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ico93\Dropbox\Caudales_SNSM\"/>
    </mc:Choice>
  </mc:AlternateContent>
  <bookViews>
    <workbookView xWindow="14400" yWindow="-12" windowWidth="14448" windowHeight="13380"/>
  </bookViews>
  <sheets>
    <sheet name="20149910084192" sheetId="1" r:id="rId1"/>
    <sheet name="2014991008419223" sheetId="2" r:id="rId2"/>
    <sheet name="Plan2" sheetId="3" r:id="rId3"/>
    <sheet name="ESTACIONES" sheetId="4" r:id="rId4"/>
    <sheet name="Plan1" sheetId="5" r:id="rId5"/>
  </sheets>
  <definedNames>
    <definedName name="_xlnm._FilterDatabase" localSheetId="0" hidden="1">'20149910084192'!$AY$1330:$BJ$1349</definedName>
    <definedName name="_xlnm._FilterDatabase" localSheetId="3" hidden="1">ESTACIONES!$A$2:$AG$85</definedName>
  </definedNames>
  <calcPr calcId="152511"/>
</workbook>
</file>

<file path=xl/calcChain.xml><?xml version="1.0" encoding="utf-8"?>
<calcChain xmlns="http://schemas.openxmlformats.org/spreadsheetml/2006/main">
  <c r="M23" i="3" l="1"/>
  <c r="K165" i="3" l="1"/>
  <c r="J165" i="3"/>
  <c r="K164" i="3"/>
  <c r="J164" i="3"/>
  <c r="K163" i="3"/>
  <c r="J163" i="3"/>
  <c r="K161" i="3"/>
  <c r="J161" i="3"/>
  <c r="G161" i="3"/>
  <c r="G163" i="3"/>
  <c r="G164" i="3"/>
  <c r="G165" i="3"/>
  <c r="F165" i="3"/>
  <c r="F164" i="3"/>
  <c r="F163" i="3"/>
  <c r="F161" i="3"/>
  <c r="I445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389" i="3"/>
  <c r="I446" i="3" s="1"/>
  <c r="I342" i="3"/>
  <c r="I343" i="3"/>
  <c r="I344" i="3"/>
  <c r="I345" i="3"/>
  <c r="I346" i="3"/>
  <c r="I373" i="3" s="1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41" i="3"/>
  <c r="I375" i="3" s="1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249" i="3"/>
  <c r="I329" i="3" s="1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177" i="3"/>
  <c r="I237" i="3" s="1"/>
  <c r="T160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01" i="3"/>
  <c r="I161" i="3" s="1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23" i="3"/>
  <c r="I235" i="3" l="1"/>
  <c r="I443" i="3"/>
  <c r="I233" i="3"/>
  <c r="I333" i="3"/>
  <c r="I165" i="3"/>
  <c r="I332" i="3"/>
  <c r="I236" i="3"/>
  <c r="I164" i="3"/>
  <c r="I331" i="3"/>
  <c r="I163" i="3"/>
  <c r="I377" i="3"/>
  <c r="I376" i="3"/>
  <c r="I447" i="3"/>
  <c r="I88" i="3"/>
  <c r="I89" i="3" s="1"/>
  <c r="I87" i="3"/>
  <c r="I86" i="3"/>
  <c r="I84" i="3"/>
  <c r="G445" i="3"/>
  <c r="H445" i="3"/>
  <c r="J445" i="3"/>
  <c r="K445" i="3"/>
  <c r="G446" i="3"/>
  <c r="H446" i="3"/>
  <c r="J446" i="3"/>
  <c r="K446" i="3"/>
  <c r="G447" i="3"/>
  <c r="H447" i="3"/>
  <c r="J447" i="3"/>
  <c r="K447" i="3"/>
  <c r="F447" i="3"/>
  <c r="F446" i="3"/>
  <c r="F445" i="3"/>
  <c r="G443" i="3"/>
  <c r="H443" i="3"/>
  <c r="J443" i="3"/>
  <c r="K443" i="3"/>
  <c r="F443" i="3"/>
  <c r="H444" i="3"/>
  <c r="H377" i="3"/>
  <c r="H376" i="3"/>
  <c r="H375" i="3"/>
  <c r="H373" i="3"/>
  <c r="H374" i="3" s="1"/>
  <c r="K377" i="3"/>
  <c r="K376" i="3"/>
  <c r="K375" i="3"/>
  <c r="K373" i="3"/>
  <c r="J377" i="3"/>
  <c r="J376" i="3"/>
  <c r="J375" i="3"/>
  <c r="J373" i="3"/>
  <c r="G377" i="3"/>
  <c r="G376" i="3"/>
  <c r="G375" i="3"/>
  <c r="G373" i="3"/>
  <c r="F377" i="3"/>
  <c r="F376" i="3"/>
  <c r="F375" i="3"/>
  <c r="F373" i="3"/>
  <c r="F333" i="3"/>
  <c r="G333" i="3"/>
  <c r="J333" i="3"/>
  <c r="K333" i="3"/>
  <c r="F332" i="3"/>
  <c r="G332" i="3"/>
  <c r="H332" i="3"/>
  <c r="J332" i="3"/>
  <c r="K332" i="3"/>
  <c r="F331" i="3"/>
  <c r="G331" i="3"/>
  <c r="J331" i="3"/>
  <c r="K331" i="3"/>
  <c r="F329" i="3"/>
  <c r="G329" i="3"/>
  <c r="J329" i="3"/>
  <c r="K329" i="3"/>
  <c r="H333" i="3"/>
  <c r="H331" i="3"/>
  <c r="H329" i="3"/>
  <c r="H330" i="3" s="1"/>
  <c r="H237" i="3"/>
  <c r="H236" i="3"/>
  <c r="H235" i="3"/>
  <c r="H233" i="3"/>
  <c r="H234" i="3" s="1"/>
  <c r="K237" i="3"/>
  <c r="J237" i="3"/>
  <c r="G237" i="3"/>
  <c r="F237" i="3"/>
  <c r="K236" i="3"/>
  <c r="J236" i="3"/>
  <c r="G236" i="3"/>
  <c r="F236" i="3"/>
  <c r="K235" i="3"/>
  <c r="J235" i="3"/>
  <c r="G235" i="3"/>
  <c r="F235" i="3"/>
  <c r="K233" i="3"/>
  <c r="J233" i="3"/>
  <c r="G233" i="3"/>
  <c r="F233" i="3"/>
  <c r="H165" i="3"/>
  <c r="H164" i="3"/>
  <c r="H163" i="3"/>
  <c r="H161" i="3"/>
  <c r="H162" i="3" s="1"/>
  <c r="AP2430" i="1" l="1"/>
  <c r="AO2430" i="1"/>
  <c r="AN2430" i="1"/>
  <c r="AM2430" i="1"/>
  <c r="AL2430" i="1"/>
  <c r="AK2430" i="1"/>
  <c r="AJ2430" i="1"/>
  <c r="AI2430" i="1"/>
  <c r="AH2430" i="1"/>
  <c r="AG2430" i="1"/>
  <c r="AF2430" i="1"/>
  <c r="AE2430" i="1"/>
  <c r="AP2429" i="1"/>
  <c r="AO2429" i="1"/>
  <c r="AN2429" i="1"/>
  <c r="AM2429" i="1"/>
  <c r="AL2429" i="1"/>
  <c r="AK2429" i="1"/>
  <c r="AJ2429" i="1"/>
  <c r="AI2429" i="1"/>
  <c r="AH2429" i="1"/>
  <c r="AG2429" i="1"/>
  <c r="AF2429" i="1"/>
  <c r="AE2429" i="1"/>
  <c r="AP2428" i="1"/>
  <c r="AO2428" i="1"/>
  <c r="AN2428" i="1"/>
  <c r="AM2428" i="1"/>
  <c r="AL2428" i="1"/>
  <c r="AK2428" i="1"/>
  <c r="AJ2428" i="1"/>
  <c r="AI2428" i="1"/>
  <c r="AH2428" i="1"/>
  <c r="AG2428" i="1"/>
  <c r="AF2428" i="1"/>
  <c r="AE2428" i="1"/>
  <c r="AQ2428" i="1" s="1"/>
  <c r="AF2386" i="1"/>
  <c r="AG2386" i="1"/>
  <c r="AH2386" i="1"/>
  <c r="AI2386" i="1"/>
  <c r="AJ2386" i="1"/>
  <c r="AK2386" i="1"/>
  <c r="AL2386" i="1"/>
  <c r="AM2386" i="1"/>
  <c r="AN2386" i="1"/>
  <c r="AO2386" i="1"/>
  <c r="AP2386" i="1"/>
  <c r="AF2387" i="1"/>
  <c r="AG2387" i="1"/>
  <c r="AH2387" i="1"/>
  <c r="AI2387" i="1"/>
  <c r="AJ2387" i="1"/>
  <c r="AK2387" i="1"/>
  <c r="AL2387" i="1"/>
  <c r="AM2387" i="1"/>
  <c r="AN2387" i="1"/>
  <c r="AO2387" i="1"/>
  <c r="AP2387" i="1"/>
  <c r="AF2388" i="1"/>
  <c r="AG2388" i="1"/>
  <c r="AH2388" i="1"/>
  <c r="AI2388" i="1"/>
  <c r="AJ2388" i="1"/>
  <c r="AK2388" i="1"/>
  <c r="AL2388" i="1"/>
  <c r="AM2388" i="1"/>
  <c r="AN2388" i="1"/>
  <c r="AO2388" i="1"/>
  <c r="AP2388" i="1"/>
  <c r="AE2388" i="1"/>
  <c r="AE2387" i="1"/>
  <c r="AE2386" i="1"/>
  <c r="AG1315" i="1"/>
  <c r="AH1315" i="1"/>
  <c r="AI1315" i="1"/>
  <c r="AJ1315" i="1"/>
  <c r="AK1315" i="1"/>
  <c r="AL1315" i="1"/>
  <c r="AM1315" i="1"/>
  <c r="AN1315" i="1"/>
  <c r="AO1315" i="1"/>
  <c r="AP1315" i="1"/>
  <c r="AQ1315" i="1"/>
  <c r="AG1316" i="1"/>
  <c r="AH1316" i="1"/>
  <c r="AI1316" i="1"/>
  <c r="AJ1316" i="1"/>
  <c r="AK1316" i="1"/>
  <c r="AL1316" i="1"/>
  <c r="AM1316" i="1"/>
  <c r="AN1316" i="1"/>
  <c r="AO1316" i="1"/>
  <c r="AP1316" i="1"/>
  <c r="AQ1316" i="1"/>
  <c r="AG1317" i="1"/>
  <c r="AH1317" i="1"/>
  <c r="AI1317" i="1"/>
  <c r="AJ1317" i="1"/>
  <c r="AK1317" i="1"/>
  <c r="AL1317" i="1"/>
  <c r="AM1317" i="1"/>
  <c r="AN1317" i="1"/>
  <c r="AO1317" i="1"/>
  <c r="AP1317" i="1"/>
  <c r="AQ1317" i="1"/>
  <c r="AF1317" i="1"/>
  <c r="AF1316" i="1"/>
  <c r="AF1315" i="1"/>
  <c r="AG1351" i="1"/>
  <c r="AH1351" i="1"/>
  <c r="AI1351" i="1"/>
  <c r="AJ1351" i="1"/>
  <c r="AK1351" i="1"/>
  <c r="AL1351" i="1"/>
  <c r="AM1351" i="1"/>
  <c r="AN1351" i="1"/>
  <c r="AO1351" i="1"/>
  <c r="AP1351" i="1"/>
  <c r="AQ1351" i="1"/>
  <c r="AG1352" i="1"/>
  <c r="AH1352" i="1"/>
  <c r="AI1352" i="1"/>
  <c r="AJ1352" i="1"/>
  <c r="AK1352" i="1"/>
  <c r="AL1352" i="1"/>
  <c r="AM1352" i="1"/>
  <c r="AN1352" i="1"/>
  <c r="AO1352" i="1"/>
  <c r="AP1352" i="1"/>
  <c r="AQ1352" i="1"/>
  <c r="AG1353" i="1"/>
  <c r="AH1353" i="1"/>
  <c r="AI1353" i="1"/>
  <c r="AJ1353" i="1"/>
  <c r="AK1353" i="1"/>
  <c r="AL1353" i="1"/>
  <c r="AM1353" i="1"/>
  <c r="AN1353" i="1"/>
  <c r="AO1353" i="1"/>
  <c r="AP1353" i="1"/>
  <c r="AQ1353" i="1"/>
  <c r="AF1353" i="1"/>
  <c r="AF1352" i="1"/>
  <c r="AF1351" i="1"/>
  <c r="AT1331" i="1"/>
  <c r="AU1331" i="1" s="1"/>
  <c r="AT1332" i="1"/>
  <c r="AU1332" i="1" s="1"/>
  <c r="AT1333" i="1"/>
  <c r="AU1333" i="1" s="1"/>
  <c r="AT1334" i="1"/>
  <c r="AU1334" i="1" s="1"/>
  <c r="AT1335" i="1"/>
  <c r="AU1335" i="1" s="1"/>
  <c r="AT1336" i="1"/>
  <c r="AU1336" i="1" s="1"/>
  <c r="AT1337" i="1"/>
  <c r="AU1337" i="1" s="1"/>
  <c r="AT1338" i="1"/>
  <c r="AU1338" i="1" s="1"/>
  <c r="AT1339" i="1"/>
  <c r="AU1339" i="1" s="1"/>
  <c r="AT1340" i="1"/>
  <c r="AU1340" i="1" s="1"/>
  <c r="AT1341" i="1"/>
  <c r="AT1342" i="1"/>
  <c r="AT1343" i="1"/>
  <c r="AT1344" i="1"/>
  <c r="AT1345" i="1"/>
  <c r="AU1345" i="1" s="1"/>
  <c r="AT1346" i="1"/>
  <c r="AT1348" i="1"/>
  <c r="AT1349" i="1"/>
  <c r="AT1330" i="1"/>
  <c r="AU1330" i="1" s="1"/>
  <c r="AS1349" i="1"/>
  <c r="AS1348" i="1"/>
  <c r="AS1347" i="1"/>
  <c r="AS1346" i="1"/>
  <c r="AS1344" i="1"/>
  <c r="BA1331" i="1"/>
  <c r="BC1335" i="1"/>
  <c r="BH1335" i="1"/>
  <c r="BA1343" i="1"/>
  <c r="BH1298" i="1"/>
  <c r="BH1334" i="1" s="1"/>
  <c r="BB1295" i="1"/>
  <c r="BB1331" i="1" s="1"/>
  <c r="BC1295" i="1"/>
  <c r="BC1331" i="1" s="1"/>
  <c r="BD1295" i="1"/>
  <c r="BD1331" i="1" s="1"/>
  <c r="BE1295" i="1"/>
  <c r="BE1331" i="1" s="1"/>
  <c r="BF1295" i="1"/>
  <c r="BF1331" i="1" s="1"/>
  <c r="BG1295" i="1"/>
  <c r="BG1331" i="1" s="1"/>
  <c r="BH1295" i="1"/>
  <c r="BH1331" i="1" s="1"/>
  <c r="BI1295" i="1"/>
  <c r="BI1331" i="1" s="1"/>
  <c r="BJ1295" i="1"/>
  <c r="BJ1331" i="1" s="1"/>
  <c r="BA1296" i="1"/>
  <c r="BA1332" i="1" s="1"/>
  <c r="BB1296" i="1"/>
  <c r="BB1332" i="1" s="1"/>
  <c r="BC1296" i="1"/>
  <c r="BC1332" i="1" s="1"/>
  <c r="BD1296" i="1"/>
  <c r="BD1332" i="1" s="1"/>
  <c r="BE1296" i="1"/>
  <c r="BE1332" i="1" s="1"/>
  <c r="BF1296" i="1"/>
  <c r="BF1332" i="1" s="1"/>
  <c r="BG1296" i="1"/>
  <c r="BG1332" i="1" s="1"/>
  <c r="BH1296" i="1"/>
  <c r="BH1332" i="1" s="1"/>
  <c r="BI1296" i="1"/>
  <c r="BI1332" i="1" s="1"/>
  <c r="BJ1296" i="1"/>
  <c r="BJ1332" i="1" s="1"/>
  <c r="BA1297" i="1"/>
  <c r="BA1333" i="1" s="1"/>
  <c r="BB1297" i="1"/>
  <c r="BB1333" i="1" s="1"/>
  <c r="BC1297" i="1"/>
  <c r="BC1333" i="1" s="1"/>
  <c r="BD1297" i="1"/>
  <c r="BD1333" i="1" s="1"/>
  <c r="BE1297" i="1"/>
  <c r="BE1333" i="1" s="1"/>
  <c r="BF1297" i="1"/>
  <c r="BF1333" i="1" s="1"/>
  <c r="BG1297" i="1"/>
  <c r="BG1333" i="1" s="1"/>
  <c r="BH1297" i="1"/>
  <c r="BH1333" i="1" s="1"/>
  <c r="BI1297" i="1"/>
  <c r="BI1333" i="1" s="1"/>
  <c r="BJ1297" i="1"/>
  <c r="BJ1333" i="1" s="1"/>
  <c r="BA1298" i="1"/>
  <c r="BA1334" i="1" s="1"/>
  <c r="BB1298" i="1"/>
  <c r="BB1334" i="1" s="1"/>
  <c r="BC1298" i="1"/>
  <c r="BC1334" i="1" s="1"/>
  <c r="BD1298" i="1"/>
  <c r="BD1334" i="1" s="1"/>
  <c r="BE1298" i="1"/>
  <c r="BE1334" i="1" s="1"/>
  <c r="BF1298" i="1"/>
  <c r="BF1334" i="1" s="1"/>
  <c r="BG1298" i="1"/>
  <c r="BG1334" i="1" s="1"/>
  <c r="BI1298" i="1"/>
  <c r="BI1334" i="1" s="1"/>
  <c r="BJ1298" i="1"/>
  <c r="BJ1334" i="1" s="1"/>
  <c r="BA1299" i="1"/>
  <c r="BA1335" i="1" s="1"/>
  <c r="BB1299" i="1"/>
  <c r="BB1335" i="1" s="1"/>
  <c r="BD1299" i="1"/>
  <c r="BD1335" i="1" s="1"/>
  <c r="BE1299" i="1"/>
  <c r="BE1335" i="1" s="1"/>
  <c r="BF1299" i="1"/>
  <c r="BF1335" i="1" s="1"/>
  <c r="BG1299" i="1"/>
  <c r="BG1335" i="1" s="1"/>
  <c r="BI1299" i="1"/>
  <c r="BI1335" i="1" s="1"/>
  <c r="BJ1299" i="1"/>
  <c r="BJ1335" i="1" s="1"/>
  <c r="BA1300" i="1"/>
  <c r="BA1336" i="1" s="1"/>
  <c r="BB1300" i="1"/>
  <c r="BB1336" i="1" s="1"/>
  <c r="BC1300" i="1"/>
  <c r="BC1336" i="1" s="1"/>
  <c r="BD1300" i="1"/>
  <c r="BD1336" i="1" s="1"/>
  <c r="BE1300" i="1"/>
  <c r="BE1336" i="1" s="1"/>
  <c r="BF1300" i="1"/>
  <c r="BF1336" i="1" s="1"/>
  <c r="BG1300" i="1"/>
  <c r="BG1336" i="1" s="1"/>
  <c r="BH1300" i="1"/>
  <c r="BH1336" i="1" s="1"/>
  <c r="BI1300" i="1"/>
  <c r="BI1336" i="1" s="1"/>
  <c r="BJ1300" i="1"/>
  <c r="BJ1336" i="1" s="1"/>
  <c r="BA1301" i="1"/>
  <c r="BA1337" i="1" s="1"/>
  <c r="BB1301" i="1"/>
  <c r="BB1337" i="1" s="1"/>
  <c r="BC1301" i="1"/>
  <c r="BC1337" i="1" s="1"/>
  <c r="BD1301" i="1"/>
  <c r="BD1337" i="1" s="1"/>
  <c r="BE1301" i="1"/>
  <c r="BE1337" i="1" s="1"/>
  <c r="BF1301" i="1"/>
  <c r="BF1337" i="1" s="1"/>
  <c r="BG1301" i="1"/>
  <c r="BG1337" i="1" s="1"/>
  <c r="BH1301" i="1"/>
  <c r="BH1337" i="1" s="1"/>
  <c r="BI1301" i="1"/>
  <c r="BI1337" i="1" s="1"/>
  <c r="BJ1301" i="1"/>
  <c r="BJ1337" i="1" s="1"/>
  <c r="BA1302" i="1"/>
  <c r="BA1338" i="1" s="1"/>
  <c r="BB1302" i="1"/>
  <c r="BB1338" i="1" s="1"/>
  <c r="BC1302" i="1"/>
  <c r="BC1338" i="1" s="1"/>
  <c r="BD1302" i="1"/>
  <c r="BD1338" i="1" s="1"/>
  <c r="BE1302" i="1"/>
  <c r="BE1338" i="1" s="1"/>
  <c r="BF1302" i="1"/>
  <c r="BF1338" i="1" s="1"/>
  <c r="BG1302" i="1"/>
  <c r="BG1338" i="1" s="1"/>
  <c r="BH1302" i="1"/>
  <c r="BH1338" i="1" s="1"/>
  <c r="BI1302" i="1"/>
  <c r="BI1338" i="1" s="1"/>
  <c r="BJ1302" i="1"/>
  <c r="BJ1338" i="1" s="1"/>
  <c r="BA1303" i="1"/>
  <c r="BA1339" i="1" s="1"/>
  <c r="BB1303" i="1"/>
  <c r="BB1339" i="1" s="1"/>
  <c r="BC1303" i="1"/>
  <c r="BC1339" i="1" s="1"/>
  <c r="BD1303" i="1"/>
  <c r="BD1339" i="1" s="1"/>
  <c r="BE1303" i="1"/>
  <c r="BE1339" i="1" s="1"/>
  <c r="BF1303" i="1"/>
  <c r="BF1339" i="1" s="1"/>
  <c r="BG1303" i="1"/>
  <c r="BG1339" i="1" s="1"/>
  <c r="BH1303" i="1"/>
  <c r="BH1339" i="1" s="1"/>
  <c r="BI1303" i="1"/>
  <c r="BI1339" i="1" s="1"/>
  <c r="BJ1303" i="1"/>
  <c r="BJ1339" i="1" s="1"/>
  <c r="BA1304" i="1"/>
  <c r="BA1340" i="1" s="1"/>
  <c r="BB1304" i="1"/>
  <c r="BB1340" i="1" s="1"/>
  <c r="BC1304" i="1"/>
  <c r="BC1340" i="1" s="1"/>
  <c r="BD1304" i="1"/>
  <c r="BD1340" i="1" s="1"/>
  <c r="BE1304" i="1"/>
  <c r="BE1340" i="1" s="1"/>
  <c r="BF1304" i="1"/>
  <c r="BF1340" i="1" s="1"/>
  <c r="BG1304" i="1"/>
  <c r="BG1340" i="1" s="1"/>
  <c r="BH1304" i="1"/>
  <c r="BH1340" i="1" s="1"/>
  <c r="BI1304" i="1"/>
  <c r="BI1340" i="1" s="1"/>
  <c r="BJ1304" i="1"/>
  <c r="BJ1340" i="1" s="1"/>
  <c r="BA1305" i="1"/>
  <c r="BA1341" i="1" s="1"/>
  <c r="BB1305" i="1"/>
  <c r="BB1341" i="1" s="1"/>
  <c r="BC1305" i="1"/>
  <c r="BC1341" i="1" s="1"/>
  <c r="BD1305" i="1"/>
  <c r="BD1341" i="1" s="1"/>
  <c r="BE1305" i="1"/>
  <c r="BE1341" i="1" s="1"/>
  <c r="BF1305" i="1"/>
  <c r="BF1341" i="1" s="1"/>
  <c r="BG1305" i="1"/>
  <c r="BG1341" i="1" s="1"/>
  <c r="BH1305" i="1"/>
  <c r="BH1341" i="1" s="1"/>
  <c r="BI1305" i="1"/>
  <c r="BI1341" i="1" s="1"/>
  <c r="BJ1305" i="1"/>
  <c r="BJ1341" i="1" s="1"/>
  <c r="BA1306" i="1"/>
  <c r="BA1342" i="1" s="1"/>
  <c r="BB1306" i="1"/>
  <c r="BB1342" i="1" s="1"/>
  <c r="BC1306" i="1"/>
  <c r="BC1342" i="1" s="1"/>
  <c r="BD1306" i="1"/>
  <c r="BD1342" i="1" s="1"/>
  <c r="BE1306" i="1"/>
  <c r="BE1342" i="1" s="1"/>
  <c r="BF1306" i="1"/>
  <c r="BF1342" i="1" s="1"/>
  <c r="BG1306" i="1"/>
  <c r="BG1342" i="1" s="1"/>
  <c r="BH1306" i="1"/>
  <c r="BH1342" i="1" s="1"/>
  <c r="BI1306" i="1"/>
  <c r="BI1342" i="1" s="1"/>
  <c r="BJ1306" i="1"/>
  <c r="BJ1342" i="1" s="1"/>
  <c r="BB1307" i="1"/>
  <c r="BB1343" i="1" s="1"/>
  <c r="BC1307" i="1"/>
  <c r="BC1343" i="1" s="1"/>
  <c r="BD1307" i="1"/>
  <c r="BD1343" i="1" s="1"/>
  <c r="BE1307" i="1"/>
  <c r="BE1343" i="1" s="1"/>
  <c r="BF1307" i="1"/>
  <c r="BF1343" i="1" s="1"/>
  <c r="BG1307" i="1"/>
  <c r="BG1343" i="1" s="1"/>
  <c r="BH1307" i="1"/>
  <c r="BH1343" i="1" s="1"/>
  <c r="BI1307" i="1"/>
  <c r="BI1343" i="1" s="1"/>
  <c r="BJ1307" i="1"/>
  <c r="BJ1343" i="1" s="1"/>
  <c r="BA1308" i="1"/>
  <c r="BA1344" i="1" s="1"/>
  <c r="BB1308" i="1"/>
  <c r="BB1344" i="1" s="1"/>
  <c r="BC1308" i="1"/>
  <c r="BC1344" i="1" s="1"/>
  <c r="BD1308" i="1"/>
  <c r="BD1344" i="1" s="1"/>
  <c r="BE1308" i="1"/>
  <c r="BE1344" i="1" s="1"/>
  <c r="BF1308" i="1"/>
  <c r="BF1344" i="1" s="1"/>
  <c r="BG1308" i="1"/>
  <c r="BG1344" i="1" s="1"/>
  <c r="BH1308" i="1"/>
  <c r="BH1344" i="1" s="1"/>
  <c r="BI1308" i="1"/>
  <c r="BI1344" i="1" s="1"/>
  <c r="BJ1308" i="1"/>
  <c r="BJ1344" i="1" s="1"/>
  <c r="BA1309" i="1"/>
  <c r="BA1345" i="1" s="1"/>
  <c r="BB1309" i="1"/>
  <c r="BB1345" i="1" s="1"/>
  <c r="BC1309" i="1"/>
  <c r="BC1345" i="1" s="1"/>
  <c r="BD1309" i="1"/>
  <c r="BD1345" i="1" s="1"/>
  <c r="BE1309" i="1"/>
  <c r="BE1345" i="1" s="1"/>
  <c r="BF1309" i="1"/>
  <c r="BF1345" i="1" s="1"/>
  <c r="BG1309" i="1"/>
  <c r="BG1345" i="1" s="1"/>
  <c r="BH1309" i="1"/>
  <c r="BH1345" i="1" s="1"/>
  <c r="BI1309" i="1"/>
  <c r="BI1345" i="1" s="1"/>
  <c r="BJ1309" i="1"/>
  <c r="BJ1345" i="1" s="1"/>
  <c r="BA1310" i="1"/>
  <c r="BA1346" i="1" s="1"/>
  <c r="BB1310" i="1"/>
  <c r="BB1346" i="1" s="1"/>
  <c r="BC1310" i="1"/>
  <c r="BC1346" i="1" s="1"/>
  <c r="BD1310" i="1"/>
  <c r="BD1346" i="1" s="1"/>
  <c r="BE1310" i="1"/>
  <c r="BE1346" i="1" s="1"/>
  <c r="BF1310" i="1"/>
  <c r="BF1346" i="1" s="1"/>
  <c r="BG1310" i="1"/>
  <c r="BG1346" i="1" s="1"/>
  <c r="BH1310" i="1"/>
  <c r="BH1346" i="1" s="1"/>
  <c r="BI1310" i="1"/>
  <c r="BI1346" i="1" s="1"/>
  <c r="BJ1310" i="1"/>
  <c r="BJ1346" i="1" s="1"/>
  <c r="BA1311" i="1"/>
  <c r="BA1347" i="1" s="1"/>
  <c r="BB1311" i="1"/>
  <c r="BB1347" i="1" s="1"/>
  <c r="BC1311" i="1"/>
  <c r="BC1347" i="1" s="1"/>
  <c r="BD1311" i="1"/>
  <c r="BD1347" i="1" s="1"/>
  <c r="BE1311" i="1"/>
  <c r="BE1347" i="1" s="1"/>
  <c r="BF1311" i="1"/>
  <c r="BF1347" i="1" s="1"/>
  <c r="BG1311" i="1"/>
  <c r="BG1347" i="1" s="1"/>
  <c r="BH1311" i="1"/>
  <c r="BH1347" i="1" s="1"/>
  <c r="BI1311" i="1"/>
  <c r="BI1347" i="1" s="1"/>
  <c r="BJ1311" i="1"/>
  <c r="BJ1347" i="1" s="1"/>
  <c r="BA1312" i="1"/>
  <c r="BA1348" i="1" s="1"/>
  <c r="BB1312" i="1"/>
  <c r="BB1348" i="1" s="1"/>
  <c r="BC1312" i="1"/>
  <c r="BC1348" i="1" s="1"/>
  <c r="BD1312" i="1"/>
  <c r="BD1348" i="1" s="1"/>
  <c r="BE1312" i="1"/>
  <c r="BE1348" i="1" s="1"/>
  <c r="BF1312" i="1"/>
  <c r="BF1348" i="1" s="1"/>
  <c r="BG1312" i="1"/>
  <c r="BG1348" i="1" s="1"/>
  <c r="BH1312" i="1"/>
  <c r="BH1348" i="1" s="1"/>
  <c r="BI1312" i="1"/>
  <c r="BI1348" i="1" s="1"/>
  <c r="BJ1312" i="1"/>
  <c r="BJ1348" i="1" s="1"/>
  <c r="BA1313" i="1"/>
  <c r="BA1349" i="1" s="1"/>
  <c r="BB1313" i="1"/>
  <c r="BB1349" i="1" s="1"/>
  <c r="BC1313" i="1"/>
  <c r="BC1349" i="1" s="1"/>
  <c r="BD1313" i="1"/>
  <c r="BD1349" i="1" s="1"/>
  <c r="BE1313" i="1"/>
  <c r="BE1349" i="1" s="1"/>
  <c r="BF1313" i="1"/>
  <c r="BF1349" i="1" s="1"/>
  <c r="BG1313" i="1"/>
  <c r="BG1349" i="1" s="1"/>
  <c r="BH1313" i="1"/>
  <c r="BH1349" i="1" s="1"/>
  <c r="BI1313" i="1"/>
  <c r="BI1349" i="1" s="1"/>
  <c r="BJ1313" i="1"/>
  <c r="BJ1349" i="1" s="1"/>
  <c r="BI1294" i="1"/>
  <c r="BI1330" i="1" s="1"/>
  <c r="BG1294" i="1"/>
  <c r="BG1330" i="1" s="1"/>
  <c r="BD1294" i="1"/>
  <c r="BD1330" i="1" s="1"/>
  <c r="BB1294" i="1"/>
  <c r="BB1330" i="1" s="1"/>
  <c r="BJ1294" i="1"/>
  <c r="BJ1330" i="1" s="1"/>
  <c r="BH1294" i="1"/>
  <c r="BH1330" i="1" s="1"/>
  <c r="BC1294" i="1"/>
  <c r="BC1330" i="1" s="1"/>
  <c r="BE1294" i="1"/>
  <c r="BE1330" i="1" s="1"/>
  <c r="BF1294" i="1"/>
  <c r="BF1330" i="1" s="1"/>
  <c r="BA1294" i="1"/>
  <c r="BA1330" i="1" s="1"/>
  <c r="AZ1311" i="1"/>
  <c r="AZ1347" i="1" s="1"/>
  <c r="AZ1310" i="1"/>
  <c r="AZ1346" i="1" s="1"/>
  <c r="AZ1306" i="1"/>
  <c r="AZ1342" i="1" s="1"/>
  <c r="AZ1309" i="1"/>
  <c r="AZ1345" i="1" s="1"/>
  <c r="AZ1305" i="1"/>
  <c r="AZ1341" i="1" s="1"/>
  <c r="AZ1298" i="1"/>
  <c r="AZ1334" i="1" s="1"/>
  <c r="AZ1299" i="1"/>
  <c r="AZ1335" i="1" s="1"/>
  <c r="AZ1300" i="1"/>
  <c r="AZ1336" i="1" s="1"/>
  <c r="AZ1301" i="1"/>
  <c r="AZ1337" i="1" s="1"/>
  <c r="AZ1302" i="1"/>
  <c r="AZ1338" i="1" s="1"/>
  <c r="AZ1303" i="1"/>
  <c r="AZ1339" i="1" s="1"/>
  <c r="AZ1304" i="1"/>
  <c r="AZ1340" i="1" s="1"/>
  <c r="AZ1307" i="1"/>
  <c r="AZ1343" i="1" s="1"/>
  <c r="AZ1308" i="1"/>
  <c r="AZ1344" i="1" s="1"/>
  <c r="AZ1312" i="1"/>
  <c r="AZ1348" i="1" s="1"/>
  <c r="AZ1313" i="1"/>
  <c r="AZ1349" i="1" s="1"/>
  <c r="AZ1294" i="1"/>
  <c r="AZ1330" i="1" s="1"/>
  <c r="AZ1295" i="1"/>
  <c r="AZ1331" i="1" s="1"/>
  <c r="AZ1296" i="1"/>
  <c r="AZ1332" i="1" s="1"/>
  <c r="AZ1297" i="1"/>
  <c r="AZ1333" i="1" s="1"/>
  <c r="AY1295" i="1"/>
  <c r="AY1331" i="1" s="1"/>
  <c r="AY1296" i="1"/>
  <c r="AY1332" i="1" s="1"/>
  <c r="AY1297" i="1"/>
  <c r="AY1333" i="1" s="1"/>
  <c r="AY1298" i="1"/>
  <c r="AY1334" i="1" s="1"/>
  <c r="AY1299" i="1"/>
  <c r="AY1335" i="1" s="1"/>
  <c r="AY1300" i="1"/>
  <c r="AY1336" i="1" s="1"/>
  <c r="AY1301" i="1"/>
  <c r="AY1337" i="1" s="1"/>
  <c r="AY1302" i="1"/>
  <c r="AY1338" i="1" s="1"/>
  <c r="AY1303" i="1"/>
  <c r="AY1339" i="1" s="1"/>
  <c r="AY1304" i="1"/>
  <c r="AY1340" i="1" s="1"/>
  <c r="AY1305" i="1"/>
  <c r="AY1341" i="1" s="1"/>
  <c r="AY1306" i="1"/>
  <c r="AY1342" i="1" s="1"/>
  <c r="AY1307" i="1"/>
  <c r="AY1343" i="1" s="1"/>
  <c r="AY1308" i="1"/>
  <c r="AY1344" i="1" s="1"/>
  <c r="AY1309" i="1"/>
  <c r="AY1345" i="1" s="1"/>
  <c r="AY1310" i="1"/>
  <c r="AY1346" i="1" s="1"/>
  <c r="AY1311" i="1"/>
  <c r="AY1347" i="1" s="1"/>
  <c r="AY1312" i="1"/>
  <c r="AY1348" i="1" s="1"/>
  <c r="AY1313" i="1"/>
  <c r="AY1349" i="1" s="1"/>
  <c r="AY1294" i="1"/>
  <c r="AY1330" i="1" s="1"/>
  <c r="G88" i="3"/>
  <c r="G89" i="3" s="1"/>
  <c r="H88" i="3"/>
  <c r="J88" i="3"/>
  <c r="K88" i="3"/>
  <c r="F88" i="3"/>
  <c r="F89" i="3" s="1"/>
  <c r="G87" i="3"/>
  <c r="H87" i="3"/>
  <c r="J87" i="3"/>
  <c r="K87" i="3"/>
  <c r="F87" i="3"/>
  <c r="G86" i="3"/>
  <c r="H86" i="3"/>
  <c r="J86" i="3"/>
  <c r="K86" i="3"/>
  <c r="F86" i="3"/>
  <c r="G84" i="3"/>
  <c r="H84" i="3"/>
  <c r="H85" i="3" s="1"/>
  <c r="J84" i="3"/>
  <c r="K84" i="3"/>
  <c r="F84" i="3"/>
  <c r="Y8" i="4"/>
  <c r="AA8" i="4" s="1"/>
  <c r="Z8" i="4"/>
  <c r="AB8" i="4" s="1"/>
  <c r="Z40" i="4"/>
  <c r="AB40" i="4" s="1"/>
  <c r="Y40" i="4"/>
  <c r="AA40" i="4" s="1"/>
  <c r="Z42" i="4"/>
  <c r="AB42" i="4" s="1"/>
  <c r="Y42" i="4"/>
  <c r="AA42" i="4" s="1"/>
  <c r="Z43" i="4"/>
  <c r="AB43" i="4" s="1"/>
  <c r="Y43" i="4"/>
  <c r="AA43" i="4" s="1"/>
  <c r="Z41" i="4"/>
  <c r="AB41" i="4" s="1"/>
  <c r="Y41" i="4"/>
  <c r="AA41" i="4" s="1"/>
  <c r="Z45" i="4"/>
  <c r="AB45" i="4" s="1"/>
  <c r="Y45" i="4"/>
  <c r="AA45" i="4" s="1"/>
  <c r="Z44" i="4"/>
  <c r="AB44" i="4" s="1"/>
  <c r="Y44" i="4"/>
  <c r="AA44" i="4" s="1"/>
  <c r="Z47" i="4"/>
  <c r="AB47" i="4" s="1"/>
  <c r="Y47" i="4"/>
  <c r="AA47" i="4" s="1"/>
  <c r="Z46" i="4"/>
  <c r="AB46" i="4" s="1"/>
  <c r="Y46" i="4"/>
  <c r="AA46" i="4" s="1"/>
  <c r="Z39" i="4"/>
  <c r="AB39" i="4" s="1"/>
  <c r="Y39" i="4"/>
  <c r="AA39" i="4" s="1"/>
  <c r="Z22" i="4"/>
  <c r="AB22" i="4" s="1"/>
  <c r="Y22" i="4"/>
  <c r="AA22" i="4" s="1"/>
  <c r="Z23" i="4"/>
  <c r="AB23" i="4" s="1"/>
  <c r="Y23" i="4"/>
  <c r="AA23" i="4" s="1"/>
  <c r="Z27" i="4"/>
  <c r="AB27" i="4" s="1"/>
  <c r="Y27" i="4"/>
  <c r="AA27" i="4" s="1"/>
  <c r="Z21" i="4"/>
  <c r="AB21" i="4" s="1"/>
  <c r="Y21" i="4"/>
  <c r="AA21" i="4" s="1"/>
  <c r="Z19" i="4"/>
  <c r="AB19" i="4" s="1"/>
  <c r="Y19" i="4"/>
  <c r="AA19" i="4" s="1"/>
  <c r="Z30" i="4"/>
  <c r="AB30" i="4" s="1"/>
  <c r="Y30" i="4"/>
  <c r="AA30" i="4" s="1"/>
  <c r="AB17" i="4"/>
  <c r="Z17" i="4"/>
  <c r="Y17" i="4"/>
  <c r="AA17" i="4" s="1"/>
  <c r="Z25" i="4"/>
  <c r="AB25" i="4" s="1"/>
  <c r="Y25" i="4"/>
  <c r="AA25" i="4" s="1"/>
  <c r="Z20" i="4"/>
  <c r="AB20" i="4" s="1"/>
  <c r="Y20" i="4"/>
  <c r="AA20" i="4" s="1"/>
  <c r="Z26" i="4"/>
  <c r="AB26" i="4" s="1"/>
  <c r="Y26" i="4"/>
  <c r="AA26" i="4" s="1"/>
  <c r="Z32" i="4"/>
  <c r="AB32" i="4" s="1"/>
  <c r="Y32" i="4"/>
  <c r="AA32" i="4" s="1"/>
  <c r="Z34" i="4"/>
  <c r="AB34" i="4" s="1"/>
  <c r="Y34" i="4"/>
  <c r="AA34" i="4" s="1"/>
  <c r="Z35" i="4"/>
  <c r="AB35" i="4" s="1"/>
  <c r="Y35" i="4"/>
  <c r="AA35" i="4" s="1"/>
  <c r="Z33" i="4"/>
  <c r="AB33" i="4" s="1"/>
  <c r="Y33" i="4"/>
  <c r="AA33" i="4" s="1"/>
  <c r="Z24" i="4"/>
  <c r="AB24" i="4" s="1"/>
  <c r="Y24" i="4"/>
  <c r="AA24" i="4" s="1"/>
  <c r="Z28" i="4"/>
  <c r="AB28" i="4" s="1"/>
  <c r="Y28" i="4"/>
  <c r="AA28" i="4" s="1"/>
  <c r="Z31" i="4"/>
  <c r="AB31" i="4" s="1"/>
  <c r="Y31" i="4"/>
  <c r="AA31" i="4" s="1"/>
  <c r="Z29" i="4"/>
  <c r="AB29" i="4" s="1"/>
  <c r="Y29" i="4"/>
  <c r="AA29" i="4" s="1"/>
  <c r="AB38" i="4"/>
  <c r="Z38" i="4"/>
  <c r="Y38" i="4"/>
  <c r="AA38" i="4" s="1"/>
  <c r="Z36" i="4"/>
  <c r="AB36" i="4" s="1"/>
  <c r="Y36" i="4"/>
  <c r="AA36" i="4" s="1"/>
  <c r="Z18" i="4"/>
  <c r="AB18" i="4" s="1"/>
  <c r="Y18" i="4"/>
  <c r="AA18" i="4" s="1"/>
  <c r="Z15" i="4"/>
  <c r="AB15" i="4" s="1"/>
  <c r="Y15" i="4"/>
  <c r="AA15" i="4" s="1"/>
  <c r="Z37" i="4"/>
  <c r="AB37" i="4" s="1"/>
  <c r="Y37" i="4"/>
  <c r="AA37" i="4" s="1"/>
  <c r="Z52" i="4"/>
  <c r="AB52" i="4" s="1"/>
  <c r="Y52" i="4"/>
  <c r="AA52" i="4" s="1"/>
  <c r="Z58" i="4"/>
  <c r="AB58" i="4" s="1"/>
  <c r="Y58" i="4"/>
  <c r="AA58" i="4" s="1"/>
  <c r="Z53" i="4"/>
  <c r="AB53" i="4" s="1"/>
  <c r="Y53" i="4"/>
  <c r="AA53" i="4" s="1"/>
  <c r="AB48" i="4"/>
  <c r="Z48" i="4"/>
  <c r="Y48" i="4"/>
  <c r="AA48" i="4" s="1"/>
  <c r="Z51" i="4"/>
  <c r="AB51" i="4" s="1"/>
  <c r="Y51" i="4"/>
  <c r="AA51" i="4" s="1"/>
  <c r="Z16" i="4"/>
  <c r="AB16" i="4" s="1"/>
  <c r="Y16" i="4"/>
  <c r="AA16" i="4" s="1"/>
  <c r="Z63" i="4"/>
  <c r="AB63" i="4" s="1"/>
  <c r="Y63" i="4"/>
  <c r="AA63" i="4" s="1"/>
  <c r="Z60" i="4"/>
  <c r="AB60" i="4" s="1"/>
  <c r="Y60" i="4"/>
  <c r="AA60" i="4" s="1"/>
  <c r="Z59" i="4"/>
  <c r="AB59" i="4" s="1"/>
  <c r="Y59" i="4"/>
  <c r="AA59" i="4" s="1"/>
  <c r="Z57" i="4"/>
  <c r="AB57" i="4" s="1"/>
  <c r="Y57" i="4"/>
  <c r="AA57" i="4" s="1"/>
  <c r="Z55" i="4"/>
  <c r="AB55" i="4" s="1"/>
  <c r="Y55" i="4"/>
  <c r="AA55" i="4" s="1"/>
  <c r="Z54" i="4"/>
  <c r="AB54" i="4" s="1"/>
  <c r="Y54" i="4"/>
  <c r="AA54" i="4" s="1"/>
  <c r="Z50" i="4"/>
  <c r="AB50" i="4" s="1"/>
  <c r="Y50" i="4"/>
  <c r="AA50" i="4" s="1"/>
  <c r="Z61" i="4"/>
  <c r="AB61" i="4" s="1"/>
  <c r="Y61" i="4"/>
  <c r="AA61" i="4" s="1"/>
  <c r="Z49" i="4"/>
  <c r="AB49" i="4" s="1"/>
  <c r="Y49" i="4"/>
  <c r="AA49" i="4" s="1"/>
  <c r="Z56" i="4"/>
  <c r="AB56" i="4" s="1"/>
  <c r="Y56" i="4"/>
  <c r="AA56" i="4" s="1"/>
  <c r="Z14" i="4"/>
  <c r="AB14" i="4" s="1"/>
  <c r="Y14" i="4"/>
  <c r="AA14" i="4" s="1"/>
  <c r="Z62" i="4"/>
  <c r="AB62" i="4" s="1"/>
  <c r="Y62" i="4"/>
  <c r="AA62" i="4" s="1"/>
  <c r="Z12" i="4"/>
  <c r="AB12" i="4" s="1"/>
  <c r="Y12" i="4"/>
  <c r="AA12" i="4" s="1"/>
  <c r="Z13" i="4"/>
  <c r="AB13" i="4" s="1"/>
  <c r="Y13" i="4"/>
  <c r="AA13" i="4" s="1"/>
  <c r="Z64" i="4"/>
  <c r="AB64" i="4" s="1"/>
  <c r="Y64" i="4"/>
  <c r="AA64" i="4" s="1"/>
  <c r="Z69" i="4"/>
  <c r="AB69" i="4" s="1"/>
  <c r="Y69" i="4"/>
  <c r="AA69" i="4" s="1"/>
  <c r="AB67" i="4"/>
  <c r="Z67" i="4"/>
  <c r="Y67" i="4"/>
  <c r="AA67" i="4" s="1"/>
  <c r="AB65" i="4"/>
  <c r="Z65" i="4"/>
  <c r="Y65" i="4"/>
  <c r="AA65" i="4" s="1"/>
  <c r="Z11" i="4"/>
  <c r="AB11" i="4" s="1"/>
  <c r="Y11" i="4"/>
  <c r="AA11" i="4" s="1"/>
  <c r="Z66" i="4"/>
  <c r="AB66" i="4" s="1"/>
  <c r="Y66" i="4"/>
  <c r="AA66" i="4" s="1"/>
  <c r="Z10" i="4"/>
  <c r="AB10" i="4" s="1"/>
  <c r="Y10" i="4"/>
  <c r="AA10" i="4" s="1"/>
  <c r="AB6" i="4"/>
  <c r="Z6" i="4"/>
  <c r="Y6" i="4"/>
  <c r="AA6" i="4" s="1"/>
  <c r="Z9" i="4"/>
  <c r="AB9" i="4" s="1"/>
  <c r="Y9" i="4"/>
  <c r="AA9" i="4" s="1"/>
  <c r="Z4" i="4"/>
  <c r="AB4" i="4" s="1"/>
  <c r="Y4" i="4"/>
  <c r="AA4" i="4" s="1"/>
  <c r="AB73" i="4"/>
  <c r="Z73" i="4"/>
  <c r="Y73" i="4"/>
  <c r="AA73" i="4" s="1"/>
  <c r="Z72" i="4"/>
  <c r="AB72" i="4" s="1"/>
  <c r="Y72" i="4"/>
  <c r="AA72" i="4" s="1"/>
  <c r="Z71" i="4"/>
  <c r="AB71" i="4" s="1"/>
  <c r="Y71" i="4"/>
  <c r="AA71" i="4" s="1"/>
  <c r="Z68" i="4"/>
  <c r="AB68" i="4" s="1"/>
  <c r="Y68" i="4"/>
  <c r="AA68" i="4" s="1"/>
  <c r="Z85" i="4"/>
  <c r="AB85" i="4" s="1"/>
  <c r="Y85" i="4"/>
  <c r="AA85" i="4" s="1"/>
  <c r="AB76" i="4"/>
  <c r="Z76" i="4"/>
  <c r="Y76" i="4"/>
  <c r="AA76" i="4" s="1"/>
  <c r="Z75" i="4"/>
  <c r="AB75" i="4" s="1"/>
  <c r="Y75" i="4"/>
  <c r="AA75" i="4" s="1"/>
  <c r="Z70" i="4"/>
  <c r="AB70" i="4" s="1"/>
  <c r="Y70" i="4"/>
  <c r="AA70" i="4" s="1"/>
  <c r="Z78" i="4"/>
  <c r="AB78" i="4" s="1"/>
  <c r="Y78" i="4"/>
  <c r="AA78" i="4" s="1"/>
  <c r="Z5" i="4"/>
  <c r="AB5" i="4" s="1"/>
  <c r="Y5" i="4"/>
  <c r="AA5" i="4" s="1"/>
  <c r="Z77" i="4"/>
  <c r="AB77" i="4" s="1"/>
  <c r="Y77" i="4"/>
  <c r="AA77" i="4" s="1"/>
  <c r="Z84" i="4"/>
  <c r="AB84" i="4" s="1"/>
  <c r="Y84" i="4"/>
  <c r="AA84" i="4" s="1"/>
  <c r="Z79" i="4"/>
  <c r="AB79" i="4" s="1"/>
  <c r="Y79" i="4"/>
  <c r="AA79" i="4" s="1"/>
  <c r="Z74" i="4"/>
  <c r="AB74" i="4" s="1"/>
  <c r="Y74" i="4"/>
  <c r="AA74" i="4" s="1"/>
  <c r="Z83" i="4"/>
  <c r="AB83" i="4" s="1"/>
  <c r="Y83" i="4"/>
  <c r="AA83" i="4" s="1"/>
  <c r="Z80" i="4"/>
  <c r="AB80" i="4" s="1"/>
  <c r="Y80" i="4"/>
  <c r="AA80" i="4" s="1"/>
  <c r="Z7" i="4"/>
  <c r="AB7" i="4" s="1"/>
  <c r="Y7" i="4"/>
  <c r="AA7" i="4" s="1"/>
  <c r="Z3" i="4"/>
  <c r="AB3" i="4" s="1"/>
  <c r="Y3" i="4"/>
  <c r="AA3" i="4" s="1"/>
  <c r="Z81" i="4"/>
  <c r="AB81" i="4" s="1"/>
  <c r="Y81" i="4"/>
  <c r="AA81" i="4" s="1"/>
  <c r="Z82" i="4"/>
  <c r="AB82" i="4" s="1"/>
  <c r="Y82" i="4"/>
  <c r="AA82" i="4" s="1"/>
  <c r="K89" i="3" l="1"/>
  <c r="J89" i="3"/>
  <c r="AQ2430" i="1"/>
  <c r="H89" i="3"/>
  <c r="AQ2429" i="1"/>
  <c r="AQ2388" i="1"/>
  <c r="AQ2387" i="1"/>
  <c r="AQ2386" i="1"/>
  <c r="AR1315" i="1"/>
  <c r="AR1353" i="1"/>
  <c r="AU1349" i="1"/>
  <c r="AU1346" i="1"/>
  <c r="AR1352" i="1"/>
  <c r="AU1348" i="1"/>
  <c r="AR1351" i="1"/>
  <c r="AR1317" i="1"/>
  <c r="AR1316" i="1"/>
</calcChain>
</file>

<file path=xl/sharedStrings.xml><?xml version="1.0" encoding="utf-8"?>
<sst xmlns="http://schemas.openxmlformats.org/spreadsheetml/2006/main" count="6529" uniqueCount="444">
  <si>
    <t>S</t>
  </si>
  <si>
    <t>*</t>
  </si>
  <si>
    <t>ENERO</t>
  </si>
  <si>
    <t>FEBRE</t>
  </si>
  <si>
    <t>MARZO</t>
  </si>
  <si>
    <t>ABRIL</t>
  </si>
  <si>
    <t>MAYO</t>
  </si>
  <si>
    <t>JUNIO</t>
  </si>
  <si>
    <t>JULIO</t>
  </si>
  <si>
    <t>AGOST</t>
  </si>
  <si>
    <t>SEPTI</t>
  </si>
  <si>
    <t>OCTUB</t>
  </si>
  <si>
    <t>NOVIE</t>
  </si>
  <si>
    <t>DICIE</t>
  </si>
  <si>
    <t>MEDIOS</t>
  </si>
  <si>
    <t>MAXIMOS</t>
  </si>
  <si>
    <t>MINIMOS</t>
  </si>
  <si>
    <t>seco</t>
  </si>
  <si>
    <t>(Kg/m3)</t>
  </si>
  <si>
    <t>Estacion :</t>
  </si>
  <si>
    <t>Lat</t>
  </si>
  <si>
    <t>Long</t>
  </si>
  <si>
    <t>Elevacion</t>
  </si>
  <si>
    <t>Corriente</t>
  </si>
  <si>
    <t>Don Diego</t>
  </si>
  <si>
    <t>Año</t>
  </si>
  <si>
    <t>Est</t>
  </si>
  <si>
    <t>Ent</t>
  </si>
  <si>
    <t>VR ANUAL</t>
  </si>
  <si>
    <t>Valores MAXIMOS mensuales de caudales</t>
  </si>
  <si>
    <t>Valores MINIMOS mensuales de caudales</t>
  </si>
  <si>
    <t>Puente Carretera</t>
  </si>
  <si>
    <t>Guachaca</t>
  </si>
  <si>
    <t>Valores MEDIOS mensuales de caudales</t>
  </si>
  <si>
    <t>Valores MEDIOS Mensuales de Caudales</t>
  </si>
  <si>
    <t>Buritaca</t>
  </si>
  <si>
    <t>Piedras</t>
  </si>
  <si>
    <t>La Revuelta</t>
  </si>
  <si>
    <t>Bocatoma Santa Marta</t>
  </si>
  <si>
    <t>Manzanares</t>
  </si>
  <si>
    <t>Minca</t>
  </si>
  <si>
    <t>Gaira</t>
  </si>
  <si>
    <t>La Mina</t>
  </si>
  <si>
    <t>Badillo</t>
  </si>
  <si>
    <t>El Reposo</t>
  </si>
  <si>
    <t>Guatapuri</t>
  </si>
  <si>
    <t>Valores MINIMOS mensuales de SEDIMENTOS</t>
  </si>
  <si>
    <t>Valores MAXIMOS mensuales de SEDIMENTOS</t>
  </si>
  <si>
    <t>Valores MEDIOS mensuales de TRANSPORTE DE SEDIMENTOS (Kton/dia)</t>
  </si>
  <si>
    <t>Valores TOTALES mensuales de TRANSPORTE DE SEDIMENTOS (Kton/dia)</t>
  </si>
  <si>
    <t>Valores MAXIMOS mensuales de TRANSPORTE DE SEDIMENTOS (Kton/dia)</t>
  </si>
  <si>
    <t>Pte Callao</t>
  </si>
  <si>
    <t>Azucarabuena</t>
  </si>
  <si>
    <t>Convencion HDA</t>
  </si>
  <si>
    <t>Los Clavos</t>
  </si>
  <si>
    <t>Mariangola</t>
  </si>
  <si>
    <t>Pte Carretera</t>
  </si>
  <si>
    <t>Diluvio</t>
  </si>
  <si>
    <t>Cantaclaro</t>
  </si>
  <si>
    <t>Garupal</t>
  </si>
  <si>
    <t xml:space="preserve">                                      **  C O N V E N C I O N E S  **</t>
  </si>
  <si>
    <t xml:space="preserve">               EST = ESTADO DE LA INFORMACION                        ** AUSENCIAS DE DATO **       ** ORIGENES DE DATO **</t>
  </si>
  <si>
    <t xml:space="preserve">                 1 : Preliminares Ideam                            1 : Ausencia del observ            1 : Registrados</t>
  </si>
  <si>
    <t xml:space="preserve">                 2 : Definitivos Ideam                             2 : Desperfecto instru.            3 : Incompletos</t>
  </si>
  <si>
    <t xml:space="preserve">                 3 : Preliminares Otra Entidad                     3 : Ausencia instrument            4 : Dudosos</t>
  </si>
  <si>
    <t xml:space="preserve">                 4 : Definitivos Otra Entidad                      4 : Dato rechazado                 6 : Est.  Regresion</t>
  </si>
  <si>
    <t xml:space="preserve">                                                                   6 : Nivel superior                 7 : Est.  Interpolacion</t>
  </si>
  <si>
    <t xml:space="preserve">                                                                   7 : Nivel inferior                 8 : Est.  Otros metodos</t>
  </si>
  <si>
    <t xml:space="preserve">                                                                   8 : Curva de gastos                9 : Generados (Series)</t>
  </si>
  <si>
    <t xml:space="preserve">                                                                   9 : Seccion inestable</t>
  </si>
  <si>
    <t xml:space="preserve">                                                                   A : Instr. sedimentado</t>
  </si>
  <si>
    <t xml:space="preserve">                                                                   M : Maximo no extrapol.</t>
  </si>
  <si>
    <t xml:space="preserve">                                                                   * : Datos insuficientes</t>
  </si>
  <si>
    <t>MEDIO</t>
  </si>
  <si>
    <t>MAXIM</t>
  </si>
  <si>
    <t>MINIM</t>
  </si>
  <si>
    <t xml:space="preserve">                                                  **  C O N V E N C I O N E S  **</t>
  </si>
  <si>
    <t>Valores MEDIOS mensuales de SEDIMENTOS (kg/m3)</t>
  </si>
  <si>
    <t>Ariguani Hda Autom</t>
  </si>
  <si>
    <t>Valores MAXIMOS Mensuales de Caudales</t>
  </si>
  <si>
    <t>Valores MINIMOS Mensuales de Caudales</t>
  </si>
  <si>
    <t>Pueblo Bello</t>
  </si>
  <si>
    <t>Ariguani</t>
  </si>
  <si>
    <t>La Aurora</t>
  </si>
  <si>
    <t>Corral de Piedra</t>
  </si>
  <si>
    <t>Cesar</t>
  </si>
  <si>
    <t>Valores MAXIMOS Mensuales de SEDIMENTOS</t>
  </si>
  <si>
    <t>Valores MEDIOS Mensuales de TRANSPORTE (Kton/dia)</t>
  </si>
  <si>
    <t>Valores TOTALES Mensuales de TRANSPORTE (Kton/dia)</t>
  </si>
  <si>
    <t>Valores MAXIMOS Mensuales de TRANSPORTE (Kton/dia)</t>
  </si>
  <si>
    <t>Valores MEDIOS Mensuales de CAUDALES (m3/seg)</t>
  </si>
  <si>
    <t>Cercado El-Automat</t>
  </si>
  <si>
    <t>Rancheria</t>
  </si>
  <si>
    <t>Valores MAXIMOS Mensuales de CAUDALES (m3/seg)</t>
  </si>
  <si>
    <t>Valores MINIMOS Mensuales de CAUDALES (m3/seg)</t>
  </si>
  <si>
    <t>Valores MEDIOS Mensuales de TRANSOPORTE (KTon/dia)</t>
  </si>
  <si>
    <t>Valores TOTALES Mensuales de TRANSOPORTE (KTon/dia)</t>
  </si>
  <si>
    <t>Pozo Hondo</t>
  </si>
  <si>
    <t>Ay Pozo Hondo</t>
  </si>
  <si>
    <t>Valores MEDIOS Mensuales de CAUDALES (m3/seg)  REPETIDO</t>
  </si>
  <si>
    <t>Puente Bomba</t>
  </si>
  <si>
    <t>Tapias</t>
  </si>
  <si>
    <t>Ancho</t>
  </si>
  <si>
    <t xml:space="preserve"> </t>
  </si>
  <si>
    <t>Mingueo</t>
  </si>
  <si>
    <t>Cañas</t>
  </si>
  <si>
    <t>Valores MEDIOS Mensuales de TRANSPORTE (Kton dia)</t>
  </si>
  <si>
    <t>Valores TOTALES Mensuales de TRANSPORTE (Kton dia)</t>
  </si>
  <si>
    <t>Valores MAXIMOS Mensuales de TRANSPORTE (Kton dia)</t>
  </si>
  <si>
    <t>Palomino</t>
  </si>
  <si>
    <t>CAUDAL</t>
  </si>
  <si>
    <t>GASTO</t>
  </si>
  <si>
    <t>CONCENTRACION</t>
  </si>
  <si>
    <t>No,</t>
  </si>
  <si>
    <t>FECHA</t>
  </si>
  <si>
    <t>NIVEL</t>
  </si>
  <si>
    <t>LIQUIDO</t>
  </si>
  <si>
    <t>SOLIDO</t>
  </si>
  <si>
    <t>MEDIA</t>
  </si>
  <si>
    <t>SUPERFICIAL</t>
  </si>
  <si>
    <t>aammdd</t>
  </si>
  <si>
    <t>(cms)</t>
  </si>
  <si>
    <t>(m3/s)</t>
  </si>
  <si>
    <t>(Kg/s)</t>
  </si>
  <si>
    <t>--</t>
  </si>
  <si>
    <t>--------</t>
  </si>
  <si>
    <t>----</t>
  </si>
  <si>
    <t>-----------</t>
  </si>
  <si>
    <t>------------</t>
  </si>
  <si>
    <t>--------------</t>
  </si>
  <si>
    <t>----------------</t>
  </si>
  <si>
    <t>--------------------</t>
  </si>
  <si>
    <t>-------------------------------</t>
  </si>
  <si>
    <t>MATERIALES EN SUSPENCION</t>
  </si>
  <si>
    <t>La  Mina</t>
  </si>
  <si>
    <t>Corriente?</t>
  </si>
  <si>
    <t>Cercado El Automat</t>
  </si>
  <si>
    <t>Corriente:</t>
  </si>
  <si>
    <t xml:space="preserve">No. </t>
  </si>
  <si>
    <t>A. OPE</t>
  </si>
  <si>
    <t>CODIGO</t>
  </si>
  <si>
    <t>NOMBRE</t>
  </si>
  <si>
    <t>TIPO</t>
  </si>
  <si>
    <t>CLASE</t>
  </si>
  <si>
    <t>CATE.</t>
  </si>
  <si>
    <t>ESTADO</t>
  </si>
  <si>
    <t>ENTIDAD</t>
  </si>
  <si>
    <t>DEPTO</t>
  </si>
  <si>
    <t>MUNICIPIO</t>
  </si>
  <si>
    <t>CORRIENTE</t>
  </si>
  <si>
    <t>LATITUD</t>
  </si>
  <si>
    <t>LONGITUD</t>
  </si>
  <si>
    <t>ALT</t>
  </si>
  <si>
    <t>FECHA INST.</t>
  </si>
  <si>
    <t>FECHA SUSP.</t>
  </si>
  <si>
    <t>OBSERVACION</t>
  </si>
  <si>
    <t>AREA OPER. 05</t>
  </si>
  <si>
    <t>29067130</t>
  </si>
  <si>
    <t>PTE FERROCARRIL [29067130]</t>
  </si>
  <si>
    <t>CON</t>
  </si>
  <si>
    <t>HID</t>
  </si>
  <si>
    <t>LM</t>
  </si>
  <si>
    <t>ACT</t>
  </si>
  <si>
    <t>IDEAM</t>
  </si>
  <si>
    <t>M/LENA</t>
  </si>
  <si>
    <t>ARACATACA</t>
  </si>
  <si>
    <t>N</t>
  </si>
  <si>
    <t>W</t>
  </si>
  <si>
    <t>29067120</t>
  </si>
  <si>
    <t>FUNDACION [29067120]</t>
  </si>
  <si>
    <t>FUNDACION</t>
  </si>
  <si>
    <t>15017010</t>
  </si>
  <si>
    <t>GAIRA [15017010]</t>
  </si>
  <si>
    <t>SUS</t>
  </si>
  <si>
    <t>SANTA MARTA</t>
  </si>
  <si>
    <t>GAIRA</t>
  </si>
  <si>
    <t>15017050</t>
  </si>
  <si>
    <t>SAN P. ALEJANDRINO [15017050]</t>
  </si>
  <si>
    <t>MANZANARES</t>
  </si>
  <si>
    <t>29067070</t>
  </si>
  <si>
    <t>RIO FRIO [29067070]</t>
  </si>
  <si>
    <t>LG</t>
  </si>
  <si>
    <t>CIENAGA</t>
  </si>
  <si>
    <t>FRIO</t>
  </si>
  <si>
    <t>29067140</t>
  </si>
  <si>
    <t>MANIZALES [29067140]</t>
  </si>
  <si>
    <t>TUCURINCA</t>
  </si>
  <si>
    <t>29067010</t>
  </si>
  <si>
    <t>TREBOL EL [29067010]</t>
  </si>
  <si>
    <t>29067060</t>
  </si>
  <si>
    <t>PTO RICO HDA [29067060]</t>
  </si>
  <si>
    <t>29067150</t>
  </si>
  <si>
    <t>GANADERIA CARIBE [29067150]</t>
  </si>
  <si>
    <t>29067040</t>
  </si>
  <si>
    <t>STA ROSALIA [29067040]</t>
  </si>
  <si>
    <t>ZONA BANANERA</t>
  </si>
  <si>
    <t>ORIHUECA</t>
  </si>
  <si>
    <t>15017030</t>
  </si>
  <si>
    <t>MINCA [15017030]</t>
  </si>
  <si>
    <t>29067050</t>
  </si>
  <si>
    <t>CANAL FLORIDA [29067050]</t>
  </si>
  <si>
    <t>SEVILLA</t>
  </si>
  <si>
    <t>28047030</t>
  </si>
  <si>
    <t>ALGARROBO [28047030]</t>
  </si>
  <si>
    <t>CESAR</t>
  </si>
  <si>
    <t>EL COPEY</t>
  </si>
  <si>
    <t>ARIGUANI</t>
  </si>
  <si>
    <t>29067020</t>
  </si>
  <si>
    <t>CENIZO EL [29067020]</t>
  </si>
  <si>
    <t>29067030</t>
  </si>
  <si>
    <t>SAN PABLO [29067030]</t>
  </si>
  <si>
    <t>29067160</t>
  </si>
  <si>
    <t>PTE SEVILLA [29067160]</t>
  </si>
  <si>
    <t>28047010</t>
  </si>
  <si>
    <t>AURORA LA [28047010]</t>
  </si>
  <si>
    <t>28047040</t>
  </si>
  <si>
    <t>PTE CARRETERA [28047040]</t>
  </si>
  <si>
    <t>ARIGUANICITO</t>
  </si>
  <si>
    <t>28047050</t>
  </si>
  <si>
    <t>PALMARIGUANI [28047050]</t>
  </si>
  <si>
    <t>28047080</t>
  </si>
  <si>
    <t>BELLEZA LA [28047080]</t>
  </si>
  <si>
    <t>15017020</t>
  </si>
  <si>
    <t>REVUELTA LA [15017020]</t>
  </si>
  <si>
    <t>PIEDRAS</t>
  </si>
  <si>
    <t>15017070</t>
  </si>
  <si>
    <t>NARANJOS LOS [15017070]</t>
  </si>
  <si>
    <t>15017040</t>
  </si>
  <si>
    <t>GUACHACA [15017040]</t>
  </si>
  <si>
    <t>GUACHACA</t>
  </si>
  <si>
    <t>15017080</t>
  </si>
  <si>
    <t>BURITACA [15017080]</t>
  </si>
  <si>
    <t>BURITACA</t>
  </si>
  <si>
    <t>28037060</t>
  </si>
  <si>
    <t>CANTACLARO [28037060]</t>
  </si>
  <si>
    <t>VALLEDUPAR</t>
  </si>
  <si>
    <t>GARUPAL</t>
  </si>
  <si>
    <t>15027010</t>
  </si>
  <si>
    <t>PTE CARRETERA [15027010]</t>
  </si>
  <si>
    <t>DON DIEGO</t>
  </si>
  <si>
    <t>28037050</t>
  </si>
  <si>
    <t>DILUVIO HDA [28037050]</t>
  </si>
  <si>
    <t>DILUVIO</t>
  </si>
  <si>
    <t>28037130</t>
  </si>
  <si>
    <t>PTE CARRETERA [28037130]</t>
  </si>
  <si>
    <t>28047020</t>
  </si>
  <si>
    <t>PUEBLO BELLO [28047020]</t>
  </si>
  <si>
    <t>PUEBLO BELLO</t>
  </si>
  <si>
    <t>28037040</t>
  </si>
  <si>
    <t>MARIANGOLA [28037040]</t>
  </si>
  <si>
    <t>MARIANGOLA</t>
  </si>
  <si>
    <t>15037020</t>
  </si>
  <si>
    <t>PTE CARRETERA [15037020]</t>
  </si>
  <si>
    <t>LA GUAJIRA</t>
  </si>
  <si>
    <t>DIBULLA</t>
  </si>
  <si>
    <t>PALOMINO</t>
  </si>
  <si>
    <t>15037010</t>
  </si>
  <si>
    <t>ANCHO [15037010]</t>
  </si>
  <si>
    <t>ANCHO</t>
  </si>
  <si>
    <t>28037020</t>
  </si>
  <si>
    <t>CONVENCION HDA [28037020]</t>
  </si>
  <si>
    <t>LOS CLAVOS</t>
  </si>
  <si>
    <t>15037030</t>
  </si>
  <si>
    <t>MINGUEO [1503703]</t>
  </si>
  <si>
    <t>CANAS</t>
  </si>
  <si>
    <t>28017120</t>
  </si>
  <si>
    <t>ARIGUANI HDA AUTOMATICA [28017120]</t>
  </si>
  <si>
    <t>AUT</t>
  </si>
  <si>
    <t>GUATAPURI</t>
  </si>
  <si>
    <t>28017050</t>
  </si>
  <si>
    <t>REPOSO EL [28017050]</t>
  </si>
  <si>
    <t>28037010</t>
  </si>
  <si>
    <t>PTE CALLAO [28037010]</t>
  </si>
  <si>
    <t>AZUCARABUENA</t>
  </si>
  <si>
    <t>28017060</t>
  </si>
  <si>
    <t>EMPODUPAR [28017060]</t>
  </si>
  <si>
    <t>CANAL ACUEDUCTO</t>
  </si>
  <si>
    <t>28017100</t>
  </si>
  <si>
    <t>BOCATOMA [28017100]</t>
  </si>
  <si>
    <t>28017110</t>
  </si>
  <si>
    <t>MINA LA [28017110]</t>
  </si>
  <si>
    <t>BADILLO</t>
  </si>
  <si>
    <t>28017130</t>
  </si>
  <si>
    <t>BOCATOMA [28017130]</t>
  </si>
  <si>
    <t>CANAL LUISIERRA</t>
  </si>
  <si>
    <t>28027020</t>
  </si>
  <si>
    <t>MATILDE LA [28027020]</t>
  </si>
  <si>
    <t>SAN DIEGO</t>
  </si>
  <si>
    <t>JOBO</t>
  </si>
  <si>
    <t>28027030</t>
  </si>
  <si>
    <t>FLORES LAS [28027030]</t>
  </si>
  <si>
    <t>LA PAZ</t>
  </si>
  <si>
    <t>MAGIRIAIMO</t>
  </si>
  <si>
    <t>28037030</t>
  </si>
  <si>
    <t>PTE SALGUERO [28037030]</t>
  </si>
  <si>
    <t>15047020</t>
  </si>
  <si>
    <t>PTE BOMBA [15047020]</t>
  </si>
  <si>
    <t>RIOHACHA</t>
  </si>
  <si>
    <t>TAPIAS</t>
  </si>
  <si>
    <t>28017070</t>
  </si>
  <si>
    <t>PTE CARRETERA [28017070]</t>
  </si>
  <si>
    <t>LA JAGUA DEL PILAR</t>
  </si>
  <si>
    <t>PEREIRA</t>
  </si>
  <si>
    <t>28017040</t>
  </si>
  <si>
    <t>NUEVO PRADO [28017040]</t>
  </si>
  <si>
    <t>MANAURE BALCON DL CESAR</t>
  </si>
  <si>
    <t>MANAURE</t>
  </si>
  <si>
    <t>28017090</t>
  </si>
  <si>
    <t>PTE MOSCA [28017090]</t>
  </si>
  <si>
    <t>28017140</t>
  </si>
  <si>
    <t>CORRAL DE PIEDRA [28017140]</t>
  </si>
  <si>
    <t>SAN JUAN DEL CESAR</t>
  </si>
  <si>
    <t>28017080</t>
  </si>
  <si>
    <t>CORRAL DE PIEDRA [28017080]</t>
  </si>
  <si>
    <t>15067210</t>
  </si>
  <si>
    <t>CARACOLI AUTOMATICA[15067210]</t>
  </si>
  <si>
    <t>HMT</t>
  </si>
  <si>
    <t>RIO RANCHERIA</t>
  </si>
  <si>
    <t>15047010</t>
  </si>
  <si>
    <t>ANAIME [15047010]</t>
  </si>
  <si>
    <t>15067020</t>
  </si>
  <si>
    <t>CERCADO EL AUTOMATICA [15067020]</t>
  </si>
  <si>
    <t>FONSECA</t>
  </si>
  <si>
    <t>RANCHERIA</t>
  </si>
  <si>
    <t>Información de georeferencia- ción por verificar.</t>
  </si>
  <si>
    <t>15067200</t>
  </si>
  <si>
    <t>EL SILENCIO AUTOMATICA [15067200]</t>
  </si>
  <si>
    <t>15067220</t>
  </si>
  <si>
    <t>PUENTE CARRETERA AUTOMATICA [15067220]</t>
  </si>
  <si>
    <t>15067130</t>
  </si>
  <si>
    <t>POZO HONDO [15067130]</t>
  </si>
  <si>
    <t>BARRANCAS</t>
  </si>
  <si>
    <t>AY POZO HONDO</t>
  </si>
  <si>
    <t>15067150</t>
  </si>
  <si>
    <t>PTE GUAJIRO AUTOMATICA [15067150]</t>
  </si>
  <si>
    <t>15067120</t>
  </si>
  <si>
    <t>GUACAMAYO [15067120]</t>
  </si>
  <si>
    <t>HATONUEVO</t>
  </si>
  <si>
    <t>15067080</t>
  </si>
  <si>
    <t>MAGUEYES LOS [15067080]</t>
  </si>
  <si>
    <t>AY LA QUEBRADA</t>
  </si>
  <si>
    <t>15067170</t>
  </si>
  <si>
    <t>SAN FRANCISCO AUTOMATICO [15067170]</t>
  </si>
  <si>
    <t>15067190</t>
  </si>
  <si>
    <t>AREMASAHIN AUTOMATICA [15067190]</t>
  </si>
  <si>
    <t>15067180</t>
  </si>
  <si>
    <t>AREMASAHIN AUTOMATICA [15067180]</t>
  </si>
  <si>
    <t>AUS</t>
  </si>
  <si>
    <t>15067160</t>
  </si>
  <si>
    <t>ABAJO BOCATOMA [15067160]</t>
  </si>
  <si>
    <t>15067100</t>
  </si>
  <si>
    <t>MIRA LA [15067100]</t>
  </si>
  <si>
    <t>AY AGUA BLANCA</t>
  </si>
  <si>
    <t>15067040</t>
  </si>
  <si>
    <t>GUAMITO HDA [15067040]</t>
  </si>
  <si>
    <t>15067090</t>
  </si>
  <si>
    <t>CAMPAMENTO [15067090]</t>
  </si>
  <si>
    <t>AY LATA</t>
  </si>
  <si>
    <t>15067010</t>
  </si>
  <si>
    <t>LOMA LINDA [15067010]</t>
  </si>
  <si>
    <t>AY CERREJON</t>
  </si>
  <si>
    <t>15067140</t>
  </si>
  <si>
    <t>CHANCLETA LA [15067140]</t>
  </si>
  <si>
    <t>15067030</t>
  </si>
  <si>
    <t>EJEMPLO EL [15067030]</t>
  </si>
  <si>
    <t>ALBANIA</t>
  </si>
  <si>
    <t>TABACO EL</t>
  </si>
  <si>
    <t>15067050</t>
  </si>
  <si>
    <t>CUESTECITAS AUTOMATICA [15067050]</t>
  </si>
  <si>
    <t>15067110</t>
  </si>
  <si>
    <t>REMEDIOS [15067110]</t>
  </si>
  <si>
    <t>AY TABACO</t>
  </si>
  <si>
    <t>15067070</t>
  </si>
  <si>
    <t>HOLANDA LA [15067070]</t>
  </si>
  <si>
    <t>AY BRUNO</t>
  </si>
  <si>
    <t>15067060</t>
  </si>
  <si>
    <t>ESPERANZA LA [15067060]</t>
  </si>
  <si>
    <t>15087010</t>
  </si>
  <si>
    <t>CARRAIPIA [15087010]</t>
  </si>
  <si>
    <t>MAICAO</t>
  </si>
  <si>
    <t>CARRAIPIA</t>
  </si>
  <si>
    <t>15087080</t>
  </si>
  <si>
    <t>PARAGUACHON [15087080]</t>
  </si>
  <si>
    <t>15087090</t>
  </si>
  <si>
    <t>CHINGOLITA LA [15087090]</t>
  </si>
  <si>
    <t>15087060</t>
  </si>
  <si>
    <t>ALJIBE SANTA CRUZ [15087060]</t>
  </si>
  <si>
    <t>URIBIA</t>
  </si>
  <si>
    <t>AY WATCARU</t>
  </si>
  <si>
    <t>15087070</t>
  </si>
  <si>
    <t>ANUHAPA [15087070]</t>
  </si>
  <si>
    <t>AY SATZALAIMA</t>
  </si>
  <si>
    <t>15087030</t>
  </si>
  <si>
    <t>SHISHIMANA [15087030]</t>
  </si>
  <si>
    <t>AY NAZARETH</t>
  </si>
  <si>
    <t>15087050</t>
  </si>
  <si>
    <t>NAZARETH [15087050]</t>
  </si>
  <si>
    <t>AY RUHARU</t>
  </si>
  <si>
    <t>15087040</t>
  </si>
  <si>
    <t>WATCASAINRU [15087040]</t>
  </si>
  <si>
    <t>15087020</t>
  </si>
  <si>
    <t>SIPANAO [15087020]</t>
  </si>
  <si>
    <t>AY WORU</t>
  </si>
  <si>
    <t>Caudales medios mesuales</t>
  </si>
  <si>
    <t>Med</t>
  </si>
  <si>
    <t>max</t>
  </si>
  <si>
    <t>min</t>
  </si>
  <si>
    <t>med</t>
  </si>
  <si>
    <t>Caudales maximos  mesuales</t>
  </si>
  <si>
    <t>Caudales minimos mesuales</t>
  </si>
  <si>
    <t>15017060</t>
  </si>
  <si>
    <t>BOCAT STA MARTA AUTOMATICA[15017060]</t>
  </si>
  <si>
    <t>HA</t>
  </si>
  <si>
    <t>solo 1980</t>
  </si>
  <si>
    <t>Seds. monthly min</t>
  </si>
  <si>
    <t>Seds. monthly max</t>
  </si>
  <si>
    <t>Seds. Monthly  mean (kg;m3)</t>
  </si>
  <si>
    <t>Transporte seds monthly mean (kton/dia)</t>
  </si>
  <si>
    <t>Transporte seds monthly max (kton/dia)</t>
  </si>
  <si>
    <t>Transporte seds monthly total (kton/dia)</t>
  </si>
  <si>
    <t>A</t>
  </si>
  <si>
    <t>Mean</t>
  </si>
  <si>
    <t>Max</t>
  </si>
  <si>
    <t>Min</t>
  </si>
  <si>
    <t>dev</t>
  </si>
  <si>
    <t>mean (Kton/dia</t>
  </si>
  <si>
    <t>E</t>
  </si>
  <si>
    <t>F</t>
  </si>
  <si>
    <t>M</t>
  </si>
  <si>
    <t>J</t>
  </si>
  <si>
    <t>O</t>
  </si>
  <si>
    <t>D</t>
  </si>
  <si>
    <t>Tabla combinando valores reportados por IDEAm y completada com valores calculados de tabla arriba (medias diarias)</t>
  </si>
  <si>
    <t>Mean (dayly)</t>
  </si>
  <si>
    <t>Dias sin registro</t>
  </si>
  <si>
    <t>Total</t>
  </si>
  <si>
    <t>Omitiendo valores extremos</t>
  </si>
  <si>
    <t>Valores mensuales obtenidos multiplicando promedio diario x # dias del mês</t>
  </si>
  <si>
    <t>Area</t>
  </si>
  <si>
    <t>m2</t>
  </si>
  <si>
    <t xml:space="preserve">Sed </t>
  </si>
  <si>
    <t>rate</t>
  </si>
  <si>
    <t>(mm/yr)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</si>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</sst>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d/m/yy;@"/>
    <numFmt numFmtId="166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66"/>
      <name val="Calibri"/>
      <family val="2"/>
      <scheme val="minor"/>
    </font>
    <font>
      <sz val="11"/>
      <color theme="1"/>
      <name val="Courier New"/>
      <family val="3"/>
    </font>
    <font>
      <sz val="11"/>
      <color rgb="FFFF0066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indexed="8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/>
  </cellStyleXfs>
  <cellXfs count="7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4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 applyFill="1"/>
    <xf numFmtId="0" fontId="20" fillId="0" borderId="0" xfId="0" applyFont="1" applyFill="1"/>
    <xf numFmtId="0" fontId="18" fillId="0" borderId="0" xfId="0" applyFont="1" applyFill="1"/>
    <xf numFmtId="0" fontId="20" fillId="33" borderId="0" xfId="0" applyFont="1" applyFill="1"/>
    <xf numFmtId="0" fontId="21" fillId="33" borderId="0" xfId="0" applyFont="1" applyFill="1"/>
    <xf numFmtId="0" fontId="18" fillId="33" borderId="0" xfId="0" applyFont="1" applyFill="1"/>
    <xf numFmtId="0" fontId="18" fillId="34" borderId="0" xfId="0" applyFont="1" applyFill="1"/>
    <xf numFmtId="0" fontId="20" fillId="34" borderId="0" xfId="0" applyFont="1" applyFill="1"/>
    <xf numFmtId="0" fontId="22" fillId="34" borderId="0" xfId="0" applyFont="1" applyFill="1"/>
    <xf numFmtId="0" fontId="23" fillId="0" borderId="0" xfId="0" applyFont="1"/>
    <xf numFmtId="0" fontId="0" fillId="0" borderId="0" xfId="0" applyFont="1"/>
    <xf numFmtId="0" fontId="22" fillId="33" borderId="0" xfId="0" applyFont="1" applyFill="1"/>
    <xf numFmtId="0" fontId="24" fillId="33" borderId="0" xfId="0" applyFont="1" applyFill="1"/>
    <xf numFmtId="0" fontId="24" fillId="34" borderId="0" xfId="0" applyFont="1" applyFill="1"/>
    <xf numFmtId="0" fontId="19" fillId="0" borderId="0" xfId="0" applyFont="1" applyFill="1"/>
    <xf numFmtId="0" fontId="14" fillId="0" borderId="0" xfId="0" applyFont="1" applyFill="1"/>
    <xf numFmtId="0" fontId="26" fillId="35" borderId="10" xfId="42" applyFont="1" applyFill="1" applyBorder="1" applyAlignment="1">
      <alignment horizontal="center"/>
    </xf>
    <xf numFmtId="0" fontId="26" fillId="35" borderId="10" xfId="42" applyFont="1" applyFill="1" applyBorder="1" applyAlignment="1"/>
    <xf numFmtId="0" fontId="27" fillId="0" borderId="0" xfId="0" applyFont="1" applyAlignment="1"/>
    <xf numFmtId="0" fontId="28" fillId="0" borderId="10" xfId="42" applyFont="1" applyBorder="1" applyAlignment="1">
      <alignment horizontal="center"/>
    </xf>
    <xf numFmtId="0" fontId="28" fillId="0" borderId="10" xfId="42" applyFont="1" applyBorder="1" applyAlignment="1"/>
    <xf numFmtId="164" fontId="28" fillId="0" borderId="10" xfId="42" applyNumberFormat="1" applyFont="1" applyBorder="1" applyAlignment="1">
      <alignment horizontal="center"/>
    </xf>
    <xf numFmtId="0" fontId="1" fillId="0" borderId="0" xfId="0" applyFont="1"/>
    <xf numFmtId="0" fontId="27" fillId="36" borderId="0" xfId="0" applyFont="1" applyFill="1" applyAlignment="1"/>
    <xf numFmtId="0" fontId="1" fillId="36" borderId="0" xfId="0" applyFont="1" applyFill="1"/>
    <xf numFmtId="0" fontId="27" fillId="37" borderId="0" xfId="0" applyFont="1" applyFill="1" applyAlignment="1"/>
    <xf numFmtId="0" fontId="1" fillId="37" borderId="0" xfId="0" applyFont="1" applyFill="1"/>
    <xf numFmtId="0" fontId="27" fillId="38" borderId="0" xfId="0" applyFont="1" applyFill="1" applyAlignment="1"/>
    <xf numFmtId="0" fontId="1" fillId="38" borderId="0" xfId="0" applyFont="1" applyFill="1"/>
    <xf numFmtId="0" fontId="0" fillId="0" borderId="0" xfId="0"/>
    <xf numFmtId="0" fontId="29" fillId="0" borderId="10" xfId="42" applyFont="1" applyBorder="1" applyAlignment="1">
      <alignment horizontal="center"/>
    </xf>
    <xf numFmtId="0" fontId="29" fillId="0" borderId="10" xfId="42" applyFont="1" applyBorder="1" applyAlignment="1"/>
    <xf numFmtId="164" fontId="29" fillId="0" borderId="10" xfId="42" applyNumberFormat="1" applyFont="1" applyBorder="1" applyAlignment="1">
      <alignment horizontal="center"/>
    </xf>
    <xf numFmtId="0" fontId="0" fillId="39" borderId="0" xfId="0" applyFill="1"/>
    <xf numFmtId="0" fontId="1" fillId="39" borderId="0" xfId="0" applyFont="1" applyFill="1"/>
    <xf numFmtId="0" fontId="27" fillId="39" borderId="0" xfId="0" applyFont="1" applyFill="1" applyAlignment="1"/>
    <xf numFmtId="0" fontId="0" fillId="40" borderId="0" xfId="0" applyFill="1"/>
    <xf numFmtId="0" fontId="1" fillId="40" borderId="0" xfId="0" applyFont="1" applyFill="1"/>
    <xf numFmtId="0" fontId="27" fillId="40" borderId="0" xfId="0" applyFont="1" applyFill="1" applyAlignment="1"/>
    <xf numFmtId="0" fontId="1" fillId="41" borderId="0" xfId="0" applyFont="1" applyFill="1"/>
    <xf numFmtId="0" fontId="27" fillId="41" borderId="0" xfId="0" applyFont="1" applyFill="1" applyAlignment="1"/>
    <xf numFmtId="0" fontId="0" fillId="42" borderId="0" xfId="0" applyFill="1"/>
    <xf numFmtId="0" fontId="1" fillId="42" borderId="0" xfId="0" applyFont="1" applyFill="1"/>
    <xf numFmtId="0" fontId="27" fillId="42" borderId="0" xfId="0" applyFont="1" applyFill="1" applyAlignment="1"/>
    <xf numFmtId="0" fontId="0" fillId="43" borderId="0" xfId="0" applyFill="1"/>
    <xf numFmtId="0" fontId="1" fillId="43" borderId="0" xfId="0" applyFont="1" applyFill="1"/>
    <xf numFmtId="0" fontId="27" fillId="43" borderId="0" xfId="0" applyFont="1" applyFill="1" applyAlignment="1"/>
    <xf numFmtId="0" fontId="1" fillId="0" borderId="0" xfId="0" applyFont="1" applyFill="1"/>
    <xf numFmtId="0" fontId="27" fillId="0" borderId="0" xfId="0" applyFont="1" applyFill="1" applyAlignment="1"/>
    <xf numFmtId="0" fontId="0" fillId="0" borderId="0" xfId="0" applyFill="1"/>
    <xf numFmtId="1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16" fillId="0" borderId="0" xfId="0" applyFont="1"/>
    <xf numFmtId="0" fontId="26" fillId="0" borderId="10" xfId="42" applyFont="1" applyBorder="1" applyAlignment="1"/>
    <xf numFmtId="166" fontId="14" fillId="0" borderId="0" xfId="0" applyNumberFormat="1" applyFont="1"/>
    <xf numFmtId="166" fontId="16" fillId="0" borderId="0" xfId="0" applyNumberFormat="1" applyFont="1"/>
    <xf numFmtId="0" fontId="0" fillId="0" borderId="0" xfId="0" applyAlignment="1">
      <alignment wrapText="1"/>
    </xf>
    <xf numFmtId="166" fontId="0" fillId="0" borderId="0" xfId="0" applyNumberFormat="1"/>
    <xf numFmtId="0" fontId="0" fillId="0" borderId="0" xfId="0"/>
    <xf numFmtId="0" fontId="0" fillId="36" borderId="0" xfId="0" applyFill="1" applyAlignment="1">
      <alignment horizontal="center" wrapText="1"/>
    </xf>
    <xf numFmtId="0" fontId="0" fillId="41" borderId="0" xfId="0" applyFill="1" applyAlignment="1">
      <alignment horizontal="center" wrapText="1"/>
    </xf>
    <xf numFmtId="0" fontId="0" fillId="42" borderId="0" xfId="0" applyFill="1" applyAlignment="1">
      <alignment horizontal="center" wrapText="1"/>
    </xf>
    <xf numFmtId="0" fontId="26" fillId="35" borderId="10" xfId="42" applyFont="1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6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yVal>
            <c:numRef>
              <c:f>'20149910084192'!$D$58:$Z$58</c:f>
              <c:numCache>
                <c:formatCode>General</c:formatCode>
                <c:ptCount val="23"/>
                <c:pt idx="0">
                  <c:v>23.5</c:v>
                </c:pt>
                <c:pt idx="2">
                  <c:v>18.989999999999998</c:v>
                </c:pt>
                <c:pt idx="4">
                  <c:v>17.11</c:v>
                </c:pt>
                <c:pt idx="6">
                  <c:v>22.76</c:v>
                </c:pt>
                <c:pt idx="8">
                  <c:v>30.12</c:v>
                </c:pt>
                <c:pt idx="10">
                  <c:v>38.090000000000003</c:v>
                </c:pt>
                <c:pt idx="12">
                  <c:v>37.65</c:v>
                </c:pt>
                <c:pt idx="14">
                  <c:v>42.89</c:v>
                </c:pt>
                <c:pt idx="16">
                  <c:v>53.13</c:v>
                </c:pt>
                <c:pt idx="18">
                  <c:v>59.77</c:v>
                </c:pt>
                <c:pt idx="20">
                  <c:v>69.790000000000006</c:v>
                </c:pt>
                <c:pt idx="22">
                  <c:v>44.05</c:v>
                </c:pt>
              </c:numCache>
            </c:numRef>
          </c:yVal>
          <c:smooth val="1"/>
        </c:ser>
        <c:ser>
          <c:idx val="2"/>
          <c:order val="2"/>
          <c:yVal>
            <c:numRef>
              <c:f>'20149910084192'!$D$60:$Z$60</c:f>
              <c:numCache>
                <c:formatCode>General</c:formatCode>
                <c:ptCount val="23"/>
                <c:pt idx="0">
                  <c:v>7.9690000000000003</c:v>
                </c:pt>
                <c:pt idx="2">
                  <c:v>4.923</c:v>
                </c:pt>
                <c:pt idx="4">
                  <c:v>8.0449999999999999</c:v>
                </c:pt>
                <c:pt idx="6">
                  <c:v>6.9749999999999996</c:v>
                </c:pt>
                <c:pt idx="8">
                  <c:v>5.875</c:v>
                </c:pt>
                <c:pt idx="10">
                  <c:v>13.37</c:v>
                </c:pt>
                <c:pt idx="12">
                  <c:v>15.84</c:v>
                </c:pt>
                <c:pt idx="14">
                  <c:v>10.4</c:v>
                </c:pt>
                <c:pt idx="16">
                  <c:v>22.37</c:v>
                </c:pt>
                <c:pt idx="18">
                  <c:v>18.88</c:v>
                </c:pt>
                <c:pt idx="20">
                  <c:v>24.5</c:v>
                </c:pt>
                <c:pt idx="22">
                  <c:v>16.53</c:v>
                </c:pt>
              </c:numCache>
            </c:numRef>
          </c:yVal>
          <c:smooth val="1"/>
        </c:ser>
        <c:ser>
          <c:idx val="0"/>
          <c:order val="0"/>
          <c:yVal>
            <c:numRef>
              <c:f>'20149910084192'!$D$59:$Z$59</c:f>
              <c:numCache>
                <c:formatCode>General</c:formatCode>
                <c:ptCount val="23"/>
                <c:pt idx="0">
                  <c:v>46.92</c:v>
                </c:pt>
                <c:pt idx="2">
                  <c:v>31.44</c:v>
                </c:pt>
                <c:pt idx="4">
                  <c:v>30.67</c:v>
                </c:pt>
                <c:pt idx="6">
                  <c:v>77.88</c:v>
                </c:pt>
                <c:pt idx="8">
                  <c:v>69.63</c:v>
                </c:pt>
                <c:pt idx="10">
                  <c:v>74.25</c:v>
                </c:pt>
                <c:pt idx="12">
                  <c:v>77.62</c:v>
                </c:pt>
                <c:pt idx="14">
                  <c:v>97.11</c:v>
                </c:pt>
                <c:pt idx="16">
                  <c:v>124.7</c:v>
                </c:pt>
                <c:pt idx="18">
                  <c:v>108</c:v>
                </c:pt>
                <c:pt idx="20">
                  <c:v>245.7</c:v>
                </c:pt>
                <c:pt idx="22">
                  <c:v>157.30000000000001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75184"/>
        <c:axId val="364074008"/>
      </c:scatterChart>
      <c:valAx>
        <c:axId val="36407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4074008"/>
        <c:crosses val="autoZero"/>
        <c:crossBetween val="midCat"/>
      </c:valAx>
      <c:valAx>
        <c:axId val="36407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075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yVal>
            <c:numRef>
              <c:f>'20149910084192'!$D$110:$Z$110</c:f>
              <c:numCache>
                <c:formatCode>General</c:formatCode>
                <c:ptCount val="23"/>
                <c:pt idx="0">
                  <c:v>46.29</c:v>
                </c:pt>
                <c:pt idx="2">
                  <c:v>42.11</c:v>
                </c:pt>
                <c:pt idx="4">
                  <c:v>47.12</c:v>
                </c:pt>
                <c:pt idx="6">
                  <c:v>121.6</c:v>
                </c:pt>
                <c:pt idx="8">
                  <c:v>189.6</c:v>
                </c:pt>
                <c:pt idx="10">
                  <c:v>242.1</c:v>
                </c:pt>
                <c:pt idx="12">
                  <c:v>247.3</c:v>
                </c:pt>
                <c:pt idx="14">
                  <c:v>256.2</c:v>
                </c:pt>
                <c:pt idx="16">
                  <c:v>313.8</c:v>
                </c:pt>
                <c:pt idx="18">
                  <c:v>274.39999999999998</c:v>
                </c:pt>
                <c:pt idx="20">
                  <c:v>309.5</c:v>
                </c:pt>
                <c:pt idx="22">
                  <c:v>177.7</c:v>
                </c:pt>
              </c:numCache>
            </c:numRef>
          </c:yVal>
          <c:smooth val="1"/>
        </c:ser>
        <c:ser>
          <c:idx val="2"/>
          <c:order val="2"/>
          <c:yVal>
            <c:numRef>
              <c:f>'20149910084192'!$D$112:$Z$112</c:f>
              <c:numCache>
                <c:formatCode>General</c:formatCode>
                <c:ptCount val="23"/>
                <c:pt idx="0">
                  <c:v>13.2</c:v>
                </c:pt>
                <c:pt idx="2">
                  <c:v>6.2</c:v>
                </c:pt>
                <c:pt idx="4">
                  <c:v>8.4</c:v>
                </c:pt>
                <c:pt idx="6">
                  <c:v>19.2</c:v>
                </c:pt>
                <c:pt idx="8">
                  <c:v>29</c:v>
                </c:pt>
                <c:pt idx="10">
                  <c:v>19.2</c:v>
                </c:pt>
                <c:pt idx="12">
                  <c:v>36.5</c:v>
                </c:pt>
                <c:pt idx="14">
                  <c:v>24.7</c:v>
                </c:pt>
                <c:pt idx="16">
                  <c:v>60.2</c:v>
                </c:pt>
                <c:pt idx="18">
                  <c:v>50.46</c:v>
                </c:pt>
                <c:pt idx="20">
                  <c:v>41.82</c:v>
                </c:pt>
                <c:pt idx="22">
                  <c:v>23.4</c:v>
                </c:pt>
              </c:numCache>
            </c:numRef>
          </c:yVal>
          <c:smooth val="1"/>
        </c:ser>
        <c:ser>
          <c:idx val="0"/>
          <c:order val="0"/>
          <c:yVal>
            <c:numRef>
              <c:f>'20149910084192'!$D$111:$Z$111</c:f>
              <c:numCache>
                <c:formatCode>General</c:formatCode>
                <c:ptCount val="23"/>
                <c:pt idx="0">
                  <c:v>216.8</c:v>
                </c:pt>
                <c:pt idx="2">
                  <c:v>282.39999999999998</c:v>
                </c:pt>
                <c:pt idx="4">
                  <c:v>371.9</c:v>
                </c:pt>
                <c:pt idx="6">
                  <c:v>583.5</c:v>
                </c:pt>
                <c:pt idx="8">
                  <c:v>552</c:v>
                </c:pt>
                <c:pt idx="10">
                  <c:v>603</c:v>
                </c:pt>
                <c:pt idx="12">
                  <c:v>612.5</c:v>
                </c:pt>
                <c:pt idx="14">
                  <c:v>657</c:v>
                </c:pt>
                <c:pt idx="16">
                  <c:v>802.5</c:v>
                </c:pt>
                <c:pt idx="18">
                  <c:v>585.79999999999995</c:v>
                </c:pt>
                <c:pt idx="20">
                  <c:v>831.4</c:v>
                </c:pt>
                <c:pt idx="22">
                  <c:v>570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70088"/>
        <c:axId val="364072832"/>
      </c:scatterChart>
      <c:valAx>
        <c:axId val="36407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64072832"/>
        <c:crosses val="autoZero"/>
        <c:crossBetween val="midCat"/>
      </c:valAx>
      <c:valAx>
        <c:axId val="36407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070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yVal>
            <c:numRef>
              <c:f>'20149910084192'!$D$164:$Z$164</c:f>
              <c:numCache>
                <c:formatCode>General</c:formatCode>
                <c:ptCount val="23"/>
                <c:pt idx="0">
                  <c:v>17.48</c:v>
                </c:pt>
                <c:pt idx="2">
                  <c:v>14.57</c:v>
                </c:pt>
                <c:pt idx="4">
                  <c:v>13.19</c:v>
                </c:pt>
                <c:pt idx="6">
                  <c:v>13.76</c:v>
                </c:pt>
                <c:pt idx="8">
                  <c:v>17.059999999999999</c:v>
                </c:pt>
                <c:pt idx="10">
                  <c:v>20.25</c:v>
                </c:pt>
                <c:pt idx="12">
                  <c:v>21.73</c:v>
                </c:pt>
                <c:pt idx="14">
                  <c:v>25.07</c:v>
                </c:pt>
                <c:pt idx="16">
                  <c:v>30.7</c:v>
                </c:pt>
                <c:pt idx="18">
                  <c:v>36.51</c:v>
                </c:pt>
                <c:pt idx="20">
                  <c:v>36.64</c:v>
                </c:pt>
                <c:pt idx="22">
                  <c:v>26.18</c:v>
                </c:pt>
              </c:numCache>
            </c:numRef>
          </c:yVal>
          <c:smooth val="1"/>
        </c:ser>
        <c:ser>
          <c:idx val="2"/>
          <c:order val="2"/>
          <c:yVal>
            <c:numRef>
              <c:f>'20149910084192'!$D$166:$Z$166</c:f>
              <c:numCache>
                <c:formatCode>General</c:formatCode>
                <c:ptCount val="23"/>
                <c:pt idx="0">
                  <c:v>5.3</c:v>
                </c:pt>
                <c:pt idx="2">
                  <c:v>4.3499999999999996</c:v>
                </c:pt>
                <c:pt idx="4">
                  <c:v>7</c:v>
                </c:pt>
                <c:pt idx="6">
                  <c:v>1.675</c:v>
                </c:pt>
                <c:pt idx="8">
                  <c:v>1.9319999999999999</c:v>
                </c:pt>
                <c:pt idx="10">
                  <c:v>7</c:v>
                </c:pt>
                <c:pt idx="12">
                  <c:v>9.1</c:v>
                </c:pt>
                <c:pt idx="14">
                  <c:v>7.05</c:v>
                </c:pt>
                <c:pt idx="16">
                  <c:v>7.9</c:v>
                </c:pt>
                <c:pt idx="18">
                  <c:v>9.8109999999999999</c:v>
                </c:pt>
                <c:pt idx="20">
                  <c:v>16.3</c:v>
                </c:pt>
                <c:pt idx="22">
                  <c:v>11.8</c:v>
                </c:pt>
              </c:numCache>
            </c:numRef>
          </c:yVal>
          <c:smooth val="1"/>
        </c:ser>
        <c:ser>
          <c:idx val="0"/>
          <c:order val="0"/>
          <c:yVal>
            <c:numRef>
              <c:f>'20149910084192'!$D$165:$Z$165</c:f>
              <c:numCache>
                <c:formatCode>General</c:formatCode>
                <c:ptCount val="23"/>
                <c:pt idx="0">
                  <c:v>38.200000000000003</c:v>
                </c:pt>
                <c:pt idx="2">
                  <c:v>30.6</c:v>
                </c:pt>
                <c:pt idx="4">
                  <c:v>25</c:v>
                </c:pt>
                <c:pt idx="6">
                  <c:v>61.2</c:v>
                </c:pt>
                <c:pt idx="8">
                  <c:v>49.2</c:v>
                </c:pt>
                <c:pt idx="10">
                  <c:v>41.3</c:v>
                </c:pt>
                <c:pt idx="12">
                  <c:v>37.799999999999997</c:v>
                </c:pt>
                <c:pt idx="14">
                  <c:v>59.9</c:v>
                </c:pt>
                <c:pt idx="16">
                  <c:v>56.6</c:v>
                </c:pt>
                <c:pt idx="18">
                  <c:v>78.099999999999994</c:v>
                </c:pt>
                <c:pt idx="20">
                  <c:v>59.2</c:v>
                </c:pt>
                <c:pt idx="22">
                  <c:v>66.5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73616"/>
        <c:axId val="364075968"/>
      </c:scatterChart>
      <c:valAx>
        <c:axId val="36407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64075968"/>
        <c:crosses val="autoZero"/>
        <c:crossBetween val="midCat"/>
      </c:valAx>
      <c:valAx>
        <c:axId val="36407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073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'20149910084192'!$A$395:$A$428</c:f>
              <c:numCache>
                <c:formatCode>General</c:formatCode>
                <c:ptCount val="34"/>
                <c:pt idx="0">
                  <c:v>1974</c:v>
                </c:pt>
                <c:pt idx="1">
                  <c:v>1976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</c:numCache>
            </c:numRef>
          </c:xVal>
          <c:yVal>
            <c:numRef>
              <c:f>'20149910084192'!$AB$395:$AB$428</c:f>
              <c:numCache>
                <c:formatCode>General</c:formatCode>
                <c:ptCount val="34"/>
                <c:pt idx="0">
                  <c:v>129.69999999999999</c:v>
                </c:pt>
                <c:pt idx="1">
                  <c:v>107.9</c:v>
                </c:pt>
                <c:pt idx="2">
                  <c:v>48.4</c:v>
                </c:pt>
                <c:pt idx="3">
                  <c:v>60</c:v>
                </c:pt>
                <c:pt idx="4">
                  <c:v>60</c:v>
                </c:pt>
                <c:pt idx="5">
                  <c:v>167</c:v>
                </c:pt>
                <c:pt idx="6">
                  <c:v>60</c:v>
                </c:pt>
                <c:pt idx="7">
                  <c:v>335</c:v>
                </c:pt>
                <c:pt idx="8">
                  <c:v>70</c:v>
                </c:pt>
                <c:pt idx="9">
                  <c:v>210</c:v>
                </c:pt>
                <c:pt idx="10">
                  <c:v>536.79999999999995</c:v>
                </c:pt>
                <c:pt idx="11">
                  <c:v>144.4</c:v>
                </c:pt>
                <c:pt idx="12">
                  <c:v>67.3</c:v>
                </c:pt>
                <c:pt idx="13">
                  <c:v>125.7</c:v>
                </c:pt>
                <c:pt idx="14">
                  <c:v>56.4</c:v>
                </c:pt>
                <c:pt idx="15">
                  <c:v>151</c:v>
                </c:pt>
                <c:pt idx="16">
                  <c:v>193.6</c:v>
                </c:pt>
                <c:pt idx="17">
                  <c:v>147.69999999999999</c:v>
                </c:pt>
                <c:pt idx="18">
                  <c:v>75.7</c:v>
                </c:pt>
                <c:pt idx="19">
                  <c:v>30.82</c:v>
                </c:pt>
                <c:pt idx="20">
                  <c:v>64.930000000000007</c:v>
                </c:pt>
                <c:pt idx="21">
                  <c:v>216.6</c:v>
                </c:pt>
                <c:pt idx="22">
                  <c:v>157.6</c:v>
                </c:pt>
                <c:pt idx="23">
                  <c:v>275.39999999999998</c:v>
                </c:pt>
                <c:pt idx="24">
                  <c:v>68</c:v>
                </c:pt>
                <c:pt idx="25">
                  <c:v>113.6</c:v>
                </c:pt>
                <c:pt idx="26">
                  <c:v>86.87</c:v>
                </c:pt>
                <c:pt idx="27">
                  <c:v>86.87</c:v>
                </c:pt>
                <c:pt idx="28">
                  <c:v>42.4</c:v>
                </c:pt>
                <c:pt idx="29">
                  <c:v>60.2</c:v>
                </c:pt>
                <c:pt idx="30">
                  <c:v>220.7</c:v>
                </c:pt>
                <c:pt idx="31">
                  <c:v>81</c:v>
                </c:pt>
                <c:pt idx="32">
                  <c:v>220.7</c:v>
                </c:pt>
                <c:pt idx="33">
                  <c:v>153.30000000000001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02072"/>
        <c:axId val="363104816"/>
      </c:scatterChart>
      <c:valAx>
        <c:axId val="36310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3104816"/>
        <c:crosses val="autoZero"/>
        <c:crossBetween val="midCat"/>
      </c:valAx>
      <c:valAx>
        <c:axId val="36310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102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Plan2!$H$23:$H$82</c:f>
              <c:numCache>
                <c:formatCode>General</c:formatCode>
                <c:ptCount val="60"/>
                <c:pt idx="0">
                  <c:v>0.127</c:v>
                </c:pt>
                <c:pt idx="1">
                  <c:v>9.1999999999999998E-2</c:v>
                </c:pt>
                <c:pt idx="2">
                  <c:v>4.5599999999999996</c:v>
                </c:pt>
                <c:pt idx="3">
                  <c:v>4.1070000000000002</c:v>
                </c:pt>
                <c:pt idx="4">
                  <c:v>5.6829999999999998</c:v>
                </c:pt>
                <c:pt idx="5">
                  <c:v>0.628</c:v>
                </c:pt>
                <c:pt idx="6">
                  <c:v>0.47299999999999998</c:v>
                </c:pt>
                <c:pt idx="7">
                  <c:v>0.67300000000000004</c:v>
                </c:pt>
                <c:pt idx="8">
                  <c:v>0.19800000000000001</c:v>
                </c:pt>
                <c:pt idx="9">
                  <c:v>1.9E-2</c:v>
                </c:pt>
                <c:pt idx="10">
                  <c:v>6.7000000000000004E-2</c:v>
                </c:pt>
                <c:pt idx="11">
                  <c:v>6.3E-2</c:v>
                </c:pt>
                <c:pt idx="12">
                  <c:v>0.45700000000000002</c:v>
                </c:pt>
                <c:pt idx="13">
                  <c:v>0.89200000000000002</c:v>
                </c:pt>
                <c:pt idx="14">
                  <c:v>0.156</c:v>
                </c:pt>
                <c:pt idx="15">
                  <c:v>0.54100000000000004</c:v>
                </c:pt>
                <c:pt idx="16">
                  <c:v>0.18</c:v>
                </c:pt>
                <c:pt idx="17">
                  <c:v>0.26800000000000002</c:v>
                </c:pt>
                <c:pt idx="18">
                  <c:v>2.2989999999999999</c:v>
                </c:pt>
                <c:pt idx="19">
                  <c:v>3.1080000000000001</c:v>
                </c:pt>
                <c:pt idx="20">
                  <c:v>0.1</c:v>
                </c:pt>
                <c:pt idx="21">
                  <c:v>0.438</c:v>
                </c:pt>
                <c:pt idx="22">
                  <c:v>0.318</c:v>
                </c:pt>
                <c:pt idx="23">
                  <c:v>0.33</c:v>
                </c:pt>
                <c:pt idx="24">
                  <c:v>1.0629999999999999</c:v>
                </c:pt>
                <c:pt idx="25">
                  <c:v>1.048</c:v>
                </c:pt>
                <c:pt idx="26">
                  <c:v>1.048</c:v>
                </c:pt>
                <c:pt idx="27">
                  <c:v>1.5069999999999999</c:v>
                </c:pt>
                <c:pt idx="28">
                  <c:v>0.29199999999999998</c:v>
                </c:pt>
                <c:pt idx="29">
                  <c:v>0.93400000000000005</c:v>
                </c:pt>
                <c:pt idx="30">
                  <c:v>0.25700000000000001</c:v>
                </c:pt>
                <c:pt idx="31">
                  <c:v>0.20699999999999999</c:v>
                </c:pt>
                <c:pt idx="32">
                  <c:v>0.312</c:v>
                </c:pt>
                <c:pt idx="33">
                  <c:v>3.6890000000000001</c:v>
                </c:pt>
                <c:pt idx="34">
                  <c:v>0.11700000000000001</c:v>
                </c:pt>
                <c:pt idx="35">
                  <c:v>4.2999999999999997E-2</c:v>
                </c:pt>
                <c:pt idx="36">
                  <c:v>0.27300000000000002</c:v>
                </c:pt>
                <c:pt idx="37">
                  <c:v>7.0000000000000007E-2</c:v>
                </c:pt>
                <c:pt idx="38">
                  <c:v>0.23200000000000001</c:v>
                </c:pt>
                <c:pt idx="39">
                  <c:v>0.13500000000000001</c:v>
                </c:pt>
                <c:pt idx="40">
                  <c:v>0.86</c:v>
                </c:pt>
                <c:pt idx="41">
                  <c:v>3.758</c:v>
                </c:pt>
                <c:pt idx="42">
                  <c:v>6.2290000000000001</c:v>
                </c:pt>
                <c:pt idx="43">
                  <c:v>1.2689999999999999</c:v>
                </c:pt>
                <c:pt idx="44">
                  <c:v>0.84099999999999997</c:v>
                </c:pt>
                <c:pt idx="45">
                  <c:v>2.6840000000000002</c:v>
                </c:pt>
                <c:pt idx="46">
                  <c:v>0.21199999999999999</c:v>
                </c:pt>
                <c:pt idx="47">
                  <c:v>3.5000000000000003E-2</c:v>
                </c:pt>
                <c:pt idx="48">
                  <c:v>0.6</c:v>
                </c:pt>
                <c:pt idx="49">
                  <c:v>0.34599999999999997</c:v>
                </c:pt>
                <c:pt idx="50">
                  <c:v>0.108</c:v>
                </c:pt>
                <c:pt idx="51">
                  <c:v>2.9000000000000001E-2</c:v>
                </c:pt>
                <c:pt idx="52">
                  <c:v>7.3999999999999996E-2</c:v>
                </c:pt>
                <c:pt idx="53">
                  <c:v>7.2999999999999995E-2</c:v>
                </c:pt>
                <c:pt idx="54">
                  <c:v>0.55400000000000005</c:v>
                </c:pt>
                <c:pt idx="55">
                  <c:v>0.155</c:v>
                </c:pt>
                <c:pt idx="56">
                  <c:v>1.07</c:v>
                </c:pt>
                <c:pt idx="57">
                  <c:v>4.3999999999999997E-2</c:v>
                </c:pt>
                <c:pt idx="58">
                  <c:v>0.12</c:v>
                </c:pt>
                <c:pt idx="59">
                  <c:v>3.5000000000000003E-2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107560"/>
        <c:axId val="363101288"/>
      </c:barChart>
      <c:catAx>
        <c:axId val="36310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3101288"/>
        <c:crosses val="autoZero"/>
        <c:auto val="1"/>
        <c:lblAlgn val="ctr"/>
        <c:lblOffset val="100"/>
        <c:noMultiLvlLbl val="0"/>
      </c:catAx>
      <c:valAx>
        <c:axId val="36310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10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Plan2!$E$177:$E$231</c:f>
              <c:numCache>
                <c:formatCode>General</c:formatCode>
                <c:ptCount val="55"/>
                <c:pt idx="0">
                  <c:v>28557</c:v>
                </c:pt>
                <c:pt idx="1">
                  <c:v>28731</c:v>
                </c:pt>
                <c:pt idx="2">
                  <c:v>28783</c:v>
                </c:pt>
                <c:pt idx="3">
                  <c:v>28809</c:v>
                </c:pt>
                <c:pt idx="4">
                  <c:v>28844</c:v>
                </c:pt>
                <c:pt idx="5">
                  <c:v>28884</c:v>
                </c:pt>
                <c:pt idx="6">
                  <c:v>28908</c:v>
                </c:pt>
                <c:pt idx="7">
                  <c:v>28950</c:v>
                </c:pt>
                <c:pt idx="8">
                  <c:v>29011</c:v>
                </c:pt>
                <c:pt idx="9">
                  <c:v>29034</c:v>
                </c:pt>
                <c:pt idx="10">
                  <c:v>29084</c:v>
                </c:pt>
                <c:pt idx="11">
                  <c:v>29186</c:v>
                </c:pt>
                <c:pt idx="12">
                  <c:v>29201</c:v>
                </c:pt>
                <c:pt idx="13">
                  <c:v>29263</c:v>
                </c:pt>
                <c:pt idx="14">
                  <c:v>29304</c:v>
                </c:pt>
                <c:pt idx="15">
                  <c:v>29370</c:v>
                </c:pt>
                <c:pt idx="16">
                  <c:v>29419</c:v>
                </c:pt>
                <c:pt idx="17">
                  <c:v>29530</c:v>
                </c:pt>
                <c:pt idx="18">
                  <c:v>30405</c:v>
                </c:pt>
                <c:pt idx="19">
                  <c:v>30461</c:v>
                </c:pt>
                <c:pt idx="20">
                  <c:v>30512</c:v>
                </c:pt>
                <c:pt idx="21">
                  <c:v>30626</c:v>
                </c:pt>
                <c:pt idx="22">
                  <c:v>30639</c:v>
                </c:pt>
                <c:pt idx="23">
                  <c:v>30665</c:v>
                </c:pt>
                <c:pt idx="24">
                  <c:v>30671</c:v>
                </c:pt>
                <c:pt idx="25">
                  <c:v>30740</c:v>
                </c:pt>
                <c:pt idx="26">
                  <c:v>30788</c:v>
                </c:pt>
                <c:pt idx="27">
                  <c:v>30796</c:v>
                </c:pt>
                <c:pt idx="28">
                  <c:v>30838</c:v>
                </c:pt>
                <c:pt idx="29">
                  <c:v>30907</c:v>
                </c:pt>
                <c:pt idx="30">
                  <c:v>30931</c:v>
                </c:pt>
                <c:pt idx="31">
                  <c:v>30960</c:v>
                </c:pt>
                <c:pt idx="32">
                  <c:v>30989</c:v>
                </c:pt>
                <c:pt idx="33">
                  <c:v>31022</c:v>
                </c:pt>
                <c:pt idx="34">
                  <c:v>31156</c:v>
                </c:pt>
                <c:pt idx="35">
                  <c:v>31265</c:v>
                </c:pt>
                <c:pt idx="36">
                  <c:v>31373</c:v>
                </c:pt>
                <c:pt idx="37">
                  <c:v>31715</c:v>
                </c:pt>
                <c:pt idx="38">
                  <c:v>31988</c:v>
                </c:pt>
                <c:pt idx="39">
                  <c:v>32046</c:v>
                </c:pt>
                <c:pt idx="40">
                  <c:v>32093</c:v>
                </c:pt>
                <c:pt idx="41">
                  <c:v>32276</c:v>
                </c:pt>
                <c:pt idx="42">
                  <c:v>32499</c:v>
                </c:pt>
                <c:pt idx="43">
                  <c:v>32811</c:v>
                </c:pt>
                <c:pt idx="44">
                  <c:v>33046</c:v>
                </c:pt>
                <c:pt idx="45">
                  <c:v>34576</c:v>
                </c:pt>
                <c:pt idx="46">
                  <c:v>34674</c:v>
                </c:pt>
                <c:pt idx="47">
                  <c:v>34856</c:v>
                </c:pt>
                <c:pt idx="48">
                  <c:v>35977</c:v>
                </c:pt>
                <c:pt idx="49">
                  <c:v>36941</c:v>
                </c:pt>
                <c:pt idx="50">
                  <c:v>37762</c:v>
                </c:pt>
                <c:pt idx="51">
                  <c:v>37973</c:v>
                </c:pt>
                <c:pt idx="52">
                  <c:v>38248</c:v>
                </c:pt>
                <c:pt idx="53">
                  <c:v>38786</c:v>
                </c:pt>
                <c:pt idx="54">
                  <c:v>38866</c:v>
                </c:pt>
              </c:numCache>
            </c:numRef>
          </c:xVal>
          <c:yVal>
            <c:numRef>
              <c:f>Plan2!$Q$177:$Q$231</c:f>
              <c:numCache>
                <c:formatCode>General</c:formatCode>
                <c:ptCount val="55"/>
                <c:pt idx="0">
                  <c:v>3.0000000000000001E-3</c:v>
                </c:pt>
                <c:pt idx="1">
                  <c:v>2.8000000000000001E-2</c:v>
                </c:pt>
                <c:pt idx="2">
                  <c:v>0.04</c:v>
                </c:pt>
                <c:pt idx="3">
                  <c:v>0.16</c:v>
                </c:pt>
                <c:pt idx="4">
                  <c:v>5.0000000000000001E-3</c:v>
                </c:pt>
                <c:pt idx="5">
                  <c:v>1.2999999999999999E-2</c:v>
                </c:pt>
                <c:pt idx="6">
                  <c:v>7.0000000000000001E-3</c:v>
                </c:pt>
                <c:pt idx="7">
                  <c:v>5.0000000000000001E-3</c:v>
                </c:pt>
                <c:pt idx="8">
                  <c:v>0.71799999999999997</c:v>
                </c:pt>
                <c:pt idx="9">
                  <c:v>2.3E-2</c:v>
                </c:pt>
                <c:pt idx="10">
                  <c:v>3.4000000000000002E-2</c:v>
                </c:pt>
                <c:pt idx="11">
                  <c:v>9.2999999999999999E-2</c:v>
                </c:pt>
                <c:pt idx="12">
                  <c:v>2.5000000000000001E-2</c:v>
                </c:pt>
                <c:pt idx="13">
                  <c:v>0.61299999999999999</c:v>
                </c:pt>
                <c:pt idx="14">
                  <c:v>8.9999999999999993E-3</c:v>
                </c:pt>
                <c:pt idx="15">
                  <c:v>4.9000000000000002E-2</c:v>
                </c:pt>
                <c:pt idx="16">
                  <c:v>1.2E-2</c:v>
                </c:pt>
                <c:pt idx="17">
                  <c:v>0.218</c:v>
                </c:pt>
                <c:pt idx="18">
                  <c:v>7.0000000000000001E-3</c:v>
                </c:pt>
                <c:pt idx="19">
                  <c:v>9.2999999999999999E-2</c:v>
                </c:pt>
                <c:pt idx="20">
                  <c:v>1.6E-2</c:v>
                </c:pt>
                <c:pt idx="21">
                  <c:v>0.17</c:v>
                </c:pt>
                <c:pt idx="22">
                  <c:v>1.2E-2</c:v>
                </c:pt>
                <c:pt idx="23">
                  <c:v>5.0000000000000001E-3</c:v>
                </c:pt>
                <c:pt idx="24">
                  <c:v>7.0000000000000001E-3</c:v>
                </c:pt>
                <c:pt idx="25">
                  <c:v>6.0000000000000001E-3</c:v>
                </c:pt>
                <c:pt idx="26">
                  <c:v>6.6000000000000003E-2</c:v>
                </c:pt>
                <c:pt idx="27">
                  <c:v>1E-3</c:v>
                </c:pt>
                <c:pt idx="28">
                  <c:v>1.4E-2</c:v>
                </c:pt>
                <c:pt idx="29">
                  <c:v>1E-3</c:v>
                </c:pt>
                <c:pt idx="30">
                  <c:v>6.0000000000000001E-3</c:v>
                </c:pt>
                <c:pt idx="31">
                  <c:v>1.7000000000000001E-2</c:v>
                </c:pt>
                <c:pt idx="32">
                  <c:v>0.17399999999999999</c:v>
                </c:pt>
                <c:pt idx="33">
                  <c:v>1.2E-2</c:v>
                </c:pt>
                <c:pt idx="34">
                  <c:v>6.0000000000000001E-3</c:v>
                </c:pt>
                <c:pt idx="35">
                  <c:v>3.0000000000000001E-3</c:v>
                </c:pt>
                <c:pt idx="36">
                  <c:v>4.4999999999999998E-2</c:v>
                </c:pt>
                <c:pt idx="37">
                  <c:v>0.59799999999999998</c:v>
                </c:pt>
                <c:pt idx="38">
                  <c:v>9.7000000000000003E-2</c:v>
                </c:pt>
                <c:pt idx="39">
                  <c:v>5.6000000000000001E-2</c:v>
                </c:pt>
                <c:pt idx="40">
                  <c:v>8.3000000000000004E-2</c:v>
                </c:pt>
                <c:pt idx="41">
                  <c:v>2.4E-2</c:v>
                </c:pt>
                <c:pt idx="42">
                  <c:v>0.22800000000000001</c:v>
                </c:pt>
                <c:pt idx="43">
                  <c:v>1.7969999999999999</c:v>
                </c:pt>
                <c:pt idx="44">
                  <c:v>8.7999999999999995E-2</c:v>
                </c:pt>
                <c:pt idx="45">
                  <c:v>1.0999999999999999E-2</c:v>
                </c:pt>
                <c:pt idx="46">
                  <c:v>0.223</c:v>
                </c:pt>
                <c:pt idx="47">
                  <c:v>0.48899999999999999</c:v>
                </c:pt>
                <c:pt idx="48">
                  <c:v>3.1E-2</c:v>
                </c:pt>
                <c:pt idx="49">
                  <c:v>2E-3</c:v>
                </c:pt>
                <c:pt idx="50">
                  <c:v>1.0999999999999999E-2</c:v>
                </c:pt>
                <c:pt idx="51">
                  <c:v>2.9000000000000001E-2</c:v>
                </c:pt>
                <c:pt idx="52">
                  <c:v>1.2E-2</c:v>
                </c:pt>
                <c:pt idx="53">
                  <c:v>0.29799999999999999</c:v>
                </c:pt>
                <c:pt idx="54">
                  <c:v>7.0000000000000001E-3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77544"/>
        <c:axId val="368750200"/>
      </c:scatterChart>
      <c:valAx>
        <c:axId val="269277544"/>
        <c:scaling>
          <c:orientation val="minMax"/>
          <c:max val="40000"/>
          <c:min val="28500"/>
        </c:scaling>
        <c:delete val="0"/>
        <c:axPos val="b"/>
        <c:numFmt formatCode="General" sourceLinked="1"/>
        <c:majorTickMark val="out"/>
        <c:minorTickMark val="none"/>
        <c:tickLblPos val="nextTo"/>
        <c:crossAx val="368750200"/>
        <c:crosses val="autoZero"/>
        <c:crossBetween val="midCat"/>
      </c:valAx>
      <c:valAx>
        <c:axId val="36875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27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65623278571654E-2"/>
          <c:y val="2.2575928093646825E-2"/>
          <c:w val="0.76049732672304848"/>
          <c:h val="0.7332069099292486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Plan2!$G$23:$G$82</c:f>
              <c:numCache>
                <c:formatCode>General</c:formatCode>
                <c:ptCount val="60"/>
                <c:pt idx="0">
                  <c:v>4.7439999999999998</c:v>
                </c:pt>
                <c:pt idx="1">
                  <c:v>3.08</c:v>
                </c:pt>
                <c:pt idx="2">
                  <c:v>3.31</c:v>
                </c:pt>
                <c:pt idx="3">
                  <c:v>6.46</c:v>
                </c:pt>
                <c:pt idx="4">
                  <c:v>13.77</c:v>
                </c:pt>
                <c:pt idx="5">
                  <c:v>21.922999999999998</c:v>
                </c:pt>
                <c:pt idx="6">
                  <c:v>35.064999999999998</c:v>
                </c:pt>
                <c:pt idx="7">
                  <c:v>31.082999999999998</c:v>
                </c:pt>
                <c:pt idx="8">
                  <c:v>25.183</c:v>
                </c:pt>
                <c:pt idx="9">
                  <c:v>3.99</c:v>
                </c:pt>
                <c:pt idx="10">
                  <c:v>8.1809999999999992</c:v>
                </c:pt>
                <c:pt idx="11">
                  <c:v>5.6840000000000002</c:v>
                </c:pt>
                <c:pt idx="12">
                  <c:v>19.28</c:v>
                </c:pt>
                <c:pt idx="13">
                  <c:v>34.85</c:v>
                </c:pt>
                <c:pt idx="14">
                  <c:v>15.41</c:v>
                </c:pt>
                <c:pt idx="15">
                  <c:v>11.89</c:v>
                </c:pt>
                <c:pt idx="16">
                  <c:v>7.31</c:v>
                </c:pt>
                <c:pt idx="17">
                  <c:v>13.06</c:v>
                </c:pt>
                <c:pt idx="18">
                  <c:v>27.81</c:v>
                </c:pt>
                <c:pt idx="19">
                  <c:v>45.44</c:v>
                </c:pt>
                <c:pt idx="20">
                  <c:v>3.7</c:v>
                </c:pt>
                <c:pt idx="21">
                  <c:v>14.79</c:v>
                </c:pt>
                <c:pt idx="22">
                  <c:v>9.4600000000000009</c:v>
                </c:pt>
                <c:pt idx="23">
                  <c:v>14.68</c:v>
                </c:pt>
                <c:pt idx="24">
                  <c:v>11.98</c:v>
                </c:pt>
                <c:pt idx="25">
                  <c:v>34.03</c:v>
                </c:pt>
                <c:pt idx="26">
                  <c:v>34.03</c:v>
                </c:pt>
                <c:pt idx="27">
                  <c:v>30.61</c:v>
                </c:pt>
                <c:pt idx="28">
                  <c:v>13.2</c:v>
                </c:pt>
                <c:pt idx="29">
                  <c:v>17.32</c:v>
                </c:pt>
                <c:pt idx="30">
                  <c:v>17.47</c:v>
                </c:pt>
                <c:pt idx="31">
                  <c:v>5.43</c:v>
                </c:pt>
                <c:pt idx="32">
                  <c:v>7.67</c:v>
                </c:pt>
                <c:pt idx="33">
                  <c:v>15.35</c:v>
                </c:pt>
                <c:pt idx="34">
                  <c:v>12.33</c:v>
                </c:pt>
                <c:pt idx="35">
                  <c:v>3.6</c:v>
                </c:pt>
                <c:pt idx="36">
                  <c:v>17.2</c:v>
                </c:pt>
                <c:pt idx="37">
                  <c:v>3.9</c:v>
                </c:pt>
                <c:pt idx="38">
                  <c:v>11.91</c:v>
                </c:pt>
                <c:pt idx="39">
                  <c:v>3.85</c:v>
                </c:pt>
                <c:pt idx="40">
                  <c:v>10.220000000000001</c:v>
                </c:pt>
                <c:pt idx="41">
                  <c:v>25.21</c:v>
                </c:pt>
                <c:pt idx="42">
                  <c:v>52.24</c:v>
                </c:pt>
                <c:pt idx="43">
                  <c:v>16.989999999999998</c:v>
                </c:pt>
                <c:pt idx="44">
                  <c:v>8.8000000000000007</c:v>
                </c:pt>
                <c:pt idx="45">
                  <c:v>23.18</c:v>
                </c:pt>
                <c:pt idx="46">
                  <c:v>4.18</c:v>
                </c:pt>
                <c:pt idx="47">
                  <c:v>3.66</c:v>
                </c:pt>
                <c:pt idx="48">
                  <c:v>20.041</c:v>
                </c:pt>
                <c:pt idx="49">
                  <c:v>17.050999999999998</c:v>
                </c:pt>
                <c:pt idx="50">
                  <c:v>8.5749999999999993</c:v>
                </c:pt>
                <c:pt idx="51">
                  <c:v>2.758</c:v>
                </c:pt>
                <c:pt idx="52">
                  <c:v>4.0460000000000003</c:v>
                </c:pt>
                <c:pt idx="53">
                  <c:v>6.8049999999999997</c:v>
                </c:pt>
                <c:pt idx="54">
                  <c:v>4.7759999999999998</c:v>
                </c:pt>
                <c:pt idx="55">
                  <c:v>6.4370000000000003</c:v>
                </c:pt>
                <c:pt idx="56">
                  <c:v>13.635999999999999</c:v>
                </c:pt>
                <c:pt idx="57">
                  <c:v>3.3159999999999998</c:v>
                </c:pt>
                <c:pt idx="58">
                  <c:v>8.76</c:v>
                </c:pt>
                <c:pt idx="59">
                  <c:v>7.89</c:v>
                </c:pt>
              </c:numCache>
            </c:numRef>
          </c:xVal>
          <c:yVal>
            <c:numRef>
              <c:f>Plan2!$H$23:$H$82</c:f>
              <c:numCache>
                <c:formatCode>General</c:formatCode>
                <c:ptCount val="60"/>
                <c:pt idx="0">
                  <c:v>0.127</c:v>
                </c:pt>
                <c:pt idx="1">
                  <c:v>9.1999999999999998E-2</c:v>
                </c:pt>
                <c:pt idx="2">
                  <c:v>4.5599999999999996</c:v>
                </c:pt>
                <c:pt idx="3">
                  <c:v>4.1070000000000002</c:v>
                </c:pt>
                <c:pt idx="4">
                  <c:v>5.6829999999999998</c:v>
                </c:pt>
                <c:pt idx="5">
                  <c:v>0.628</c:v>
                </c:pt>
                <c:pt idx="6">
                  <c:v>0.47299999999999998</c:v>
                </c:pt>
                <c:pt idx="7">
                  <c:v>0.67300000000000004</c:v>
                </c:pt>
                <c:pt idx="8">
                  <c:v>0.19800000000000001</c:v>
                </c:pt>
                <c:pt idx="9">
                  <c:v>1.9E-2</c:v>
                </c:pt>
                <c:pt idx="10">
                  <c:v>6.7000000000000004E-2</c:v>
                </c:pt>
                <c:pt idx="11">
                  <c:v>6.3E-2</c:v>
                </c:pt>
                <c:pt idx="12">
                  <c:v>0.45700000000000002</c:v>
                </c:pt>
                <c:pt idx="13">
                  <c:v>0.89200000000000002</c:v>
                </c:pt>
                <c:pt idx="14">
                  <c:v>0.156</c:v>
                </c:pt>
                <c:pt idx="15">
                  <c:v>0.54100000000000004</c:v>
                </c:pt>
                <c:pt idx="16">
                  <c:v>0.18</c:v>
                </c:pt>
                <c:pt idx="17">
                  <c:v>0.26800000000000002</c:v>
                </c:pt>
                <c:pt idx="18">
                  <c:v>2.2989999999999999</c:v>
                </c:pt>
                <c:pt idx="19">
                  <c:v>3.1080000000000001</c:v>
                </c:pt>
                <c:pt idx="20">
                  <c:v>0.1</c:v>
                </c:pt>
                <c:pt idx="21">
                  <c:v>0.438</c:v>
                </c:pt>
                <c:pt idx="22">
                  <c:v>0.318</c:v>
                </c:pt>
                <c:pt idx="23">
                  <c:v>0.33</c:v>
                </c:pt>
                <c:pt idx="24">
                  <c:v>1.0629999999999999</c:v>
                </c:pt>
                <c:pt idx="25">
                  <c:v>1.048</c:v>
                </c:pt>
                <c:pt idx="26">
                  <c:v>1.048</c:v>
                </c:pt>
                <c:pt idx="27">
                  <c:v>1.5069999999999999</c:v>
                </c:pt>
                <c:pt idx="28">
                  <c:v>0.29199999999999998</c:v>
                </c:pt>
                <c:pt idx="29">
                  <c:v>0.93400000000000005</c:v>
                </c:pt>
                <c:pt idx="30">
                  <c:v>0.25700000000000001</c:v>
                </c:pt>
                <c:pt idx="31">
                  <c:v>0.20699999999999999</c:v>
                </c:pt>
                <c:pt idx="32">
                  <c:v>0.312</c:v>
                </c:pt>
                <c:pt idx="33">
                  <c:v>3.6890000000000001</c:v>
                </c:pt>
                <c:pt idx="34">
                  <c:v>0.11700000000000001</c:v>
                </c:pt>
                <c:pt idx="35">
                  <c:v>4.2999999999999997E-2</c:v>
                </c:pt>
                <c:pt idx="36">
                  <c:v>0.27300000000000002</c:v>
                </c:pt>
                <c:pt idx="37">
                  <c:v>7.0000000000000007E-2</c:v>
                </c:pt>
                <c:pt idx="38">
                  <c:v>0.23200000000000001</c:v>
                </c:pt>
                <c:pt idx="39">
                  <c:v>0.13500000000000001</c:v>
                </c:pt>
                <c:pt idx="40">
                  <c:v>0.86</c:v>
                </c:pt>
                <c:pt idx="41">
                  <c:v>3.758</c:v>
                </c:pt>
                <c:pt idx="42">
                  <c:v>6.2290000000000001</c:v>
                </c:pt>
                <c:pt idx="43">
                  <c:v>1.2689999999999999</c:v>
                </c:pt>
                <c:pt idx="44">
                  <c:v>0.84099999999999997</c:v>
                </c:pt>
                <c:pt idx="45">
                  <c:v>2.6840000000000002</c:v>
                </c:pt>
                <c:pt idx="46">
                  <c:v>0.21199999999999999</c:v>
                </c:pt>
                <c:pt idx="47">
                  <c:v>3.5000000000000003E-2</c:v>
                </c:pt>
                <c:pt idx="48">
                  <c:v>0.6</c:v>
                </c:pt>
                <c:pt idx="49">
                  <c:v>0.34599999999999997</c:v>
                </c:pt>
                <c:pt idx="50">
                  <c:v>0.108</c:v>
                </c:pt>
                <c:pt idx="51">
                  <c:v>2.9000000000000001E-2</c:v>
                </c:pt>
                <c:pt idx="52">
                  <c:v>7.3999999999999996E-2</c:v>
                </c:pt>
                <c:pt idx="53">
                  <c:v>7.2999999999999995E-2</c:v>
                </c:pt>
                <c:pt idx="54">
                  <c:v>0.55400000000000005</c:v>
                </c:pt>
                <c:pt idx="55">
                  <c:v>0.155</c:v>
                </c:pt>
                <c:pt idx="56">
                  <c:v>1.07</c:v>
                </c:pt>
                <c:pt idx="57">
                  <c:v>4.3999999999999997E-2</c:v>
                </c:pt>
                <c:pt idx="58">
                  <c:v>0.12</c:v>
                </c:pt>
                <c:pt idx="5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49416"/>
        <c:axId val="368752552"/>
      </c:scatterChart>
      <c:valAx>
        <c:axId val="3687494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752552"/>
        <c:crosses val="autoZero"/>
        <c:crossBetween val="midCat"/>
      </c:valAx>
      <c:valAx>
        <c:axId val="36875255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749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381000</xdr:colOff>
      <xdr:row>27</xdr:row>
      <xdr:rowOff>79375</xdr:rowOff>
    </xdr:from>
    <xdr:to>
      <xdr:col>39</xdr:col>
      <xdr:colOff>127000</xdr:colOff>
      <xdr:row>41</xdr:row>
      <xdr:rowOff>158750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82</xdr:row>
      <xdr:rowOff>0</xdr:rowOff>
    </xdr:from>
    <xdr:to>
      <xdr:col>39</xdr:col>
      <xdr:colOff>349250</xdr:colOff>
      <xdr:row>96</xdr:row>
      <xdr:rowOff>79375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122</xdr:row>
      <xdr:rowOff>0</xdr:rowOff>
    </xdr:from>
    <xdr:to>
      <xdr:col>38</xdr:col>
      <xdr:colOff>349250</xdr:colOff>
      <xdr:row>136</xdr:row>
      <xdr:rowOff>79375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63499</xdr:colOff>
      <xdr:row>409</xdr:row>
      <xdr:rowOff>158750</xdr:rowOff>
    </xdr:from>
    <xdr:to>
      <xdr:col>44</xdr:col>
      <xdr:colOff>523874</xdr:colOff>
      <xdr:row>424</xdr:row>
      <xdr:rowOff>47625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449036</xdr:colOff>
      <xdr:row>25</xdr:row>
      <xdr:rowOff>27214</xdr:rowOff>
    </xdr:from>
    <xdr:to>
      <xdr:col>33</xdr:col>
      <xdr:colOff>421822</xdr:colOff>
      <xdr:row>39</xdr:row>
      <xdr:rowOff>108857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544285</xdr:colOff>
      <xdr:row>190</xdr:row>
      <xdr:rowOff>163286</xdr:rowOff>
    </xdr:from>
    <xdr:to>
      <xdr:col>38</xdr:col>
      <xdr:colOff>380999</xdr:colOff>
      <xdr:row>205</xdr:row>
      <xdr:rowOff>54429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299357</xdr:colOff>
      <xdr:row>45</xdr:row>
      <xdr:rowOff>122463</xdr:rowOff>
    </xdr:from>
    <xdr:to>
      <xdr:col>21</xdr:col>
      <xdr:colOff>0</xdr:colOff>
      <xdr:row>78</xdr:row>
      <xdr:rowOff>81642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90"/>
  <sheetViews>
    <sheetView tabSelected="1" topLeftCell="A1018" zoomScale="60" zoomScaleNormal="60" workbookViewId="0">
      <selection activeCell="A1033" sqref="A1033:AC1073"/>
    </sheetView>
  </sheetViews>
  <sheetFormatPr defaultRowHeight="14.4" x14ac:dyDescent="0.3"/>
  <cols>
    <col min="2" max="2" width="12.44140625" customWidth="1"/>
    <col min="43" max="43" width="11.5546875" bestFit="1" customWidth="1"/>
    <col min="52" max="52" width="12.33203125" customWidth="1"/>
    <col min="53" max="53" width="13.88671875" customWidth="1"/>
  </cols>
  <sheetData>
    <row r="1" spans="1:29" s="5" customFormat="1" x14ac:dyDescent="0.3">
      <c r="A1" s="5" t="s">
        <v>34</v>
      </c>
    </row>
    <row r="2" spans="1:29" x14ac:dyDescent="0.3">
      <c r="A2" t="s">
        <v>19</v>
      </c>
      <c r="B2">
        <v>15027010</v>
      </c>
      <c r="C2" t="s">
        <v>31</v>
      </c>
    </row>
    <row r="3" spans="1:29" x14ac:dyDescent="0.3">
      <c r="A3" t="s">
        <v>20</v>
      </c>
    </row>
    <row r="4" spans="1:29" x14ac:dyDescent="0.3">
      <c r="A4" t="s">
        <v>21</v>
      </c>
    </row>
    <row r="5" spans="1:29" x14ac:dyDescent="0.3">
      <c r="A5" t="s">
        <v>22</v>
      </c>
      <c r="B5">
        <v>40</v>
      </c>
    </row>
    <row r="6" spans="1:29" x14ac:dyDescent="0.3">
      <c r="A6" t="s">
        <v>23</v>
      </c>
      <c r="B6" t="s">
        <v>24</v>
      </c>
      <c r="H6" s="1"/>
    </row>
    <row r="8" spans="1:29" x14ac:dyDescent="0.3">
      <c r="A8" t="s">
        <v>25</v>
      </c>
      <c r="B8" t="s">
        <v>26</v>
      </c>
      <c r="C8" t="s">
        <v>27</v>
      </c>
      <c r="D8" t="s">
        <v>2</v>
      </c>
      <c r="E8" t="s">
        <v>1</v>
      </c>
      <c r="F8" t="s">
        <v>3</v>
      </c>
      <c r="G8" t="s">
        <v>1</v>
      </c>
      <c r="H8" t="s">
        <v>4</v>
      </c>
      <c r="I8" t="s">
        <v>1</v>
      </c>
      <c r="J8" t="s">
        <v>5</v>
      </c>
      <c r="K8" t="s">
        <v>1</v>
      </c>
      <c r="L8" t="s">
        <v>6</v>
      </c>
      <c r="M8" t="s">
        <v>1</v>
      </c>
      <c r="N8" t="s">
        <v>7</v>
      </c>
      <c r="O8" t="s">
        <v>1</v>
      </c>
      <c r="P8" t="s">
        <v>8</v>
      </c>
      <c r="Q8" t="s">
        <v>1</v>
      </c>
      <c r="R8" t="s">
        <v>9</v>
      </c>
      <c r="S8" t="s">
        <v>1</v>
      </c>
      <c r="T8" t="s">
        <v>10</v>
      </c>
      <c r="U8" t="s">
        <v>1</v>
      </c>
      <c r="V8" t="s">
        <v>11</v>
      </c>
      <c r="W8" t="s">
        <v>1</v>
      </c>
      <c r="X8" t="s">
        <v>12</v>
      </c>
      <c r="Y8" t="s">
        <v>1</v>
      </c>
      <c r="Z8" t="s">
        <v>13</v>
      </c>
      <c r="AA8" t="s">
        <v>1</v>
      </c>
      <c r="AB8" t="s">
        <v>28</v>
      </c>
      <c r="AC8" t="s">
        <v>1</v>
      </c>
    </row>
    <row r="9" spans="1:29" x14ac:dyDescent="0.3">
      <c r="A9">
        <v>1965</v>
      </c>
      <c r="B9">
        <v>2</v>
      </c>
      <c r="C9">
        <v>1</v>
      </c>
      <c r="D9">
        <v>22.5</v>
      </c>
      <c r="E9">
        <v>6</v>
      </c>
      <c r="F9">
        <v>20.9</v>
      </c>
      <c r="G9">
        <v>6</v>
      </c>
      <c r="H9">
        <v>18.100000000000001</v>
      </c>
      <c r="I9">
        <v>6</v>
      </c>
      <c r="J9">
        <v>9.8000000000000007</v>
      </c>
      <c r="K9">
        <v>6</v>
      </c>
      <c r="L9">
        <v>25.8</v>
      </c>
      <c r="M9">
        <v>6</v>
      </c>
      <c r="N9">
        <v>29.7</v>
      </c>
      <c r="O9">
        <v>6</v>
      </c>
      <c r="P9">
        <v>28</v>
      </c>
      <c r="Q9">
        <v>6</v>
      </c>
      <c r="R9">
        <v>26.9</v>
      </c>
      <c r="S9">
        <v>6</v>
      </c>
      <c r="T9">
        <v>36.5</v>
      </c>
      <c r="U9">
        <v>6</v>
      </c>
      <c r="V9">
        <v>46</v>
      </c>
      <c r="W9">
        <v>6</v>
      </c>
      <c r="X9">
        <v>50.2</v>
      </c>
      <c r="Y9">
        <v>6</v>
      </c>
      <c r="Z9">
        <v>44.3</v>
      </c>
      <c r="AA9">
        <v>6</v>
      </c>
      <c r="AB9">
        <v>29.89</v>
      </c>
    </row>
    <row r="10" spans="1:29" x14ac:dyDescent="0.3">
      <c r="A10">
        <v>1966</v>
      </c>
      <c r="B10">
        <v>2</v>
      </c>
      <c r="C10">
        <v>1</v>
      </c>
      <c r="D10">
        <v>29</v>
      </c>
      <c r="E10">
        <v>6</v>
      </c>
      <c r="F10">
        <v>26.3</v>
      </c>
      <c r="G10">
        <v>6</v>
      </c>
      <c r="H10">
        <v>19.399999999999999</v>
      </c>
      <c r="I10">
        <v>6</v>
      </c>
      <c r="J10">
        <v>30</v>
      </c>
      <c r="K10">
        <v>6</v>
      </c>
      <c r="L10">
        <v>30.2</v>
      </c>
      <c r="M10">
        <v>6</v>
      </c>
      <c r="N10">
        <v>56.8</v>
      </c>
      <c r="O10">
        <v>6</v>
      </c>
      <c r="P10">
        <v>57.5</v>
      </c>
      <c r="Q10">
        <v>6</v>
      </c>
      <c r="R10">
        <v>33.299999999999997</v>
      </c>
      <c r="S10">
        <v>6</v>
      </c>
      <c r="T10">
        <v>34.4</v>
      </c>
      <c r="U10">
        <v>6</v>
      </c>
      <c r="V10">
        <v>52.7</v>
      </c>
      <c r="W10">
        <v>6</v>
      </c>
      <c r="X10">
        <v>87.3</v>
      </c>
      <c r="Y10">
        <v>6</v>
      </c>
      <c r="Z10">
        <v>96.3</v>
      </c>
      <c r="AA10">
        <v>6</v>
      </c>
      <c r="AB10">
        <v>46.1</v>
      </c>
    </row>
    <row r="11" spans="1:29" x14ac:dyDescent="0.3">
      <c r="A11">
        <v>1967</v>
      </c>
      <c r="B11">
        <v>2</v>
      </c>
      <c r="C11">
        <v>1</v>
      </c>
      <c r="D11">
        <v>25.3</v>
      </c>
      <c r="E11">
        <v>6</v>
      </c>
      <c r="F11">
        <v>20.5</v>
      </c>
      <c r="G11">
        <v>6</v>
      </c>
      <c r="H11">
        <v>17.399999999999999</v>
      </c>
      <c r="I11">
        <v>6</v>
      </c>
      <c r="J11">
        <v>17.2</v>
      </c>
      <c r="K11">
        <v>6</v>
      </c>
      <c r="L11">
        <v>19.7</v>
      </c>
      <c r="M11">
        <v>6</v>
      </c>
      <c r="N11">
        <v>27.6</v>
      </c>
      <c r="O11">
        <v>6</v>
      </c>
      <c r="P11">
        <v>27.8</v>
      </c>
      <c r="Q11">
        <v>6</v>
      </c>
      <c r="R11">
        <v>26.1</v>
      </c>
      <c r="S11">
        <v>6</v>
      </c>
      <c r="T11">
        <v>27.7</v>
      </c>
      <c r="U11">
        <v>6</v>
      </c>
      <c r="V11">
        <v>36.5</v>
      </c>
      <c r="W11">
        <v>6</v>
      </c>
      <c r="X11">
        <v>45.8</v>
      </c>
      <c r="Y11">
        <v>6</v>
      </c>
      <c r="Z11">
        <v>30.5</v>
      </c>
      <c r="AA11">
        <v>6</v>
      </c>
      <c r="AB11">
        <v>26.84</v>
      </c>
    </row>
    <row r="12" spans="1:29" x14ac:dyDescent="0.3">
      <c r="A12">
        <v>1968</v>
      </c>
      <c r="B12">
        <v>2</v>
      </c>
      <c r="C12">
        <v>1</v>
      </c>
      <c r="D12">
        <v>30.2</v>
      </c>
      <c r="E12">
        <v>6</v>
      </c>
      <c r="F12">
        <v>30.3</v>
      </c>
      <c r="G12">
        <v>6</v>
      </c>
      <c r="H12">
        <v>26.3</v>
      </c>
      <c r="I12">
        <v>6</v>
      </c>
      <c r="J12">
        <v>48.8</v>
      </c>
      <c r="K12">
        <v>6</v>
      </c>
      <c r="L12">
        <v>53.7</v>
      </c>
      <c r="M12">
        <v>6</v>
      </c>
      <c r="N12">
        <v>65.8</v>
      </c>
      <c r="O12">
        <v>6</v>
      </c>
      <c r="P12">
        <v>47.6</v>
      </c>
      <c r="Q12">
        <v>6</v>
      </c>
      <c r="R12">
        <v>52.2</v>
      </c>
      <c r="S12">
        <v>6</v>
      </c>
      <c r="T12">
        <v>69.099999999999994</v>
      </c>
      <c r="U12">
        <v>6</v>
      </c>
      <c r="V12">
        <v>80.400000000000006</v>
      </c>
      <c r="W12">
        <v>6</v>
      </c>
      <c r="X12">
        <v>66.3</v>
      </c>
      <c r="Y12">
        <v>6</v>
      </c>
      <c r="Z12">
        <v>50.1</v>
      </c>
      <c r="AA12">
        <v>6</v>
      </c>
      <c r="AB12">
        <v>51.73</v>
      </c>
    </row>
    <row r="13" spans="1:29" x14ac:dyDescent="0.3">
      <c r="A13">
        <v>1969</v>
      </c>
      <c r="B13">
        <v>2</v>
      </c>
      <c r="C13">
        <v>1</v>
      </c>
      <c r="D13">
        <v>24</v>
      </c>
      <c r="E13">
        <v>6</v>
      </c>
      <c r="F13">
        <v>23.1</v>
      </c>
      <c r="G13">
        <v>6</v>
      </c>
      <c r="H13">
        <v>19.100000000000001</v>
      </c>
      <c r="I13">
        <v>6</v>
      </c>
      <c r="J13">
        <v>26.4</v>
      </c>
      <c r="K13">
        <v>6</v>
      </c>
      <c r="L13">
        <v>27</v>
      </c>
      <c r="M13">
        <v>6</v>
      </c>
      <c r="N13">
        <v>44.6</v>
      </c>
      <c r="O13">
        <v>6</v>
      </c>
      <c r="P13">
        <v>31.3</v>
      </c>
      <c r="Q13">
        <v>6</v>
      </c>
      <c r="R13">
        <v>47.5</v>
      </c>
      <c r="S13">
        <v>6</v>
      </c>
      <c r="T13">
        <v>60.7</v>
      </c>
      <c r="U13">
        <v>6</v>
      </c>
      <c r="V13">
        <v>77.7</v>
      </c>
      <c r="W13">
        <v>6</v>
      </c>
      <c r="X13">
        <v>118.3</v>
      </c>
      <c r="Y13">
        <v>6</v>
      </c>
      <c r="Z13">
        <v>51.8</v>
      </c>
      <c r="AA13">
        <v>6</v>
      </c>
      <c r="AB13">
        <v>45.96</v>
      </c>
    </row>
    <row r="14" spans="1:29" x14ac:dyDescent="0.3">
      <c r="A14">
        <v>1970</v>
      </c>
      <c r="B14">
        <v>2</v>
      </c>
      <c r="C14">
        <v>1</v>
      </c>
      <c r="D14">
        <v>25.1</v>
      </c>
      <c r="E14">
        <v>6</v>
      </c>
      <c r="F14">
        <v>21.8</v>
      </c>
      <c r="G14">
        <v>6</v>
      </c>
      <c r="H14">
        <v>21.1</v>
      </c>
      <c r="I14">
        <v>6</v>
      </c>
      <c r="J14">
        <v>14.6</v>
      </c>
      <c r="K14">
        <v>6</v>
      </c>
      <c r="L14">
        <v>33</v>
      </c>
      <c r="M14">
        <v>6</v>
      </c>
      <c r="N14">
        <v>37.700000000000003</v>
      </c>
      <c r="O14">
        <v>6</v>
      </c>
      <c r="P14">
        <v>32</v>
      </c>
      <c r="Q14">
        <v>6</v>
      </c>
      <c r="R14">
        <v>32.299999999999997</v>
      </c>
      <c r="S14">
        <v>6</v>
      </c>
      <c r="T14">
        <v>42.1</v>
      </c>
      <c r="U14">
        <v>6</v>
      </c>
      <c r="V14">
        <v>48.6</v>
      </c>
      <c r="W14">
        <v>6</v>
      </c>
      <c r="X14">
        <v>72</v>
      </c>
      <c r="Y14">
        <v>6</v>
      </c>
      <c r="Z14">
        <v>41.6</v>
      </c>
      <c r="AA14">
        <v>6</v>
      </c>
      <c r="AB14">
        <v>35.159999999999997</v>
      </c>
    </row>
    <row r="15" spans="1:29" x14ac:dyDescent="0.3">
      <c r="A15">
        <v>1971</v>
      </c>
      <c r="B15">
        <v>2</v>
      </c>
      <c r="C15">
        <v>1</v>
      </c>
      <c r="D15">
        <v>24.7</v>
      </c>
      <c r="E15">
        <v>6</v>
      </c>
      <c r="F15">
        <v>22.4</v>
      </c>
      <c r="G15">
        <v>6</v>
      </c>
      <c r="H15">
        <v>22.1</v>
      </c>
      <c r="I15">
        <v>6</v>
      </c>
      <c r="J15">
        <v>15.1</v>
      </c>
      <c r="K15">
        <v>6</v>
      </c>
      <c r="L15">
        <v>28.9</v>
      </c>
      <c r="M15">
        <v>6</v>
      </c>
      <c r="N15">
        <v>29.5</v>
      </c>
      <c r="O15">
        <v>6</v>
      </c>
      <c r="P15">
        <v>28.8</v>
      </c>
      <c r="Q15">
        <v>6</v>
      </c>
      <c r="R15">
        <v>32.200000000000003</v>
      </c>
      <c r="S15">
        <v>6</v>
      </c>
      <c r="T15">
        <v>36.4</v>
      </c>
      <c r="U15">
        <v>6</v>
      </c>
      <c r="V15">
        <v>50.5</v>
      </c>
      <c r="W15">
        <v>6</v>
      </c>
      <c r="X15">
        <v>49.5</v>
      </c>
      <c r="Y15">
        <v>6</v>
      </c>
      <c r="Z15">
        <v>31</v>
      </c>
      <c r="AA15">
        <v>6</v>
      </c>
      <c r="AB15">
        <v>30.93</v>
      </c>
    </row>
    <row r="16" spans="1:29" x14ac:dyDescent="0.3">
      <c r="A16">
        <v>1972</v>
      </c>
      <c r="B16">
        <v>2</v>
      </c>
      <c r="C16">
        <v>1</v>
      </c>
      <c r="D16">
        <v>22.4</v>
      </c>
      <c r="E16">
        <v>6</v>
      </c>
      <c r="F16">
        <v>20.8</v>
      </c>
      <c r="G16">
        <v>6</v>
      </c>
      <c r="H16">
        <v>22.6</v>
      </c>
      <c r="I16">
        <v>6</v>
      </c>
      <c r="J16">
        <v>47.6</v>
      </c>
      <c r="K16">
        <v>6</v>
      </c>
      <c r="L16">
        <v>42.3</v>
      </c>
      <c r="M16">
        <v>6</v>
      </c>
      <c r="N16">
        <v>52.7</v>
      </c>
      <c r="O16">
        <v>6</v>
      </c>
      <c r="P16">
        <v>30</v>
      </c>
      <c r="Q16">
        <v>6</v>
      </c>
      <c r="R16">
        <v>28</v>
      </c>
      <c r="S16">
        <v>6</v>
      </c>
      <c r="T16">
        <v>32.6</v>
      </c>
      <c r="U16">
        <v>6</v>
      </c>
      <c r="V16">
        <v>41.3</v>
      </c>
      <c r="W16">
        <v>6</v>
      </c>
      <c r="X16">
        <v>32.9</v>
      </c>
      <c r="Y16">
        <v>6</v>
      </c>
      <c r="Z16">
        <v>26.9</v>
      </c>
      <c r="AA16">
        <v>6</v>
      </c>
      <c r="AB16">
        <v>33.340000000000003</v>
      </c>
    </row>
    <row r="17" spans="1:28" x14ac:dyDescent="0.3">
      <c r="A17">
        <v>1973</v>
      </c>
      <c r="B17">
        <v>2</v>
      </c>
      <c r="C17">
        <v>1</v>
      </c>
      <c r="D17">
        <v>19.12</v>
      </c>
      <c r="E17">
        <v>6</v>
      </c>
      <c r="F17">
        <v>17.64</v>
      </c>
      <c r="G17">
        <v>6</v>
      </c>
      <c r="H17">
        <v>16.77</v>
      </c>
      <c r="I17">
        <v>6</v>
      </c>
      <c r="J17">
        <v>18.010000000000002</v>
      </c>
      <c r="K17">
        <v>6</v>
      </c>
      <c r="L17">
        <v>23.09</v>
      </c>
      <c r="M17">
        <v>6</v>
      </c>
      <c r="N17">
        <v>30.04</v>
      </c>
      <c r="O17">
        <v>6</v>
      </c>
      <c r="P17">
        <v>28.92</v>
      </c>
      <c r="Q17">
        <v>6</v>
      </c>
      <c r="R17">
        <v>51.86</v>
      </c>
      <c r="S17">
        <v>6</v>
      </c>
      <c r="T17">
        <v>76.66</v>
      </c>
      <c r="U17">
        <v>6</v>
      </c>
      <c r="V17">
        <v>59.02</v>
      </c>
      <c r="W17">
        <v>6</v>
      </c>
      <c r="X17">
        <v>138.4</v>
      </c>
      <c r="Y17">
        <v>6</v>
      </c>
      <c r="Z17">
        <v>43.7</v>
      </c>
      <c r="AA17">
        <v>6</v>
      </c>
      <c r="AB17">
        <v>43.6</v>
      </c>
    </row>
    <row r="18" spans="1:28" x14ac:dyDescent="0.3">
      <c r="A18">
        <v>1974</v>
      </c>
      <c r="B18">
        <v>2</v>
      </c>
      <c r="C18">
        <v>1</v>
      </c>
      <c r="D18">
        <v>23.45</v>
      </c>
      <c r="E18">
        <v>1</v>
      </c>
      <c r="F18">
        <v>18.309999999999999</v>
      </c>
      <c r="G18">
        <v>1</v>
      </c>
      <c r="H18">
        <v>21.9</v>
      </c>
      <c r="J18">
        <v>17.25</v>
      </c>
      <c r="K18">
        <v>1</v>
      </c>
      <c r="L18">
        <v>28.4</v>
      </c>
      <c r="M18">
        <v>1</v>
      </c>
      <c r="N18">
        <v>16.63</v>
      </c>
      <c r="P18">
        <v>21.04</v>
      </c>
      <c r="R18">
        <v>46.93</v>
      </c>
      <c r="S18">
        <v>8</v>
      </c>
      <c r="T18">
        <v>59.83</v>
      </c>
      <c r="U18">
        <v>8</v>
      </c>
      <c r="V18">
        <v>62.71</v>
      </c>
      <c r="X18">
        <v>90.73</v>
      </c>
      <c r="Z18">
        <v>36.42</v>
      </c>
      <c r="AB18">
        <v>36.97</v>
      </c>
    </row>
    <row r="19" spans="1:28" x14ac:dyDescent="0.3">
      <c r="A19">
        <v>1975</v>
      </c>
      <c r="B19">
        <v>2</v>
      </c>
      <c r="C19">
        <v>1</v>
      </c>
      <c r="D19">
        <v>20.079999999999998</v>
      </c>
      <c r="F19">
        <v>17.63</v>
      </c>
      <c r="H19">
        <v>16.23</v>
      </c>
      <c r="J19">
        <v>15.29</v>
      </c>
      <c r="K19">
        <v>6</v>
      </c>
      <c r="L19">
        <v>19.350000000000001</v>
      </c>
      <c r="N19">
        <v>31.45</v>
      </c>
      <c r="P19">
        <v>63.97</v>
      </c>
      <c r="R19">
        <v>31.98</v>
      </c>
      <c r="T19">
        <v>43.11</v>
      </c>
      <c r="V19">
        <v>84.57</v>
      </c>
      <c r="W19">
        <v>8</v>
      </c>
      <c r="X19">
        <v>77.349999999999994</v>
      </c>
      <c r="Y19">
        <v>1</v>
      </c>
      <c r="Z19">
        <v>56.89</v>
      </c>
      <c r="AA19">
        <v>1</v>
      </c>
      <c r="AB19">
        <v>39.83</v>
      </c>
    </row>
    <row r="20" spans="1:28" x14ac:dyDescent="0.3">
      <c r="A20">
        <v>1976</v>
      </c>
      <c r="B20">
        <v>2</v>
      </c>
      <c r="C20">
        <v>1</v>
      </c>
      <c r="D20">
        <v>21.52</v>
      </c>
      <c r="E20">
        <v>8</v>
      </c>
      <c r="F20">
        <v>16.14</v>
      </c>
      <c r="G20">
        <v>7</v>
      </c>
      <c r="H20">
        <v>11.02</v>
      </c>
      <c r="I20">
        <v>1</v>
      </c>
      <c r="J20">
        <v>10.73</v>
      </c>
      <c r="K20">
        <v>1</v>
      </c>
      <c r="L20">
        <v>15.63</v>
      </c>
      <c r="M20">
        <v>1</v>
      </c>
      <c r="N20">
        <v>25.6</v>
      </c>
      <c r="O20">
        <v>1</v>
      </c>
      <c r="P20">
        <v>18.55</v>
      </c>
      <c r="Q20">
        <v>6</v>
      </c>
      <c r="R20">
        <v>21.29</v>
      </c>
      <c r="S20">
        <v>6</v>
      </c>
      <c r="T20">
        <v>22.37</v>
      </c>
      <c r="V20">
        <v>64.38</v>
      </c>
      <c r="W20">
        <v>6</v>
      </c>
      <c r="X20">
        <v>44.11</v>
      </c>
      <c r="Y20">
        <v>8</v>
      </c>
      <c r="Z20">
        <v>16.89</v>
      </c>
      <c r="AB20">
        <v>24.02</v>
      </c>
    </row>
    <row r="21" spans="1:28" x14ac:dyDescent="0.3">
      <c r="A21">
        <v>1977</v>
      </c>
      <c r="B21">
        <v>2</v>
      </c>
      <c r="C21">
        <v>1</v>
      </c>
      <c r="D21">
        <v>14.56</v>
      </c>
      <c r="F21">
        <v>11.51</v>
      </c>
      <c r="H21">
        <v>8.0449999999999999</v>
      </c>
      <c r="J21">
        <v>8.8800000000000008</v>
      </c>
      <c r="L21">
        <v>13.55</v>
      </c>
      <c r="N21">
        <v>44.3</v>
      </c>
      <c r="O21">
        <v>8</v>
      </c>
      <c r="P21">
        <v>18.940000000000001</v>
      </c>
      <c r="R21">
        <v>22.69</v>
      </c>
      <c r="T21">
        <v>34.67</v>
      </c>
      <c r="V21">
        <v>51.93</v>
      </c>
      <c r="X21">
        <v>53.47</v>
      </c>
      <c r="Z21">
        <v>16.53</v>
      </c>
      <c r="AB21">
        <v>24.92</v>
      </c>
    </row>
    <row r="22" spans="1:28" x14ac:dyDescent="0.3">
      <c r="A22">
        <v>1978</v>
      </c>
      <c r="B22">
        <v>2</v>
      </c>
      <c r="C22">
        <v>1</v>
      </c>
      <c r="D22">
        <v>11.76</v>
      </c>
      <c r="F22">
        <v>11.99</v>
      </c>
      <c r="H22">
        <v>10.99</v>
      </c>
      <c r="J22">
        <v>25</v>
      </c>
      <c r="L22">
        <v>22.83</v>
      </c>
      <c r="N22">
        <v>45.07</v>
      </c>
      <c r="O22">
        <v>1</v>
      </c>
      <c r="P22">
        <v>43.61</v>
      </c>
      <c r="Q22">
        <v>1</v>
      </c>
      <c r="R22">
        <v>44.8</v>
      </c>
      <c r="T22">
        <v>43.82</v>
      </c>
      <c r="V22">
        <v>63.74</v>
      </c>
      <c r="X22">
        <v>54.35</v>
      </c>
      <c r="Z22">
        <v>35.049999999999997</v>
      </c>
      <c r="AB22">
        <v>34.42</v>
      </c>
    </row>
    <row r="23" spans="1:28" x14ac:dyDescent="0.3">
      <c r="A23">
        <v>1979</v>
      </c>
      <c r="B23">
        <v>2</v>
      </c>
      <c r="C23">
        <v>1</v>
      </c>
      <c r="D23">
        <v>18.940000000000001</v>
      </c>
      <c r="F23">
        <v>14.36</v>
      </c>
      <c r="H23">
        <v>11.88</v>
      </c>
      <c r="I23">
        <v>1</v>
      </c>
      <c r="J23">
        <v>17.23</v>
      </c>
      <c r="K23">
        <v>1</v>
      </c>
      <c r="L23">
        <v>27.11</v>
      </c>
      <c r="M23">
        <v>1</v>
      </c>
      <c r="N23">
        <v>48.75</v>
      </c>
      <c r="O23">
        <v>1</v>
      </c>
      <c r="P23">
        <v>40.36</v>
      </c>
      <c r="Q23">
        <v>1</v>
      </c>
      <c r="R23">
        <v>39.32</v>
      </c>
      <c r="S23">
        <v>1</v>
      </c>
      <c r="T23">
        <v>52.5</v>
      </c>
      <c r="U23">
        <v>1</v>
      </c>
      <c r="V23">
        <v>61.82</v>
      </c>
      <c r="W23">
        <v>1</v>
      </c>
      <c r="X23">
        <v>79.489999999999995</v>
      </c>
      <c r="Y23">
        <v>1</v>
      </c>
      <c r="Z23">
        <v>37.99</v>
      </c>
      <c r="AA23">
        <v>1</v>
      </c>
      <c r="AB23">
        <v>37.479999999999997</v>
      </c>
    </row>
    <row r="24" spans="1:28" x14ac:dyDescent="0.3">
      <c r="A24">
        <v>1980</v>
      </c>
      <c r="B24">
        <v>2</v>
      </c>
      <c r="C24">
        <v>1</v>
      </c>
      <c r="D24">
        <v>23.09</v>
      </c>
      <c r="F24">
        <v>21.04</v>
      </c>
      <c r="H24">
        <v>11.42</v>
      </c>
      <c r="I24">
        <v>1</v>
      </c>
      <c r="J24">
        <v>13.42</v>
      </c>
      <c r="K24">
        <v>1</v>
      </c>
      <c r="L24">
        <v>17.88</v>
      </c>
      <c r="M24">
        <v>1</v>
      </c>
      <c r="N24">
        <v>23.11</v>
      </c>
      <c r="O24">
        <v>1</v>
      </c>
      <c r="P24">
        <v>21.52</v>
      </c>
      <c r="Q24">
        <v>1</v>
      </c>
      <c r="R24">
        <v>23.29</v>
      </c>
      <c r="T24">
        <v>40.58</v>
      </c>
      <c r="U24">
        <v>6</v>
      </c>
      <c r="V24">
        <v>47.32</v>
      </c>
      <c r="W24">
        <v>1</v>
      </c>
      <c r="X24">
        <v>41.09</v>
      </c>
      <c r="Y24">
        <v>1</v>
      </c>
      <c r="Z24">
        <v>25.33</v>
      </c>
      <c r="AA24">
        <v>6</v>
      </c>
      <c r="AB24">
        <v>25.76</v>
      </c>
    </row>
    <row r="25" spans="1:28" x14ac:dyDescent="0.3">
      <c r="A25">
        <v>1981</v>
      </c>
      <c r="B25">
        <v>2</v>
      </c>
      <c r="C25">
        <v>1</v>
      </c>
      <c r="D25">
        <v>24.13</v>
      </c>
      <c r="E25">
        <v>6</v>
      </c>
      <c r="F25">
        <v>29.46</v>
      </c>
      <c r="G25">
        <v>1</v>
      </c>
      <c r="H25">
        <v>20.97</v>
      </c>
      <c r="I25">
        <v>6</v>
      </c>
      <c r="J25">
        <v>77.88</v>
      </c>
      <c r="K25">
        <v>6</v>
      </c>
      <c r="L25">
        <v>69.63</v>
      </c>
      <c r="M25">
        <v>1</v>
      </c>
      <c r="N25">
        <v>50.19</v>
      </c>
      <c r="O25">
        <v>1</v>
      </c>
      <c r="P25">
        <v>59.72</v>
      </c>
      <c r="Q25">
        <v>1</v>
      </c>
      <c r="R25">
        <v>44.72</v>
      </c>
      <c r="S25">
        <v>6</v>
      </c>
      <c r="T25">
        <v>46.18</v>
      </c>
      <c r="U25">
        <v>6</v>
      </c>
      <c r="V25">
        <v>59.91</v>
      </c>
      <c r="W25">
        <v>8</v>
      </c>
      <c r="X25">
        <v>60.93</v>
      </c>
      <c r="Y25">
        <v>1</v>
      </c>
      <c r="Z25">
        <v>35.97</v>
      </c>
      <c r="AB25">
        <v>48.31</v>
      </c>
    </row>
    <row r="26" spans="1:28" x14ac:dyDescent="0.3">
      <c r="A26">
        <v>1982</v>
      </c>
      <c r="B26">
        <v>2</v>
      </c>
      <c r="C26">
        <v>1</v>
      </c>
      <c r="D26">
        <v>25.93</v>
      </c>
      <c r="F26">
        <v>15.17</v>
      </c>
      <c r="H26">
        <v>10.58</v>
      </c>
      <c r="J26">
        <v>13.86</v>
      </c>
      <c r="L26">
        <v>31.65</v>
      </c>
      <c r="N26">
        <v>34.200000000000003</v>
      </c>
      <c r="P26">
        <v>21.02</v>
      </c>
      <c r="R26">
        <v>20.61</v>
      </c>
      <c r="T26">
        <v>30.51</v>
      </c>
      <c r="V26">
        <v>39.11</v>
      </c>
      <c r="X26">
        <v>33.04</v>
      </c>
      <c r="Z26">
        <v>28.67</v>
      </c>
      <c r="AB26">
        <v>25.36</v>
      </c>
    </row>
    <row r="27" spans="1:28" x14ac:dyDescent="0.3">
      <c r="A27">
        <v>1983</v>
      </c>
      <c r="B27">
        <v>2</v>
      </c>
      <c r="C27">
        <v>1</v>
      </c>
      <c r="D27">
        <v>18.98</v>
      </c>
      <c r="F27">
        <v>16.62</v>
      </c>
      <c r="G27">
        <v>6</v>
      </c>
      <c r="H27">
        <v>25.41</v>
      </c>
      <c r="I27">
        <v>6</v>
      </c>
      <c r="J27">
        <v>28.34</v>
      </c>
      <c r="K27">
        <v>6</v>
      </c>
      <c r="L27">
        <v>31.19</v>
      </c>
      <c r="N27">
        <v>29.09</v>
      </c>
      <c r="P27">
        <v>28.93</v>
      </c>
      <c r="R27">
        <v>34.840000000000003</v>
      </c>
      <c r="T27">
        <v>46.86</v>
      </c>
      <c r="V27">
        <v>46.39</v>
      </c>
      <c r="X27">
        <v>38.380000000000003</v>
      </c>
      <c r="Z27">
        <v>23.67</v>
      </c>
      <c r="AB27">
        <v>30.73</v>
      </c>
    </row>
    <row r="28" spans="1:28" x14ac:dyDescent="0.3">
      <c r="A28">
        <v>1984</v>
      </c>
      <c r="B28">
        <v>2</v>
      </c>
      <c r="C28">
        <v>1</v>
      </c>
      <c r="D28">
        <v>14.74</v>
      </c>
      <c r="F28">
        <v>12.16</v>
      </c>
      <c r="H28">
        <v>8.2420000000000009</v>
      </c>
      <c r="J28">
        <v>6.9749999999999996</v>
      </c>
      <c r="L28">
        <v>12.25</v>
      </c>
      <c r="N28">
        <v>27.98</v>
      </c>
      <c r="P28">
        <v>38.39</v>
      </c>
      <c r="R28">
        <v>34.97</v>
      </c>
      <c r="T28">
        <v>40.729999999999997</v>
      </c>
      <c r="V28">
        <v>50.09</v>
      </c>
      <c r="X28">
        <v>42.79</v>
      </c>
      <c r="Z28">
        <v>33.43</v>
      </c>
      <c r="AA28">
        <v>8</v>
      </c>
      <c r="AB28">
        <v>26.9</v>
      </c>
    </row>
    <row r="29" spans="1:28" x14ac:dyDescent="0.3">
      <c r="A29">
        <v>1985</v>
      </c>
      <c r="B29">
        <v>2</v>
      </c>
      <c r="C29">
        <v>1</v>
      </c>
      <c r="D29">
        <v>22.9</v>
      </c>
      <c r="F29">
        <v>19.7</v>
      </c>
      <c r="H29">
        <v>14.5</v>
      </c>
      <c r="J29">
        <v>12.47</v>
      </c>
      <c r="L29">
        <v>23.14</v>
      </c>
      <c r="N29">
        <v>17.760000000000002</v>
      </c>
      <c r="P29">
        <v>26.53</v>
      </c>
      <c r="R29">
        <v>46.66</v>
      </c>
      <c r="T29">
        <v>61.82</v>
      </c>
      <c r="V29">
        <v>66.150000000000006</v>
      </c>
      <c r="X29">
        <v>57.21</v>
      </c>
      <c r="Z29">
        <v>80.569999999999993</v>
      </c>
      <c r="AB29">
        <v>37.450000000000003</v>
      </c>
    </row>
    <row r="30" spans="1:28" x14ac:dyDescent="0.3">
      <c r="A30">
        <v>1986</v>
      </c>
      <c r="B30">
        <v>2</v>
      </c>
      <c r="C30">
        <v>1</v>
      </c>
      <c r="D30">
        <v>37.299999999999997</v>
      </c>
      <c r="F30">
        <v>31.44</v>
      </c>
      <c r="H30">
        <v>30.67</v>
      </c>
      <c r="J30">
        <v>42.65</v>
      </c>
      <c r="L30">
        <v>43.22</v>
      </c>
      <c r="N30">
        <v>42.11</v>
      </c>
      <c r="P30">
        <v>35.380000000000003</v>
      </c>
      <c r="R30">
        <v>45.97</v>
      </c>
      <c r="T30">
        <v>48.56</v>
      </c>
      <c r="V30">
        <v>85.03</v>
      </c>
      <c r="X30">
        <v>59.31</v>
      </c>
      <c r="Z30">
        <v>31.61</v>
      </c>
      <c r="AB30">
        <v>44.44</v>
      </c>
    </row>
    <row r="31" spans="1:28" x14ac:dyDescent="0.3">
      <c r="A31">
        <v>1987</v>
      </c>
      <c r="B31">
        <v>1</v>
      </c>
      <c r="C31">
        <v>1</v>
      </c>
      <c r="D31">
        <v>22.73</v>
      </c>
      <c r="E31">
        <v>9</v>
      </c>
      <c r="F31">
        <v>12</v>
      </c>
      <c r="G31">
        <v>6</v>
      </c>
      <c r="H31">
        <v>12.43</v>
      </c>
      <c r="I31">
        <v>8</v>
      </c>
      <c r="J31">
        <v>21.31</v>
      </c>
      <c r="L31">
        <v>29</v>
      </c>
      <c r="N31">
        <v>41.45</v>
      </c>
      <c r="O31">
        <v>8</v>
      </c>
      <c r="P31">
        <v>48.81</v>
      </c>
      <c r="Q31">
        <v>8</v>
      </c>
      <c r="R31">
        <v>64.7</v>
      </c>
      <c r="S31">
        <v>8</v>
      </c>
      <c r="T31">
        <v>101.5</v>
      </c>
      <c r="U31">
        <v>8</v>
      </c>
      <c r="V31">
        <v>67.52</v>
      </c>
      <c r="X31">
        <v>36.26</v>
      </c>
      <c r="Z31">
        <v>31.36</v>
      </c>
      <c r="AA31">
        <v>8</v>
      </c>
      <c r="AB31">
        <v>40.76</v>
      </c>
    </row>
    <row r="32" spans="1:28" x14ac:dyDescent="0.3">
      <c r="A32">
        <v>1988</v>
      </c>
      <c r="B32">
        <v>2</v>
      </c>
      <c r="C32">
        <v>1</v>
      </c>
      <c r="D32">
        <v>19.32</v>
      </c>
      <c r="F32">
        <v>18.21</v>
      </c>
      <c r="H32">
        <v>13.51</v>
      </c>
      <c r="J32">
        <v>14.01</v>
      </c>
      <c r="L32">
        <v>21.63</v>
      </c>
      <c r="N32">
        <v>74.25</v>
      </c>
      <c r="O32">
        <v>8</v>
      </c>
      <c r="P32">
        <v>64.94</v>
      </c>
      <c r="Q32">
        <v>8</v>
      </c>
      <c r="R32">
        <v>97.11</v>
      </c>
      <c r="S32">
        <v>8</v>
      </c>
      <c r="T32">
        <v>124.7</v>
      </c>
      <c r="U32">
        <v>8</v>
      </c>
      <c r="V32">
        <v>108</v>
      </c>
      <c r="W32">
        <v>8</v>
      </c>
      <c r="X32">
        <v>121.5</v>
      </c>
      <c r="Y32">
        <v>8</v>
      </c>
      <c r="Z32">
        <v>32.99</v>
      </c>
      <c r="AA32">
        <v>6</v>
      </c>
      <c r="AB32">
        <v>59.18</v>
      </c>
    </row>
    <row r="33" spans="1:29" x14ac:dyDescent="0.3">
      <c r="A33">
        <v>1989</v>
      </c>
      <c r="B33">
        <v>1</v>
      </c>
      <c r="C33">
        <v>1</v>
      </c>
      <c r="D33">
        <v>26.6</v>
      </c>
      <c r="E33">
        <v>6</v>
      </c>
      <c r="F33">
        <v>22</v>
      </c>
      <c r="G33">
        <v>6</v>
      </c>
      <c r="H33">
        <v>22.1</v>
      </c>
      <c r="I33">
        <v>6</v>
      </c>
      <c r="J33">
        <v>10.8</v>
      </c>
      <c r="K33">
        <v>6</v>
      </c>
      <c r="L33">
        <v>15.3</v>
      </c>
      <c r="M33">
        <v>6</v>
      </c>
      <c r="N33">
        <v>16.899999999999999</v>
      </c>
      <c r="O33">
        <v>6</v>
      </c>
      <c r="P33">
        <v>37.659999999999997</v>
      </c>
      <c r="Q33">
        <v>8</v>
      </c>
      <c r="R33">
        <v>50.09</v>
      </c>
      <c r="S33">
        <v>8</v>
      </c>
      <c r="T33">
        <v>91.52</v>
      </c>
      <c r="U33">
        <v>8</v>
      </c>
      <c r="V33">
        <v>61.7</v>
      </c>
      <c r="W33">
        <v>8</v>
      </c>
      <c r="X33">
        <v>84.03</v>
      </c>
      <c r="Y33">
        <v>8</v>
      </c>
      <c r="Z33">
        <v>27.32</v>
      </c>
      <c r="AB33">
        <v>38.840000000000003</v>
      </c>
    </row>
    <row r="34" spans="1:29" x14ac:dyDescent="0.3">
      <c r="A34">
        <v>1990</v>
      </c>
      <c r="B34">
        <v>1</v>
      </c>
      <c r="C34">
        <v>1</v>
      </c>
      <c r="D34">
        <v>21.75</v>
      </c>
      <c r="F34">
        <v>15.11</v>
      </c>
      <c r="G34">
        <v>3</v>
      </c>
      <c r="H34">
        <v>17.309999999999999</v>
      </c>
      <c r="I34">
        <v>9</v>
      </c>
      <c r="J34">
        <v>34.35</v>
      </c>
      <c r="K34">
        <v>3</v>
      </c>
      <c r="L34">
        <v>51.9</v>
      </c>
      <c r="M34">
        <v>8</v>
      </c>
      <c r="N34">
        <v>20.39</v>
      </c>
      <c r="O34">
        <v>8</v>
      </c>
      <c r="P34">
        <v>37.83</v>
      </c>
      <c r="Q34">
        <v>8</v>
      </c>
      <c r="R34">
        <v>40.57</v>
      </c>
      <c r="S34">
        <v>8</v>
      </c>
      <c r="T34">
        <v>71.900000000000006</v>
      </c>
      <c r="U34">
        <v>8</v>
      </c>
      <c r="V34">
        <v>68.069999999999993</v>
      </c>
      <c r="X34">
        <v>61.65</v>
      </c>
      <c r="Z34">
        <v>42.26</v>
      </c>
      <c r="AB34">
        <v>40.26</v>
      </c>
      <c r="AC34">
        <v>3</v>
      </c>
    </row>
    <row r="35" spans="1:29" x14ac:dyDescent="0.3">
      <c r="A35">
        <v>1991</v>
      </c>
      <c r="B35">
        <v>1</v>
      </c>
      <c r="C35">
        <v>1</v>
      </c>
      <c r="D35">
        <v>18.87</v>
      </c>
      <c r="F35">
        <v>29.72</v>
      </c>
      <c r="H35">
        <v>23.76</v>
      </c>
      <c r="J35">
        <v>19.7</v>
      </c>
      <c r="L35">
        <v>26.3</v>
      </c>
      <c r="M35">
        <v>8</v>
      </c>
      <c r="N35">
        <v>20.9</v>
      </c>
      <c r="P35">
        <v>23.47</v>
      </c>
      <c r="R35">
        <v>24.02</v>
      </c>
      <c r="T35">
        <v>52.39</v>
      </c>
      <c r="U35">
        <v>8</v>
      </c>
      <c r="V35">
        <v>51.57</v>
      </c>
      <c r="W35">
        <v>8</v>
      </c>
      <c r="X35">
        <v>56.81</v>
      </c>
      <c r="Y35">
        <v>8</v>
      </c>
      <c r="Z35">
        <v>29.78</v>
      </c>
      <c r="AB35">
        <v>31.44</v>
      </c>
    </row>
    <row r="36" spans="1:29" x14ac:dyDescent="0.3">
      <c r="A36">
        <v>1992</v>
      </c>
      <c r="B36">
        <v>1</v>
      </c>
      <c r="C36">
        <v>1</v>
      </c>
      <c r="D36">
        <v>21.42</v>
      </c>
      <c r="E36">
        <v>1</v>
      </c>
      <c r="F36">
        <v>19.27</v>
      </c>
      <c r="G36">
        <v>1</v>
      </c>
      <c r="H36">
        <v>17.329999999999998</v>
      </c>
      <c r="I36">
        <v>1</v>
      </c>
      <c r="J36">
        <v>19.350000000000001</v>
      </c>
      <c r="K36">
        <v>1</v>
      </c>
      <c r="L36">
        <v>41.24</v>
      </c>
      <c r="M36">
        <v>8</v>
      </c>
      <c r="N36">
        <v>47.02</v>
      </c>
      <c r="O36">
        <v>8</v>
      </c>
      <c r="P36">
        <v>33.49</v>
      </c>
      <c r="R36">
        <v>34.39</v>
      </c>
      <c r="S36">
        <v>8</v>
      </c>
      <c r="T36">
        <v>49.61</v>
      </c>
      <c r="U36">
        <v>8</v>
      </c>
      <c r="V36">
        <v>55.12</v>
      </c>
      <c r="W36">
        <v>8</v>
      </c>
      <c r="X36">
        <v>72.66</v>
      </c>
      <c r="Y36">
        <v>8</v>
      </c>
      <c r="Z36">
        <v>43.29</v>
      </c>
      <c r="AA36">
        <v>8</v>
      </c>
      <c r="AB36">
        <v>37.85</v>
      </c>
    </row>
    <row r="37" spans="1:29" x14ac:dyDescent="0.3">
      <c r="A37">
        <v>1993</v>
      </c>
      <c r="B37">
        <v>1</v>
      </c>
      <c r="C37">
        <v>1</v>
      </c>
      <c r="D37">
        <v>22.18</v>
      </c>
      <c r="E37">
        <v>1</v>
      </c>
      <c r="F37">
        <v>17.079999999999998</v>
      </c>
      <c r="G37">
        <v>1</v>
      </c>
      <c r="H37">
        <v>14.9</v>
      </c>
      <c r="I37">
        <v>1</v>
      </c>
      <c r="J37">
        <v>18.89</v>
      </c>
      <c r="K37">
        <v>1</v>
      </c>
      <c r="L37">
        <v>47.81</v>
      </c>
      <c r="M37">
        <v>8</v>
      </c>
      <c r="N37">
        <v>29.79</v>
      </c>
      <c r="O37">
        <v>1</v>
      </c>
      <c r="P37">
        <v>40.299999999999997</v>
      </c>
      <c r="Q37">
        <v>8</v>
      </c>
      <c r="R37">
        <v>37.6</v>
      </c>
      <c r="T37">
        <v>51</v>
      </c>
      <c r="U37">
        <v>8</v>
      </c>
      <c r="V37">
        <v>37.090000000000003</v>
      </c>
      <c r="X37">
        <v>58.61</v>
      </c>
      <c r="Y37">
        <v>8</v>
      </c>
      <c r="Z37">
        <v>34.76</v>
      </c>
      <c r="AB37">
        <v>34.17</v>
      </c>
    </row>
    <row r="38" spans="1:29" x14ac:dyDescent="0.3">
      <c r="A38">
        <v>1994</v>
      </c>
      <c r="B38">
        <v>2</v>
      </c>
      <c r="C38">
        <v>1</v>
      </c>
      <c r="D38">
        <v>16.600000000000001</v>
      </c>
      <c r="F38">
        <v>13</v>
      </c>
      <c r="H38">
        <v>12.1</v>
      </c>
      <c r="J38">
        <v>12.7</v>
      </c>
      <c r="L38">
        <v>16</v>
      </c>
      <c r="M38">
        <v>1</v>
      </c>
      <c r="N38">
        <v>18</v>
      </c>
      <c r="P38">
        <v>29.1</v>
      </c>
      <c r="Q38">
        <v>8</v>
      </c>
      <c r="R38">
        <v>39.4</v>
      </c>
      <c r="S38">
        <v>8</v>
      </c>
      <c r="T38">
        <v>47.8</v>
      </c>
      <c r="U38">
        <v>8</v>
      </c>
      <c r="V38">
        <v>49.1</v>
      </c>
      <c r="W38">
        <v>8</v>
      </c>
      <c r="X38">
        <v>72.099999999999994</v>
      </c>
      <c r="Y38">
        <v>8</v>
      </c>
      <c r="Z38">
        <v>32.4</v>
      </c>
      <c r="AA38">
        <v>1</v>
      </c>
      <c r="AB38">
        <v>29.86</v>
      </c>
    </row>
    <row r="39" spans="1:29" x14ac:dyDescent="0.3">
      <c r="A39">
        <v>1995</v>
      </c>
      <c r="B39">
        <v>1</v>
      </c>
      <c r="C39">
        <v>1</v>
      </c>
      <c r="D39">
        <v>21.09</v>
      </c>
      <c r="E39">
        <v>1</v>
      </c>
      <c r="F39" t="s">
        <v>1</v>
      </c>
      <c r="H39" t="s">
        <v>1</v>
      </c>
      <c r="J39">
        <v>26.99</v>
      </c>
      <c r="K39">
        <v>8</v>
      </c>
      <c r="L39">
        <v>26.48</v>
      </c>
      <c r="M39">
        <v>1</v>
      </c>
      <c r="N39">
        <v>48.8</v>
      </c>
      <c r="O39">
        <v>8</v>
      </c>
      <c r="P39">
        <v>77.62</v>
      </c>
      <c r="Q39">
        <v>8</v>
      </c>
      <c r="R39">
        <v>84.51</v>
      </c>
      <c r="S39">
        <v>8</v>
      </c>
      <c r="T39">
        <v>50.77</v>
      </c>
      <c r="U39">
        <v>1</v>
      </c>
      <c r="V39">
        <v>62.16</v>
      </c>
      <c r="W39">
        <v>8</v>
      </c>
      <c r="X39">
        <v>38.9</v>
      </c>
      <c r="Z39">
        <v>23.83</v>
      </c>
      <c r="AA39">
        <v>1</v>
      </c>
      <c r="AB39">
        <v>46.12</v>
      </c>
      <c r="AC39">
        <v>3</v>
      </c>
    </row>
    <row r="40" spans="1:29" x14ac:dyDescent="0.3">
      <c r="A40">
        <v>1996</v>
      </c>
      <c r="B40">
        <v>1</v>
      </c>
      <c r="C40">
        <v>1</v>
      </c>
      <c r="D40">
        <v>19.73</v>
      </c>
      <c r="F40" t="s">
        <v>1</v>
      </c>
      <c r="H40">
        <v>29.85</v>
      </c>
      <c r="I40">
        <v>8</v>
      </c>
      <c r="J40">
        <v>18.510000000000002</v>
      </c>
      <c r="K40">
        <v>1</v>
      </c>
      <c r="L40">
        <v>21.33</v>
      </c>
      <c r="M40">
        <v>1</v>
      </c>
      <c r="N40">
        <v>34.97</v>
      </c>
      <c r="O40">
        <v>8</v>
      </c>
      <c r="P40">
        <v>56.28</v>
      </c>
      <c r="Q40">
        <v>8</v>
      </c>
      <c r="R40">
        <v>36.03</v>
      </c>
      <c r="T40">
        <v>41.95</v>
      </c>
      <c r="U40">
        <v>1</v>
      </c>
      <c r="V40">
        <v>57.69</v>
      </c>
      <c r="W40">
        <v>8</v>
      </c>
      <c r="X40">
        <v>78.930000000000007</v>
      </c>
      <c r="Y40">
        <v>8</v>
      </c>
      <c r="Z40">
        <v>57.92</v>
      </c>
      <c r="AA40">
        <v>8</v>
      </c>
      <c r="AB40">
        <v>41.2</v>
      </c>
      <c r="AC40">
        <v>3</v>
      </c>
    </row>
    <row r="41" spans="1:29" x14ac:dyDescent="0.3">
      <c r="A41">
        <v>1997</v>
      </c>
      <c r="B41">
        <v>1</v>
      </c>
      <c r="C41">
        <v>1</v>
      </c>
      <c r="D41">
        <v>22.73</v>
      </c>
      <c r="E41">
        <v>1</v>
      </c>
      <c r="F41">
        <v>16.350000000000001</v>
      </c>
      <c r="G41">
        <v>1</v>
      </c>
      <c r="H41">
        <v>13.87</v>
      </c>
      <c r="J41">
        <v>14.79</v>
      </c>
      <c r="L41">
        <v>14.76</v>
      </c>
      <c r="N41">
        <v>25.11</v>
      </c>
      <c r="P41">
        <v>15.84</v>
      </c>
      <c r="Q41">
        <v>1</v>
      </c>
      <c r="R41">
        <v>10.4</v>
      </c>
      <c r="S41">
        <v>1</v>
      </c>
      <c r="T41">
        <v>23.91</v>
      </c>
      <c r="V41">
        <v>30.33</v>
      </c>
      <c r="X41">
        <v>24.5</v>
      </c>
      <c r="Z41">
        <v>19.32</v>
      </c>
      <c r="AB41">
        <v>19.329999999999998</v>
      </c>
    </row>
    <row r="42" spans="1:29" x14ac:dyDescent="0.3">
      <c r="A42">
        <v>1998</v>
      </c>
      <c r="B42">
        <v>1</v>
      </c>
      <c r="C42">
        <v>1</v>
      </c>
      <c r="D42">
        <v>16.829999999999998</v>
      </c>
      <c r="F42">
        <v>16.3</v>
      </c>
      <c r="H42">
        <v>15.57</v>
      </c>
      <c r="J42">
        <v>43.32</v>
      </c>
      <c r="K42">
        <v>8</v>
      </c>
      <c r="L42">
        <v>51.45</v>
      </c>
      <c r="M42">
        <v>8</v>
      </c>
      <c r="N42">
        <v>73</v>
      </c>
      <c r="O42">
        <v>8</v>
      </c>
      <c r="P42">
        <v>56.91</v>
      </c>
      <c r="R42">
        <v>68.38</v>
      </c>
      <c r="S42">
        <v>8</v>
      </c>
      <c r="T42">
        <v>74.39</v>
      </c>
      <c r="V42">
        <v>77.95</v>
      </c>
      <c r="X42">
        <v>93.12</v>
      </c>
      <c r="Y42">
        <v>8</v>
      </c>
      <c r="Z42">
        <v>97.87</v>
      </c>
      <c r="AA42">
        <v>8</v>
      </c>
      <c r="AB42">
        <v>57.09</v>
      </c>
    </row>
    <row r="43" spans="1:29" x14ac:dyDescent="0.3">
      <c r="A43">
        <v>1999</v>
      </c>
      <c r="B43">
        <v>1</v>
      </c>
      <c r="C43">
        <v>1</v>
      </c>
      <c r="D43">
        <v>27.7</v>
      </c>
      <c r="F43">
        <v>25</v>
      </c>
      <c r="H43">
        <v>17.21</v>
      </c>
      <c r="I43">
        <v>1</v>
      </c>
      <c r="J43">
        <v>64.489999999999995</v>
      </c>
      <c r="K43">
        <v>1</v>
      </c>
      <c r="L43">
        <v>20.23</v>
      </c>
      <c r="M43">
        <v>1</v>
      </c>
      <c r="N43">
        <v>47.13</v>
      </c>
      <c r="O43">
        <v>1</v>
      </c>
      <c r="P43">
        <v>44.22</v>
      </c>
      <c r="Q43">
        <v>1</v>
      </c>
      <c r="R43">
        <v>72.37</v>
      </c>
      <c r="T43">
        <v>79.27</v>
      </c>
      <c r="V43">
        <v>79.489999999999995</v>
      </c>
      <c r="W43">
        <v>1</v>
      </c>
      <c r="X43">
        <v>67.87</v>
      </c>
      <c r="Y43">
        <v>1</v>
      </c>
      <c r="Z43">
        <v>157.30000000000001</v>
      </c>
      <c r="AA43">
        <v>1</v>
      </c>
      <c r="AB43">
        <v>58.52</v>
      </c>
    </row>
    <row r="44" spans="1:29" x14ac:dyDescent="0.3">
      <c r="A44">
        <v>2000</v>
      </c>
      <c r="B44">
        <v>1</v>
      </c>
      <c r="C44">
        <v>1</v>
      </c>
      <c r="D44">
        <v>40.880000000000003</v>
      </c>
      <c r="F44">
        <v>27.08</v>
      </c>
      <c r="H44">
        <v>22.07</v>
      </c>
      <c r="J44">
        <v>16.54</v>
      </c>
      <c r="L44" t="s">
        <v>1</v>
      </c>
      <c r="N44">
        <v>43.84</v>
      </c>
      <c r="O44">
        <v>8</v>
      </c>
      <c r="P44">
        <v>36.659999999999997</v>
      </c>
      <c r="Q44">
        <v>8</v>
      </c>
      <c r="R44">
        <v>54.58</v>
      </c>
      <c r="S44">
        <v>8</v>
      </c>
      <c r="T44">
        <v>68.47</v>
      </c>
      <c r="U44">
        <v>8</v>
      </c>
      <c r="V44">
        <v>82.59</v>
      </c>
      <c r="W44">
        <v>8</v>
      </c>
      <c r="X44">
        <v>70.69</v>
      </c>
      <c r="Y44">
        <v>8</v>
      </c>
      <c r="Z44">
        <v>27.81</v>
      </c>
      <c r="AB44">
        <v>44.66</v>
      </c>
      <c r="AC44">
        <v>3</v>
      </c>
    </row>
    <row r="45" spans="1:29" x14ac:dyDescent="0.3">
      <c r="A45">
        <v>2001</v>
      </c>
      <c r="B45">
        <v>1</v>
      </c>
      <c r="C45">
        <v>1</v>
      </c>
      <c r="D45">
        <v>28.49</v>
      </c>
      <c r="E45">
        <v>1</v>
      </c>
      <c r="F45">
        <v>19.45</v>
      </c>
      <c r="G45">
        <v>1</v>
      </c>
      <c r="H45">
        <v>17.61</v>
      </c>
      <c r="I45">
        <v>1</v>
      </c>
      <c r="J45">
        <v>12.84</v>
      </c>
      <c r="K45">
        <v>1</v>
      </c>
      <c r="L45">
        <v>36.11</v>
      </c>
      <c r="M45">
        <v>1</v>
      </c>
      <c r="N45">
        <v>42.77</v>
      </c>
      <c r="P45">
        <v>34.450000000000003</v>
      </c>
      <c r="R45">
        <v>44.48</v>
      </c>
      <c r="S45">
        <v>3</v>
      </c>
      <c r="T45">
        <v>48.79</v>
      </c>
      <c r="U45">
        <v>3</v>
      </c>
      <c r="V45">
        <v>90.45</v>
      </c>
      <c r="X45">
        <v>79.78</v>
      </c>
      <c r="Y45">
        <v>3</v>
      </c>
      <c r="Z45">
        <v>104.7</v>
      </c>
      <c r="AA45">
        <v>3</v>
      </c>
      <c r="AB45">
        <v>46.66</v>
      </c>
      <c r="AC45">
        <v>3</v>
      </c>
    </row>
    <row r="46" spans="1:29" x14ac:dyDescent="0.3">
      <c r="A46">
        <v>2002</v>
      </c>
      <c r="B46">
        <v>1</v>
      </c>
      <c r="C46">
        <v>1</v>
      </c>
      <c r="D46">
        <v>46.92</v>
      </c>
      <c r="E46">
        <v>3</v>
      </c>
      <c r="F46">
        <v>27.52</v>
      </c>
      <c r="G46">
        <v>3</v>
      </c>
      <c r="H46">
        <v>23.23</v>
      </c>
      <c r="I46">
        <v>3</v>
      </c>
      <c r="J46">
        <v>52.46</v>
      </c>
      <c r="K46">
        <v>1</v>
      </c>
      <c r="L46">
        <v>48.42</v>
      </c>
      <c r="M46">
        <v>1</v>
      </c>
      <c r="N46">
        <v>61.49</v>
      </c>
      <c r="O46">
        <v>1</v>
      </c>
      <c r="P46">
        <v>39.28</v>
      </c>
      <c r="R46">
        <v>40.46</v>
      </c>
      <c r="S46">
        <v>3</v>
      </c>
      <c r="T46">
        <v>57.25</v>
      </c>
      <c r="U46">
        <v>3</v>
      </c>
      <c r="V46">
        <v>76.33</v>
      </c>
      <c r="W46">
        <v>3</v>
      </c>
      <c r="X46">
        <v>66.77</v>
      </c>
      <c r="Y46">
        <v>1</v>
      </c>
      <c r="Z46">
        <v>30.38</v>
      </c>
      <c r="AA46">
        <v>1</v>
      </c>
      <c r="AB46">
        <v>47.54</v>
      </c>
      <c r="AC46">
        <v>3</v>
      </c>
    </row>
    <row r="47" spans="1:29" x14ac:dyDescent="0.3">
      <c r="A47">
        <v>2003</v>
      </c>
      <c r="B47">
        <v>1</v>
      </c>
      <c r="C47">
        <v>1</v>
      </c>
      <c r="D47">
        <v>13.85</v>
      </c>
      <c r="F47">
        <v>11.62</v>
      </c>
      <c r="H47">
        <v>8.6029999999999998</v>
      </c>
      <c r="J47">
        <v>13.99</v>
      </c>
      <c r="K47">
        <v>1</v>
      </c>
      <c r="L47">
        <v>14.67</v>
      </c>
      <c r="M47">
        <v>1</v>
      </c>
      <c r="N47">
        <v>43.98</v>
      </c>
      <c r="O47">
        <v>8</v>
      </c>
      <c r="P47">
        <v>43.52</v>
      </c>
      <c r="Q47">
        <v>3</v>
      </c>
      <c r="R47">
        <v>50.83</v>
      </c>
      <c r="S47">
        <v>8</v>
      </c>
      <c r="T47">
        <v>55.04</v>
      </c>
      <c r="U47">
        <v>3</v>
      </c>
      <c r="V47">
        <v>88.73</v>
      </c>
      <c r="W47">
        <v>8</v>
      </c>
      <c r="X47">
        <v>68.900000000000006</v>
      </c>
      <c r="Y47">
        <v>3</v>
      </c>
      <c r="Z47">
        <v>55.36</v>
      </c>
      <c r="AA47">
        <v>8</v>
      </c>
      <c r="AB47">
        <v>39.090000000000003</v>
      </c>
      <c r="AC47">
        <v>3</v>
      </c>
    </row>
    <row r="48" spans="1:29" x14ac:dyDescent="0.3">
      <c r="A48">
        <v>2004</v>
      </c>
      <c r="B48">
        <v>1</v>
      </c>
      <c r="C48">
        <v>1</v>
      </c>
      <c r="D48">
        <v>23.75</v>
      </c>
      <c r="E48">
        <v>1</v>
      </c>
      <c r="F48">
        <v>16.75</v>
      </c>
      <c r="G48">
        <v>1</v>
      </c>
      <c r="H48">
        <v>14.65</v>
      </c>
      <c r="J48">
        <v>43.01</v>
      </c>
      <c r="K48">
        <v>8</v>
      </c>
      <c r="L48">
        <v>56.67</v>
      </c>
      <c r="M48">
        <v>8</v>
      </c>
      <c r="N48">
        <v>54.47</v>
      </c>
      <c r="O48">
        <v>8</v>
      </c>
      <c r="P48">
        <v>49.84</v>
      </c>
      <c r="Q48">
        <v>8</v>
      </c>
      <c r="R48">
        <v>44.85</v>
      </c>
      <c r="S48">
        <v>8</v>
      </c>
      <c r="T48">
        <v>69.88</v>
      </c>
      <c r="U48">
        <v>8</v>
      </c>
      <c r="V48">
        <v>81.48</v>
      </c>
      <c r="W48">
        <v>8</v>
      </c>
      <c r="X48">
        <v>97.48</v>
      </c>
      <c r="Y48">
        <v>3</v>
      </c>
      <c r="Z48">
        <v>40.31</v>
      </c>
      <c r="AA48">
        <v>1</v>
      </c>
      <c r="AB48">
        <v>49.43</v>
      </c>
      <c r="AC48">
        <v>3</v>
      </c>
    </row>
    <row r="49" spans="1:29" x14ac:dyDescent="0.3">
      <c r="A49">
        <v>2005</v>
      </c>
      <c r="B49">
        <v>1</v>
      </c>
      <c r="C49">
        <v>1</v>
      </c>
      <c r="D49">
        <v>44.26</v>
      </c>
      <c r="E49">
        <v>8</v>
      </c>
      <c r="F49">
        <v>30.45</v>
      </c>
      <c r="G49">
        <v>1</v>
      </c>
      <c r="H49">
        <v>21.38</v>
      </c>
      <c r="I49">
        <v>1</v>
      </c>
      <c r="J49">
        <v>19.37</v>
      </c>
      <c r="K49">
        <v>1</v>
      </c>
      <c r="L49">
        <v>51.84</v>
      </c>
      <c r="M49">
        <v>8</v>
      </c>
      <c r="N49">
        <v>63.18</v>
      </c>
      <c r="O49">
        <v>8</v>
      </c>
      <c r="P49" t="s">
        <v>1</v>
      </c>
      <c r="R49" t="s">
        <v>1</v>
      </c>
      <c r="T49">
        <v>32.380000000000003</v>
      </c>
      <c r="U49">
        <v>3</v>
      </c>
      <c r="V49">
        <v>18.88</v>
      </c>
      <c r="W49">
        <v>8</v>
      </c>
      <c r="X49">
        <v>245.7</v>
      </c>
      <c r="Y49">
        <v>3</v>
      </c>
      <c r="Z49">
        <v>21.33</v>
      </c>
      <c r="AA49">
        <v>1</v>
      </c>
      <c r="AB49">
        <v>54.88</v>
      </c>
      <c r="AC49">
        <v>3</v>
      </c>
    </row>
    <row r="50" spans="1:29" x14ac:dyDescent="0.3">
      <c r="A50">
        <v>2006</v>
      </c>
      <c r="B50">
        <v>1</v>
      </c>
      <c r="C50">
        <v>1</v>
      </c>
      <c r="D50">
        <v>7.9690000000000003</v>
      </c>
      <c r="E50">
        <v>1</v>
      </c>
      <c r="F50">
        <v>4.923</v>
      </c>
      <c r="G50">
        <v>3</v>
      </c>
      <c r="H50" t="s">
        <v>1</v>
      </c>
      <c r="J50">
        <v>17.87</v>
      </c>
      <c r="K50">
        <v>3</v>
      </c>
      <c r="L50">
        <v>63.96</v>
      </c>
      <c r="M50">
        <v>8</v>
      </c>
      <c r="N50">
        <v>47.88</v>
      </c>
      <c r="O50">
        <v>3</v>
      </c>
      <c r="P50">
        <v>38.35</v>
      </c>
      <c r="Q50">
        <v>8</v>
      </c>
      <c r="R50">
        <v>42.35</v>
      </c>
      <c r="S50">
        <v>8</v>
      </c>
      <c r="T50">
        <v>67.59</v>
      </c>
      <c r="U50">
        <v>8</v>
      </c>
      <c r="V50">
        <v>50.1</v>
      </c>
      <c r="W50">
        <v>8</v>
      </c>
      <c r="X50">
        <v>69.209999999999994</v>
      </c>
      <c r="Y50">
        <v>8</v>
      </c>
      <c r="Z50">
        <v>26.36</v>
      </c>
      <c r="AB50">
        <v>39.69</v>
      </c>
      <c r="AC50">
        <v>3</v>
      </c>
    </row>
    <row r="51" spans="1:29" x14ac:dyDescent="0.3">
      <c r="A51">
        <v>2007</v>
      </c>
      <c r="B51">
        <v>1</v>
      </c>
      <c r="C51">
        <v>1</v>
      </c>
      <c r="D51">
        <v>14.55</v>
      </c>
      <c r="E51">
        <v>1</v>
      </c>
      <c r="F51">
        <v>11.74</v>
      </c>
      <c r="H51">
        <v>10.7</v>
      </c>
      <c r="J51">
        <v>7.0060000000000002</v>
      </c>
      <c r="K51">
        <v>1</v>
      </c>
      <c r="L51">
        <v>5.875</v>
      </c>
      <c r="M51">
        <v>1</v>
      </c>
      <c r="N51" t="s">
        <v>1</v>
      </c>
      <c r="P51">
        <v>28.82</v>
      </c>
      <c r="R51">
        <v>54.39</v>
      </c>
      <c r="T51">
        <v>57.9</v>
      </c>
      <c r="V51">
        <v>55.05</v>
      </c>
      <c r="X51">
        <v>68.63</v>
      </c>
      <c r="Z51">
        <v>56.36</v>
      </c>
      <c r="AA51">
        <v>3</v>
      </c>
      <c r="AB51">
        <v>33.729999999999997</v>
      </c>
      <c r="AC51">
        <v>3</v>
      </c>
    </row>
    <row r="52" spans="1:29" x14ac:dyDescent="0.3">
      <c r="A52">
        <v>2008</v>
      </c>
      <c r="B52">
        <v>1</v>
      </c>
      <c r="C52">
        <v>1</v>
      </c>
      <c r="D52">
        <v>23.68</v>
      </c>
      <c r="F52">
        <v>13.11</v>
      </c>
      <c r="G52">
        <v>3</v>
      </c>
      <c r="H52">
        <v>11.42</v>
      </c>
      <c r="I52">
        <v>1</v>
      </c>
      <c r="J52">
        <v>11.68</v>
      </c>
      <c r="K52">
        <v>3</v>
      </c>
      <c r="L52">
        <v>16.68</v>
      </c>
      <c r="M52">
        <v>3</v>
      </c>
      <c r="N52">
        <v>20.45</v>
      </c>
      <c r="O52">
        <v>8</v>
      </c>
      <c r="P52">
        <v>31.64</v>
      </c>
      <c r="Q52">
        <v>8</v>
      </c>
      <c r="R52">
        <v>55.98</v>
      </c>
      <c r="S52">
        <v>8</v>
      </c>
      <c r="T52">
        <v>49</v>
      </c>
      <c r="U52">
        <v>8</v>
      </c>
      <c r="V52">
        <v>67.08</v>
      </c>
      <c r="W52">
        <v>8</v>
      </c>
      <c r="X52">
        <v>76.48</v>
      </c>
      <c r="Y52">
        <v>8</v>
      </c>
      <c r="Z52">
        <v>52.72</v>
      </c>
      <c r="AA52">
        <v>8</v>
      </c>
      <c r="AB52">
        <v>35.83</v>
      </c>
      <c r="AC52">
        <v>3</v>
      </c>
    </row>
    <row r="53" spans="1:29" x14ac:dyDescent="0.3">
      <c r="A53">
        <v>2009</v>
      </c>
      <c r="B53">
        <v>1</v>
      </c>
      <c r="C53">
        <v>1</v>
      </c>
      <c r="D53">
        <v>27.5</v>
      </c>
      <c r="E53">
        <v>8</v>
      </c>
      <c r="F53">
        <v>29.58</v>
      </c>
      <c r="G53">
        <v>8</v>
      </c>
      <c r="H53">
        <v>23.43</v>
      </c>
      <c r="J53">
        <v>20.2</v>
      </c>
      <c r="K53">
        <v>8</v>
      </c>
      <c r="L53">
        <v>33.28</v>
      </c>
      <c r="M53">
        <v>8</v>
      </c>
      <c r="N53">
        <v>24.16</v>
      </c>
      <c r="P53">
        <v>27.39</v>
      </c>
      <c r="Q53">
        <v>8</v>
      </c>
      <c r="R53">
        <v>52.8</v>
      </c>
      <c r="S53">
        <v>8</v>
      </c>
      <c r="T53">
        <v>34.229999999999997</v>
      </c>
      <c r="U53">
        <v>8</v>
      </c>
      <c r="V53">
        <v>27.74</v>
      </c>
      <c r="X53">
        <v>44.63</v>
      </c>
      <c r="Y53">
        <v>8</v>
      </c>
      <c r="Z53">
        <v>20.03</v>
      </c>
      <c r="AB53">
        <v>30.41</v>
      </c>
    </row>
    <row r="54" spans="1:29" x14ac:dyDescent="0.3">
      <c r="A54">
        <v>2010</v>
      </c>
      <c r="B54">
        <v>1</v>
      </c>
      <c r="C54">
        <v>1</v>
      </c>
      <c r="D54">
        <v>14.17</v>
      </c>
      <c r="F54">
        <v>12.31</v>
      </c>
      <c r="H54">
        <v>14.42</v>
      </c>
      <c r="I54">
        <v>3</v>
      </c>
      <c r="J54">
        <v>13.82</v>
      </c>
      <c r="L54">
        <v>16.190000000000001</v>
      </c>
      <c r="N54">
        <v>28.03</v>
      </c>
      <c r="O54">
        <v>8</v>
      </c>
      <c r="P54">
        <v>54.59</v>
      </c>
      <c r="Q54">
        <v>8</v>
      </c>
      <c r="R54">
        <v>61.72</v>
      </c>
      <c r="S54">
        <v>3</v>
      </c>
      <c r="T54">
        <v>70.489999999999995</v>
      </c>
      <c r="U54">
        <v>8</v>
      </c>
      <c r="V54">
        <v>52.5</v>
      </c>
      <c r="W54">
        <v>8</v>
      </c>
      <c r="X54">
        <v>76.819999999999993</v>
      </c>
      <c r="Y54">
        <v>3</v>
      </c>
      <c r="Z54">
        <v>71.3</v>
      </c>
      <c r="AA54">
        <v>8</v>
      </c>
      <c r="AB54">
        <v>40.53</v>
      </c>
      <c r="AC54">
        <v>3</v>
      </c>
    </row>
    <row r="55" spans="1:29" x14ac:dyDescent="0.3">
      <c r="A55">
        <v>2011</v>
      </c>
      <c r="B55">
        <v>1</v>
      </c>
      <c r="C55">
        <v>1</v>
      </c>
      <c r="D55">
        <v>41.56</v>
      </c>
      <c r="E55">
        <v>8</v>
      </c>
      <c r="F55">
        <v>13.48</v>
      </c>
      <c r="H55">
        <v>12.29</v>
      </c>
      <c r="J55">
        <v>14.63</v>
      </c>
      <c r="L55">
        <v>26.4</v>
      </c>
      <c r="N55" t="s">
        <v>1</v>
      </c>
      <c r="P55">
        <v>38.99</v>
      </c>
      <c r="Q55">
        <v>3</v>
      </c>
      <c r="R55">
        <v>43.72</v>
      </c>
      <c r="S55">
        <v>8</v>
      </c>
      <c r="T55">
        <v>55.18</v>
      </c>
      <c r="U55">
        <v>8</v>
      </c>
      <c r="V55">
        <v>43.44</v>
      </c>
      <c r="W55">
        <v>8</v>
      </c>
      <c r="X55">
        <v>53.29</v>
      </c>
      <c r="Y55">
        <v>8</v>
      </c>
      <c r="Z55">
        <v>73.27</v>
      </c>
      <c r="AA55">
        <v>8</v>
      </c>
      <c r="AB55">
        <v>37.840000000000003</v>
      </c>
      <c r="AC55">
        <v>3</v>
      </c>
    </row>
    <row r="56" spans="1:29" x14ac:dyDescent="0.3">
      <c r="A56">
        <v>2012</v>
      </c>
      <c r="B56">
        <v>1</v>
      </c>
      <c r="C56">
        <v>1</v>
      </c>
      <c r="D56">
        <v>23.13</v>
      </c>
      <c r="F56">
        <v>12.18</v>
      </c>
      <c r="H56">
        <v>12.4</v>
      </c>
      <c r="I56">
        <v>8</v>
      </c>
      <c r="J56">
        <v>12.57</v>
      </c>
      <c r="L56">
        <v>22.41</v>
      </c>
      <c r="N56">
        <v>13.37</v>
      </c>
      <c r="P56">
        <v>29.6</v>
      </c>
      <c r="Q56">
        <v>8</v>
      </c>
      <c r="R56">
        <v>21.44</v>
      </c>
      <c r="S56">
        <v>3</v>
      </c>
      <c r="T56">
        <v>35.49</v>
      </c>
      <c r="U56">
        <v>8</v>
      </c>
      <c r="V56">
        <v>52.86</v>
      </c>
      <c r="W56">
        <v>8</v>
      </c>
      <c r="X56">
        <v>71.56</v>
      </c>
      <c r="Y56">
        <v>8</v>
      </c>
      <c r="Z56">
        <v>28.91</v>
      </c>
      <c r="AA56">
        <v>8</v>
      </c>
      <c r="AB56">
        <v>27.99</v>
      </c>
      <c r="AC56">
        <v>3</v>
      </c>
    </row>
    <row r="58" spans="1:29" x14ac:dyDescent="0.3">
      <c r="A58" t="s">
        <v>14</v>
      </c>
      <c r="D58">
        <v>23.5</v>
      </c>
      <c r="F58">
        <v>18.989999999999998</v>
      </c>
      <c r="H58">
        <v>17.11</v>
      </c>
      <c r="J58">
        <v>22.76</v>
      </c>
      <c r="L58">
        <v>30.12</v>
      </c>
      <c r="N58">
        <v>38.090000000000003</v>
      </c>
      <c r="P58">
        <v>37.65</v>
      </c>
      <c r="R58">
        <v>42.89</v>
      </c>
      <c r="T58">
        <v>53.13</v>
      </c>
      <c r="V58">
        <v>59.77</v>
      </c>
      <c r="X58">
        <v>69.790000000000006</v>
      </c>
      <c r="Z58">
        <v>44.05</v>
      </c>
      <c r="AB58">
        <v>38.15</v>
      </c>
    </row>
    <row r="59" spans="1:29" x14ac:dyDescent="0.3">
      <c r="A59" t="s">
        <v>15</v>
      </c>
      <c r="D59">
        <v>46.92</v>
      </c>
      <c r="F59">
        <v>31.44</v>
      </c>
      <c r="H59">
        <v>30.67</v>
      </c>
      <c r="J59">
        <v>77.88</v>
      </c>
      <c r="L59">
        <v>69.63</v>
      </c>
      <c r="N59">
        <v>74.25</v>
      </c>
      <c r="P59">
        <v>77.62</v>
      </c>
      <c r="R59">
        <v>97.11</v>
      </c>
      <c r="T59">
        <v>124.7</v>
      </c>
      <c r="V59">
        <v>108</v>
      </c>
      <c r="X59">
        <v>245.7</v>
      </c>
      <c r="Z59">
        <v>157.30000000000001</v>
      </c>
      <c r="AB59">
        <v>245.7</v>
      </c>
    </row>
    <row r="60" spans="1:29" x14ac:dyDescent="0.3">
      <c r="A60" t="s">
        <v>16</v>
      </c>
      <c r="D60">
        <v>7.9690000000000003</v>
      </c>
      <c r="F60">
        <v>4.923</v>
      </c>
      <c r="H60">
        <v>8.0449999999999999</v>
      </c>
      <c r="J60">
        <v>6.9749999999999996</v>
      </c>
      <c r="L60">
        <v>5.875</v>
      </c>
      <c r="N60">
        <v>13.37</v>
      </c>
      <c r="P60">
        <v>15.84</v>
      </c>
      <c r="R60">
        <v>10.4</v>
      </c>
      <c r="T60">
        <v>22.37</v>
      </c>
      <c r="V60">
        <v>18.88</v>
      </c>
      <c r="X60">
        <v>24.5</v>
      </c>
      <c r="Z60">
        <v>16.53</v>
      </c>
      <c r="AB60">
        <v>4.92</v>
      </c>
    </row>
    <row r="62" spans="1:29" s="4" customFormat="1" x14ac:dyDescent="0.3">
      <c r="A62" s="4" t="s">
        <v>29</v>
      </c>
    </row>
    <row r="63" spans="1:29" x14ac:dyDescent="0.3">
      <c r="A63" t="s">
        <v>19</v>
      </c>
      <c r="B63">
        <v>15027010</v>
      </c>
      <c r="C63" t="s">
        <v>31</v>
      </c>
    </row>
    <row r="64" spans="1:29" x14ac:dyDescent="0.3">
      <c r="A64" t="s">
        <v>20</v>
      </c>
    </row>
    <row r="65" spans="1:29" x14ac:dyDescent="0.3">
      <c r="A65" t="s">
        <v>21</v>
      </c>
    </row>
    <row r="66" spans="1:29" x14ac:dyDescent="0.3">
      <c r="A66" t="s">
        <v>22</v>
      </c>
      <c r="B66">
        <v>40</v>
      </c>
      <c r="H66" s="1"/>
    </row>
    <row r="67" spans="1:29" x14ac:dyDescent="0.3">
      <c r="A67" t="s">
        <v>23</v>
      </c>
      <c r="B67" t="s">
        <v>24</v>
      </c>
    </row>
    <row r="69" spans="1:29" x14ac:dyDescent="0.3">
      <c r="A69" t="s">
        <v>25</v>
      </c>
      <c r="B69" t="s">
        <v>26</v>
      </c>
      <c r="C69" t="s">
        <v>27</v>
      </c>
      <c r="D69" t="s">
        <v>2</v>
      </c>
      <c r="E69" t="s">
        <v>1</v>
      </c>
      <c r="F69" t="s">
        <v>3</v>
      </c>
      <c r="G69" t="s">
        <v>1</v>
      </c>
      <c r="H69" t="s">
        <v>4</v>
      </c>
      <c r="I69" t="s">
        <v>1</v>
      </c>
      <c r="J69" t="s">
        <v>5</v>
      </c>
      <c r="K69" t="s">
        <v>1</v>
      </c>
      <c r="L69" t="s">
        <v>6</v>
      </c>
      <c r="M69" t="s">
        <v>1</v>
      </c>
      <c r="N69" t="s">
        <v>7</v>
      </c>
      <c r="O69" t="s">
        <v>1</v>
      </c>
      <c r="P69" t="s">
        <v>8</v>
      </c>
      <c r="Q69" t="s">
        <v>1</v>
      </c>
      <c r="R69" t="s">
        <v>9</v>
      </c>
      <c r="S69" t="s">
        <v>1</v>
      </c>
      <c r="T69" t="s">
        <v>10</v>
      </c>
      <c r="U69" t="s">
        <v>1</v>
      </c>
      <c r="V69" t="s">
        <v>11</v>
      </c>
      <c r="W69" t="s">
        <v>1</v>
      </c>
      <c r="X69" t="s">
        <v>12</v>
      </c>
      <c r="Y69" t="s">
        <v>1</v>
      </c>
      <c r="Z69" t="s">
        <v>13</v>
      </c>
      <c r="AA69" t="s">
        <v>1</v>
      </c>
      <c r="AB69" t="s">
        <v>28</v>
      </c>
      <c r="AC69" t="s">
        <v>1</v>
      </c>
    </row>
    <row r="70" spans="1:29" x14ac:dyDescent="0.3">
      <c r="A70">
        <v>1973</v>
      </c>
      <c r="B70">
        <v>2</v>
      </c>
      <c r="C70">
        <v>1</v>
      </c>
      <c r="D70">
        <v>84.7</v>
      </c>
      <c r="E70">
        <v>6</v>
      </c>
      <c r="F70">
        <v>67</v>
      </c>
      <c r="G70">
        <v>6</v>
      </c>
      <c r="H70">
        <v>64.8</v>
      </c>
      <c r="I70">
        <v>6</v>
      </c>
      <c r="J70">
        <v>126.7</v>
      </c>
      <c r="K70">
        <v>6</v>
      </c>
      <c r="L70">
        <v>477.2</v>
      </c>
      <c r="M70">
        <v>6</v>
      </c>
      <c r="N70">
        <v>315.8</v>
      </c>
      <c r="O70">
        <v>6</v>
      </c>
      <c r="P70">
        <v>516.4</v>
      </c>
      <c r="Q70">
        <v>6</v>
      </c>
      <c r="R70">
        <v>452.2</v>
      </c>
      <c r="S70">
        <v>6</v>
      </c>
      <c r="T70">
        <v>727.8</v>
      </c>
      <c r="U70">
        <v>6</v>
      </c>
      <c r="V70">
        <v>405.7</v>
      </c>
      <c r="W70">
        <v>6</v>
      </c>
      <c r="X70">
        <v>644.4</v>
      </c>
      <c r="Y70">
        <v>6</v>
      </c>
      <c r="Z70">
        <v>328</v>
      </c>
      <c r="AA70">
        <v>6</v>
      </c>
      <c r="AB70">
        <v>727.8</v>
      </c>
    </row>
    <row r="71" spans="1:29" x14ac:dyDescent="0.3">
      <c r="A71">
        <v>1974</v>
      </c>
      <c r="B71">
        <v>2</v>
      </c>
      <c r="C71">
        <v>1</v>
      </c>
      <c r="D71">
        <v>33.5</v>
      </c>
      <c r="E71">
        <v>1</v>
      </c>
      <c r="F71">
        <v>44</v>
      </c>
      <c r="G71">
        <v>1</v>
      </c>
      <c r="H71">
        <v>170.6</v>
      </c>
      <c r="I71">
        <v>1</v>
      </c>
      <c r="J71">
        <v>141.19999999999999</v>
      </c>
      <c r="K71">
        <v>1</v>
      </c>
      <c r="L71">
        <v>126.8</v>
      </c>
      <c r="M71">
        <v>1</v>
      </c>
      <c r="N71">
        <v>57.5</v>
      </c>
      <c r="P71">
        <v>45.5</v>
      </c>
      <c r="R71">
        <v>528</v>
      </c>
      <c r="S71">
        <v>8</v>
      </c>
      <c r="T71">
        <v>784</v>
      </c>
      <c r="U71">
        <v>8</v>
      </c>
      <c r="V71">
        <v>83.3</v>
      </c>
      <c r="X71">
        <v>164.9</v>
      </c>
      <c r="Z71">
        <v>65</v>
      </c>
      <c r="AB71">
        <v>784</v>
      </c>
    </row>
    <row r="72" spans="1:29" x14ac:dyDescent="0.3">
      <c r="A72">
        <v>1975</v>
      </c>
      <c r="B72">
        <v>2</v>
      </c>
      <c r="C72">
        <v>1</v>
      </c>
      <c r="D72">
        <v>25.5</v>
      </c>
      <c r="F72">
        <v>21.7</v>
      </c>
      <c r="H72">
        <v>18</v>
      </c>
      <c r="J72">
        <v>19.5</v>
      </c>
      <c r="L72">
        <v>54.5</v>
      </c>
      <c r="N72">
        <v>288</v>
      </c>
      <c r="P72">
        <v>335</v>
      </c>
      <c r="R72">
        <v>45</v>
      </c>
      <c r="T72">
        <v>163</v>
      </c>
      <c r="V72">
        <v>528</v>
      </c>
      <c r="W72">
        <v>8</v>
      </c>
      <c r="X72">
        <v>317.5</v>
      </c>
      <c r="Y72">
        <v>1</v>
      </c>
      <c r="Z72">
        <v>307.8</v>
      </c>
      <c r="AA72">
        <v>1</v>
      </c>
      <c r="AB72">
        <v>528</v>
      </c>
    </row>
    <row r="73" spans="1:29" x14ac:dyDescent="0.3">
      <c r="A73">
        <v>1976</v>
      </c>
      <c r="B73">
        <v>2</v>
      </c>
      <c r="C73">
        <v>1</v>
      </c>
      <c r="D73">
        <v>73.8</v>
      </c>
      <c r="E73">
        <v>1</v>
      </c>
      <c r="F73">
        <v>42</v>
      </c>
      <c r="G73">
        <v>1</v>
      </c>
      <c r="H73">
        <v>24.7</v>
      </c>
      <c r="I73">
        <v>1</v>
      </c>
      <c r="J73">
        <v>102</v>
      </c>
      <c r="K73">
        <v>1</v>
      </c>
      <c r="L73">
        <v>88.5</v>
      </c>
      <c r="M73">
        <v>1</v>
      </c>
      <c r="N73">
        <v>163</v>
      </c>
      <c r="O73">
        <v>1</v>
      </c>
      <c r="P73">
        <v>62.73</v>
      </c>
      <c r="Q73">
        <v>6</v>
      </c>
      <c r="R73">
        <v>102</v>
      </c>
      <c r="S73">
        <v>1</v>
      </c>
      <c r="T73">
        <v>260.39999999999998</v>
      </c>
      <c r="U73">
        <v>1</v>
      </c>
      <c r="V73">
        <v>351.5</v>
      </c>
      <c r="W73">
        <v>1</v>
      </c>
      <c r="X73">
        <v>428.8</v>
      </c>
      <c r="Y73">
        <v>8</v>
      </c>
      <c r="Z73">
        <v>71.599999999999994</v>
      </c>
      <c r="AA73">
        <v>1</v>
      </c>
      <c r="AB73">
        <v>428.8</v>
      </c>
    </row>
    <row r="74" spans="1:29" x14ac:dyDescent="0.3">
      <c r="A74">
        <v>1977</v>
      </c>
      <c r="B74">
        <v>2</v>
      </c>
      <c r="C74">
        <v>1</v>
      </c>
      <c r="D74">
        <v>35</v>
      </c>
      <c r="F74">
        <v>15</v>
      </c>
      <c r="H74">
        <v>8.4</v>
      </c>
      <c r="J74">
        <v>20.2</v>
      </c>
      <c r="L74">
        <v>82.2</v>
      </c>
      <c r="N74">
        <v>603</v>
      </c>
      <c r="O74">
        <v>8</v>
      </c>
      <c r="P74">
        <v>38</v>
      </c>
      <c r="R74">
        <v>76</v>
      </c>
      <c r="T74">
        <v>185.6</v>
      </c>
      <c r="V74">
        <v>258.10000000000002</v>
      </c>
      <c r="X74">
        <v>155.5</v>
      </c>
      <c r="Z74">
        <v>24</v>
      </c>
      <c r="AB74">
        <v>603</v>
      </c>
    </row>
    <row r="75" spans="1:29" x14ac:dyDescent="0.3">
      <c r="A75">
        <v>1978</v>
      </c>
      <c r="B75">
        <v>2</v>
      </c>
      <c r="C75">
        <v>1</v>
      </c>
      <c r="D75">
        <v>16.2</v>
      </c>
      <c r="F75">
        <v>22</v>
      </c>
      <c r="H75">
        <v>35</v>
      </c>
      <c r="I75">
        <v>1</v>
      </c>
      <c r="J75">
        <v>193.6</v>
      </c>
      <c r="K75">
        <v>1</v>
      </c>
      <c r="L75">
        <v>76.2</v>
      </c>
      <c r="M75">
        <v>1</v>
      </c>
      <c r="N75">
        <v>233.3</v>
      </c>
      <c r="O75">
        <v>1</v>
      </c>
      <c r="P75">
        <v>227.6</v>
      </c>
      <c r="Q75">
        <v>1</v>
      </c>
      <c r="R75">
        <v>248.6</v>
      </c>
      <c r="S75">
        <v>1</v>
      </c>
      <c r="T75">
        <v>133.80000000000001</v>
      </c>
      <c r="V75">
        <v>319.60000000000002</v>
      </c>
      <c r="X75">
        <v>84</v>
      </c>
      <c r="Z75">
        <v>52.9</v>
      </c>
      <c r="AB75">
        <v>319.60000000000002</v>
      </c>
    </row>
    <row r="76" spans="1:29" x14ac:dyDescent="0.3">
      <c r="A76">
        <v>1979</v>
      </c>
      <c r="B76">
        <v>2</v>
      </c>
      <c r="C76">
        <v>1</v>
      </c>
      <c r="D76">
        <v>22.8</v>
      </c>
      <c r="F76">
        <v>29.9</v>
      </c>
      <c r="G76">
        <v>1</v>
      </c>
      <c r="H76">
        <v>68.5</v>
      </c>
      <c r="I76">
        <v>1</v>
      </c>
      <c r="J76">
        <v>91</v>
      </c>
      <c r="K76">
        <v>1</v>
      </c>
      <c r="L76">
        <v>157.1</v>
      </c>
      <c r="M76">
        <v>1</v>
      </c>
      <c r="N76">
        <v>323.60000000000002</v>
      </c>
      <c r="O76">
        <v>1</v>
      </c>
      <c r="P76">
        <v>278.39999999999998</v>
      </c>
      <c r="Q76">
        <v>1</v>
      </c>
      <c r="R76">
        <v>214.6</v>
      </c>
      <c r="S76">
        <v>1</v>
      </c>
      <c r="T76">
        <v>197.1</v>
      </c>
      <c r="U76">
        <v>1</v>
      </c>
      <c r="V76">
        <v>386</v>
      </c>
      <c r="W76">
        <v>1</v>
      </c>
      <c r="X76">
        <v>415</v>
      </c>
      <c r="Y76">
        <v>1</v>
      </c>
      <c r="Z76">
        <v>223.9</v>
      </c>
      <c r="AA76">
        <v>1</v>
      </c>
      <c r="AB76">
        <v>415</v>
      </c>
    </row>
    <row r="77" spans="1:29" x14ac:dyDescent="0.3">
      <c r="A77">
        <v>1980</v>
      </c>
      <c r="B77">
        <v>2</v>
      </c>
      <c r="C77">
        <v>1</v>
      </c>
      <c r="D77">
        <v>46</v>
      </c>
      <c r="E77">
        <v>1</v>
      </c>
      <c r="F77">
        <v>49.8</v>
      </c>
      <c r="H77">
        <v>21.2</v>
      </c>
      <c r="I77">
        <v>1</v>
      </c>
      <c r="J77">
        <v>49.2</v>
      </c>
      <c r="K77">
        <v>1</v>
      </c>
      <c r="L77">
        <v>339.8</v>
      </c>
      <c r="M77">
        <v>1</v>
      </c>
      <c r="N77">
        <v>199.5</v>
      </c>
      <c r="O77">
        <v>1</v>
      </c>
      <c r="P77">
        <v>137.9</v>
      </c>
      <c r="Q77">
        <v>1</v>
      </c>
      <c r="R77">
        <v>157.1</v>
      </c>
      <c r="T77">
        <v>199.5</v>
      </c>
      <c r="U77">
        <v>1</v>
      </c>
      <c r="V77">
        <v>323.60000000000002</v>
      </c>
      <c r="W77">
        <v>1</v>
      </c>
      <c r="X77">
        <v>137.1</v>
      </c>
      <c r="Y77">
        <v>1</v>
      </c>
      <c r="Z77">
        <v>72.14</v>
      </c>
      <c r="AA77">
        <v>6</v>
      </c>
      <c r="AB77">
        <v>339.8</v>
      </c>
    </row>
    <row r="78" spans="1:29" x14ac:dyDescent="0.3">
      <c r="A78">
        <v>1981</v>
      </c>
      <c r="B78">
        <v>2</v>
      </c>
      <c r="C78">
        <v>1</v>
      </c>
      <c r="D78">
        <v>62.56</v>
      </c>
      <c r="E78">
        <v>6</v>
      </c>
      <c r="F78">
        <v>282.39999999999998</v>
      </c>
      <c r="G78">
        <v>1</v>
      </c>
      <c r="H78">
        <v>54.7</v>
      </c>
      <c r="I78">
        <v>1</v>
      </c>
      <c r="J78">
        <v>329.7</v>
      </c>
      <c r="K78">
        <v>6</v>
      </c>
      <c r="L78">
        <v>442.5</v>
      </c>
      <c r="M78">
        <v>8</v>
      </c>
      <c r="N78">
        <v>244.7</v>
      </c>
      <c r="O78">
        <v>8</v>
      </c>
      <c r="P78">
        <v>351.9</v>
      </c>
      <c r="Q78">
        <v>8</v>
      </c>
      <c r="R78">
        <v>329.2</v>
      </c>
      <c r="S78">
        <v>6</v>
      </c>
      <c r="T78">
        <v>153.19999999999999</v>
      </c>
      <c r="U78">
        <v>6</v>
      </c>
      <c r="V78">
        <v>290.5</v>
      </c>
      <c r="W78">
        <v>8</v>
      </c>
      <c r="X78">
        <v>286.39999999999998</v>
      </c>
      <c r="Y78">
        <v>8</v>
      </c>
      <c r="Z78">
        <v>168.3</v>
      </c>
      <c r="AA78">
        <v>8</v>
      </c>
      <c r="AB78">
        <v>442.5</v>
      </c>
    </row>
    <row r="79" spans="1:29" x14ac:dyDescent="0.3">
      <c r="A79">
        <v>1982</v>
      </c>
      <c r="B79">
        <v>2</v>
      </c>
      <c r="C79">
        <v>1</v>
      </c>
      <c r="D79">
        <v>62</v>
      </c>
      <c r="F79">
        <v>22.84</v>
      </c>
      <c r="H79">
        <v>14.96</v>
      </c>
      <c r="J79">
        <v>40.159999999999997</v>
      </c>
      <c r="L79">
        <v>62</v>
      </c>
      <c r="N79">
        <v>54.72</v>
      </c>
      <c r="P79">
        <v>36.5</v>
      </c>
      <c r="R79">
        <v>31.7</v>
      </c>
      <c r="T79">
        <v>302.2</v>
      </c>
      <c r="U79">
        <v>6</v>
      </c>
      <c r="V79">
        <v>50.46</v>
      </c>
      <c r="X79">
        <v>41.82</v>
      </c>
      <c r="Z79">
        <v>48.02</v>
      </c>
      <c r="AB79">
        <v>302.2</v>
      </c>
    </row>
    <row r="80" spans="1:29" x14ac:dyDescent="0.3">
      <c r="A80">
        <v>1983</v>
      </c>
      <c r="B80">
        <v>2</v>
      </c>
      <c r="C80">
        <v>1</v>
      </c>
      <c r="D80">
        <v>29.9</v>
      </c>
      <c r="F80">
        <v>26.03</v>
      </c>
      <c r="G80">
        <v>6</v>
      </c>
      <c r="H80">
        <v>69.06</v>
      </c>
      <c r="I80">
        <v>6</v>
      </c>
      <c r="J80">
        <v>148.6</v>
      </c>
      <c r="K80">
        <v>6</v>
      </c>
      <c r="L80">
        <v>46.8</v>
      </c>
      <c r="N80">
        <v>49.2</v>
      </c>
      <c r="P80">
        <v>41.8</v>
      </c>
      <c r="R80">
        <v>148.1</v>
      </c>
      <c r="S80">
        <v>8</v>
      </c>
      <c r="T80">
        <v>372</v>
      </c>
      <c r="U80">
        <v>8</v>
      </c>
      <c r="V80">
        <v>77.3</v>
      </c>
      <c r="X80">
        <v>75.099999999999994</v>
      </c>
      <c r="Z80">
        <v>38.5</v>
      </c>
      <c r="AB80">
        <v>372</v>
      </c>
    </row>
    <row r="81" spans="1:29" x14ac:dyDescent="0.3">
      <c r="A81">
        <v>1984</v>
      </c>
      <c r="B81">
        <v>2</v>
      </c>
      <c r="C81">
        <v>1</v>
      </c>
      <c r="D81">
        <v>24.1</v>
      </c>
      <c r="F81">
        <v>22.4</v>
      </c>
      <c r="H81">
        <v>12</v>
      </c>
      <c r="J81">
        <v>24.1</v>
      </c>
      <c r="L81">
        <v>39.4</v>
      </c>
      <c r="N81">
        <v>52.9</v>
      </c>
      <c r="P81">
        <v>98</v>
      </c>
      <c r="R81">
        <v>56.5</v>
      </c>
      <c r="T81">
        <v>60.2</v>
      </c>
      <c r="V81">
        <v>138.80000000000001</v>
      </c>
      <c r="X81">
        <v>87.5</v>
      </c>
      <c r="Z81">
        <v>343.8</v>
      </c>
      <c r="AA81">
        <v>8</v>
      </c>
      <c r="AB81">
        <v>343.8</v>
      </c>
    </row>
    <row r="82" spans="1:29" x14ac:dyDescent="0.3">
      <c r="A82">
        <v>1985</v>
      </c>
      <c r="B82">
        <v>2</v>
      </c>
      <c r="C82">
        <v>1</v>
      </c>
      <c r="D82">
        <v>33.6</v>
      </c>
      <c r="F82">
        <v>27.8</v>
      </c>
      <c r="H82">
        <v>19.399999999999999</v>
      </c>
      <c r="J82">
        <v>20.8</v>
      </c>
      <c r="L82">
        <v>100.6</v>
      </c>
      <c r="N82">
        <v>50</v>
      </c>
      <c r="P82">
        <v>74</v>
      </c>
      <c r="R82">
        <v>218.6</v>
      </c>
      <c r="T82">
        <v>570</v>
      </c>
      <c r="V82">
        <v>322.2</v>
      </c>
      <c r="X82">
        <v>177.2</v>
      </c>
      <c r="Z82">
        <v>570</v>
      </c>
      <c r="AB82">
        <v>570</v>
      </c>
    </row>
    <row r="83" spans="1:29" x14ac:dyDescent="0.3">
      <c r="A83">
        <v>1986</v>
      </c>
      <c r="B83">
        <v>2</v>
      </c>
      <c r="C83">
        <v>1</v>
      </c>
      <c r="D83">
        <v>48</v>
      </c>
      <c r="F83">
        <v>38.4</v>
      </c>
      <c r="H83">
        <v>53.2</v>
      </c>
      <c r="J83">
        <v>86.6</v>
      </c>
      <c r="L83">
        <v>80</v>
      </c>
      <c r="N83">
        <v>54.8</v>
      </c>
      <c r="P83">
        <v>42</v>
      </c>
      <c r="R83">
        <v>254.4</v>
      </c>
      <c r="T83">
        <v>93.4</v>
      </c>
      <c r="V83">
        <v>239.4</v>
      </c>
      <c r="X83">
        <v>160.80000000000001</v>
      </c>
      <c r="Z83">
        <v>48</v>
      </c>
      <c r="AB83">
        <v>254.4</v>
      </c>
    </row>
    <row r="84" spans="1:29" x14ac:dyDescent="0.3">
      <c r="A84">
        <v>1987</v>
      </c>
      <c r="B84">
        <v>1</v>
      </c>
      <c r="C84">
        <v>1</v>
      </c>
      <c r="D84">
        <v>13.2</v>
      </c>
      <c r="E84">
        <v>6</v>
      </c>
      <c r="F84">
        <v>16.899999999999999</v>
      </c>
      <c r="G84">
        <v>6</v>
      </c>
      <c r="H84">
        <v>18.3</v>
      </c>
      <c r="J84">
        <v>29</v>
      </c>
      <c r="L84">
        <v>29</v>
      </c>
      <c r="N84">
        <v>263.8</v>
      </c>
      <c r="O84">
        <v>8</v>
      </c>
      <c r="P84">
        <v>240.8</v>
      </c>
      <c r="Q84">
        <v>8</v>
      </c>
      <c r="R84">
        <v>285</v>
      </c>
      <c r="S84">
        <v>8</v>
      </c>
      <c r="T84">
        <v>260.2</v>
      </c>
      <c r="U84">
        <v>8</v>
      </c>
      <c r="V84">
        <v>151.19999999999999</v>
      </c>
      <c r="X84">
        <v>88</v>
      </c>
      <c r="Z84">
        <v>346</v>
      </c>
      <c r="AA84">
        <v>8</v>
      </c>
      <c r="AB84">
        <v>346</v>
      </c>
    </row>
    <row r="85" spans="1:29" x14ac:dyDescent="0.3">
      <c r="A85">
        <v>1988</v>
      </c>
      <c r="B85">
        <v>2</v>
      </c>
      <c r="C85">
        <v>1</v>
      </c>
      <c r="D85">
        <v>24.4</v>
      </c>
      <c r="F85">
        <v>23.5</v>
      </c>
      <c r="H85">
        <v>31.6</v>
      </c>
      <c r="J85">
        <v>27.2</v>
      </c>
      <c r="L85">
        <v>84.7</v>
      </c>
      <c r="N85">
        <v>553</v>
      </c>
      <c r="O85">
        <v>8</v>
      </c>
      <c r="P85">
        <v>242.2</v>
      </c>
      <c r="Q85">
        <v>8</v>
      </c>
      <c r="R85">
        <v>367.4</v>
      </c>
      <c r="S85">
        <v>8</v>
      </c>
      <c r="T85">
        <v>802.5</v>
      </c>
      <c r="U85">
        <v>8</v>
      </c>
      <c r="V85">
        <v>263.8</v>
      </c>
      <c r="W85">
        <v>8</v>
      </c>
      <c r="X85">
        <v>831.4</v>
      </c>
      <c r="Y85">
        <v>8</v>
      </c>
      <c r="Z85">
        <v>61.6</v>
      </c>
      <c r="AB85">
        <v>831.4</v>
      </c>
    </row>
    <row r="86" spans="1:29" x14ac:dyDescent="0.3">
      <c r="A86">
        <v>1989</v>
      </c>
      <c r="B86">
        <v>1</v>
      </c>
      <c r="C86">
        <v>1</v>
      </c>
      <c r="D86">
        <v>41.5</v>
      </c>
      <c r="E86">
        <v>6</v>
      </c>
      <c r="F86">
        <v>29.3</v>
      </c>
      <c r="G86">
        <v>6</v>
      </c>
      <c r="H86">
        <v>32</v>
      </c>
      <c r="I86">
        <v>6</v>
      </c>
      <c r="J86">
        <v>102.7</v>
      </c>
      <c r="K86">
        <v>9</v>
      </c>
      <c r="L86">
        <v>160</v>
      </c>
      <c r="M86">
        <v>9</v>
      </c>
      <c r="N86">
        <v>198.2</v>
      </c>
      <c r="O86">
        <v>9</v>
      </c>
      <c r="P86">
        <v>360</v>
      </c>
      <c r="Q86">
        <v>8</v>
      </c>
      <c r="R86">
        <v>341.8</v>
      </c>
      <c r="S86">
        <v>8</v>
      </c>
      <c r="T86">
        <v>445.1</v>
      </c>
      <c r="U86">
        <v>8</v>
      </c>
      <c r="V86">
        <v>281</v>
      </c>
      <c r="W86">
        <v>8</v>
      </c>
      <c r="X86">
        <v>499.8</v>
      </c>
      <c r="Y86">
        <v>8</v>
      </c>
      <c r="Z86">
        <v>38.200000000000003</v>
      </c>
      <c r="AB86">
        <v>499.8</v>
      </c>
    </row>
    <row r="87" spans="1:29" x14ac:dyDescent="0.3">
      <c r="A87">
        <v>1990</v>
      </c>
      <c r="B87">
        <v>1</v>
      </c>
      <c r="C87">
        <v>1</v>
      </c>
      <c r="D87">
        <v>24</v>
      </c>
      <c r="F87">
        <v>17.3</v>
      </c>
      <c r="G87">
        <v>3</v>
      </c>
      <c r="H87">
        <v>26.5</v>
      </c>
      <c r="I87">
        <v>6</v>
      </c>
      <c r="J87">
        <v>378.2</v>
      </c>
      <c r="K87">
        <v>3</v>
      </c>
      <c r="L87">
        <v>360</v>
      </c>
      <c r="M87">
        <v>8</v>
      </c>
      <c r="N87">
        <v>36</v>
      </c>
      <c r="P87">
        <v>481.6</v>
      </c>
      <c r="Q87">
        <v>8</v>
      </c>
      <c r="R87">
        <v>657</v>
      </c>
      <c r="S87">
        <v>8</v>
      </c>
      <c r="T87">
        <v>512</v>
      </c>
      <c r="U87">
        <v>8</v>
      </c>
      <c r="V87">
        <v>208</v>
      </c>
      <c r="X87">
        <v>151</v>
      </c>
      <c r="Z87">
        <v>168.1</v>
      </c>
      <c r="AB87">
        <v>657</v>
      </c>
      <c r="AC87">
        <v>3</v>
      </c>
    </row>
    <row r="88" spans="1:29" x14ac:dyDescent="0.3">
      <c r="A88">
        <v>1991</v>
      </c>
      <c r="B88">
        <v>1</v>
      </c>
      <c r="C88">
        <v>1</v>
      </c>
      <c r="D88">
        <v>21.3</v>
      </c>
      <c r="F88">
        <v>129</v>
      </c>
      <c r="H88">
        <v>61.2</v>
      </c>
      <c r="J88">
        <v>20.5</v>
      </c>
      <c r="L88">
        <v>232.3</v>
      </c>
      <c r="M88">
        <v>8</v>
      </c>
      <c r="N88">
        <v>24.9</v>
      </c>
      <c r="P88">
        <v>173.8</v>
      </c>
      <c r="Q88">
        <v>1</v>
      </c>
      <c r="R88">
        <v>26.6</v>
      </c>
      <c r="T88">
        <v>632.79999999999995</v>
      </c>
      <c r="U88">
        <v>8</v>
      </c>
      <c r="V88">
        <v>420.8</v>
      </c>
      <c r="W88">
        <v>8</v>
      </c>
      <c r="X88">
        <v>505.9</v>
      </c>
      <c r="Y88">
        <v>8</v>
      </c>
      <c r="Z88">
        <v>69.3</v>
      </c>
      <c r="AB88">
        <v>632.79999999999995</v>
      </c>
    </row>
    <row r="89" spans="1:29" x14ac:dyDescent="0.3">
      <c r="A89">
        <v>1992</v>
      </c>
      <c r="B89">
        <v>1</v>
      </c>
      <c r="C89">
        <v>1</v>
      </c>
      <c r="D89">
        <v>23.5</v>
      </c>
      <c r="E89">
        <v>1</v>
      </c>
      <c r="F89">
        <v>20.9</v>
      </c>
      <c r="G89">
        <v>1</v>
      </c>
      <c r="H89">
        <v>18.399999999999999</v>
      </c>
      <c r="I89">
        <v>1</v>
      </c>
      <c r="J89">
        <v>77.3</v>
      </c>
      <c r="K89">
        <v>1</v>
      </c>
      <c r="L89">
        <v>457.3</v>
      </c>
      <c r="M89">
        <v>8</v>
      </c>
      <c r="N89">
        <v>590.5</v>
      </c>
      <c r="O89">
        <v>8</v>
      </c>
      <c r="P89">
        <v>202.3</v>
      </c>
      <c r="Q89">
        <v>1</v>
      </c>
      <c r="R89">
        <v>512</v>
      </c>
      <c r="S89">
        <v>8</v>
      </c>
      <c r="T89">
        <v>329.6</v>
      </c>
      <c r="U89">
        <v>8</v>
      </c>
      <c r="V89">
        <v>548.20000000000005</v>
      </c>
      <c r="W89">
        <v>8</v>
      </c>
      <c r="X89">
        <v>644.9</v>
      </c>
      <c r="Y89">
        <v>8</v>
      </c>
      <c r="Z89">
        <v>417.8</v>
      </c>
      <c r="AA89">
        <v>8</v>
      </c>
      <c r="AB89">
        <v>644.9</v>
      </c>
    </row>
    <row r="90" spans="1:29" x14ac:dyDescent="0.3">
      <c r="A90">
        <v>1993</v>
      </c>
      <c r="B90">
        <v>1</v>
      </c>
      <c r="C90">
        <v>1</v>
      </c>
      <c r="D90">
        <v>31.4</v>
      </c>
      <c r="E90">
        <v>1</v>
      </c>
      <c r="F90">
        <v>22.8</v>
      </c>
      <c r="G90">
        <v>1</v>
      </c>
      <c r="H90">
        <v>21.2</v>
      </c>
      <c r="I90">
        <v>1</v>
      </c>
      <c r="J90">
        <v>53.2</v>
      </c>
      <c r="K90">
        <v>1</v>
      </c>
      <c r="L90">
        <v>445.1</v>
      </c>
      <c r="M90">
        <v>8</v>
      </c>
      <c r="N90">
        <v>79</v>
      </c>
      <c r="O90">
        <v>1</v>
      </c>
      <c r="P90">
        <v>551</v>
      </c>
      <c r="Q90">
        <v>8</v>
      </c>
      <c r="R90">
        <v>190.9</v>
      </c>
      <c r="S90">
        <v>1</v>
      </c>
      <c r="T90">
        <v>536</v>
      </c>
      <c r="U90">
        <v>8</v>
      </c>
      <c r="V90">
        <v>111.4</v>
      </c>
      <c r="X90">
        <v>512</v>
      </c>
      <c r="Y90">
        <v>8</v>
      </c>
      <c r="Z90">
        <v>63.6</v>
      </c>
      <c r="AB90">
        <v>551</v>
      </c>
    </row>
    <row r="91" spans="1:29" x14ac:dyDescent="0.3">
      <c r="A91">
        <v>1994</v>
      </c>
      <c r="B91">
        <v>2</v>
      </c>
      <c r="C91">
        <v>1</v>
      </c>
      <c r="D91">
        <v>19.5</v>
      </c>
      <c r="F91">
        <v>14.1</v>
      </c>
      <c r="H91">
        <v>12.5</v>
      </c>
      <c r="J91">
        <v>37.799999999999997</v>
      </c>
      <c r="K91">
        <v>1</v>
      </c>
      <c r="L91">
        <v>69.7</v>
      </c>
      <c r="M91">
        <v>1</v>
      </c>
      <c r="N91">
        <v>101.6</v>
      </c>
      <c r="O91">
        <v>1</v>
      </c>
      <c r="P91">
        <v>554.5</v>
      </c>
      <c r="Q91">
        <v>8</v>
      </c>
      <c r="R91">
        <v>307.3</v>
      </c>
      <c r="S91">
        <v>8</v>
      </c>
      <c r="T91">
        <v>279.2</v>
      </c>
      <c r="U91">
        <v>8</v>
      </c>
      <c r="V91">
        <v>272.2</v>
      </c>
      <c r="W91">
        <v>8</v>
      </c>
      <c r="X91">
        <v>632.79999999999995</v>
      </c>
      <c r="Y91">
        <v>8</v>
      </c>
      <c r="Z91">
        <v>54</v>
      </c>
      <c r="AA91">
        <v>1</v>
      </c>
      <c r="AB91">
        <v>632.79999999999995</v>
      </c>
    </row>
    <row r="92" spans="1:29" x14ac:dyDescent="0.3">
      <c r="A92">
        <v>1995</v>
      </c>
      <c r="B92">
        <v>1</v>
      </c>
      <c r="C92">
        <v>1</v>
      </c>
      <c r="D92">
        <v>24</v>
      </c>
      <c r="E92">
        <v>1</v>
      </c>
      <c r="F92">
        <v>19</v>
      </c>
      <c r="G92">
        <v>9</v>
      </c>
      <c r="H92">
        <v>88.6</v>
      </c>
      <c r="I92">
        <v>9</v>
      </c>
      <c r="J92">
        <v>302.60000000000002</v>
      </c>
      <c r="K92">
        <v>8</v>
      </c>
      <c r="L92">
        <v>56.6</v>
      </c>
      <c r="M92">
        <v>1</v>
      </c>
      <c r="N92">
        <v>356</v>
      </c>
      <c r="O92">
        <v>8</v>
      </c>
      <c r="P92">
        <v>612.5</v>
      </c>
      <c r="Q92">
        <v>8</v>
      </c>
      <c r="R92">
        <v>290.89999999999998</v>
      </c>
      <c r="S92">
        <v>8</v>
      </c>
      <c r="T92">
        <v>69.7</v>
      </c>
      <c r="U92">
        <v>1</v>
      </c>
      <c r="V92">
        <v>585.79999999999995</v>
      </c>
      <c r="W92">
        <v>8</v>
      </c>
      <c r="X92">
        <v>106.5</v>
      </c>
      <c r="Z92">
        <v>53</v>
      </c>
      <c r="AA92">
        <v>1</v>
      </c>
      <c r="AB92">
        <v>612.5</v>
      </c>
    </row>
    <row r="93" spans="1:29" x14ac:dyDescent="0.3">
      <c r="A93">
        <v>1996</v>
      </c>
      <c r="B93">
        <v>1</v>
      </c>
      <c r="C93">
        <v>1</v>
      </c>
      <c r="D93">
        <v>32.4</v>
      </c>
      <c r="F93">
        <v>24.7</v>
      </c>
      <c r="G93">
        <v>9</v>
      </c>
      <c r="H93">
        <v>371.9</v>
      </c>
      <c r="I93">
        <v>8</v>
      </c>
      <c r="J93">
        <v>51.9</v>
      </c>
      <c r="K93">
        <v>1</v>
      </c>
      <c r="L93">
        <v>68.3</v>
      </c>
      <c r="M93">
        <v>1</v>
      </c>
      <c r="N93">
        <v>293.2</v>
      </c>
      <c r="O93">
        <v>8</v>
      </c>
      <c r="P93">
        <v>536.5</v>
      </c>
      <c r="Q93">
        <v>8</v>
      </c>
      <c r="R93">
        <v>152</v>
      </c>
      <c r="T93">
        <v>124.7</v>
      </c>
      <c r="U93">
        <v>1</v>
      </c>
      <c r="V93">
        <v>297.89999999999998</v>
      </c>
      <c r="W93">
        <v>8</v>
      </c>
      <c r="X93">
        <v>381</v>
      </c>
      <c r="Y93">
        <v>8</v>
      </c>
      <c r="Z93">
        <v>165.1</v>
      </c>
      <c r="AA93">
        <v>8</v>
      </c>
      <c r="AB93">
        <v>536.5</v>
      </c>
    </row>
    <row r="94" spans="1:29" x14ac:dyDescent="0.3">
      <c r="A94">
        <v>1997</v>
      </c>
      <c r="B94">
        <v>1</v>
      </c>
      <c r="C94">
        <v>1</v>
      </c>
      <c r="D94">
        <v>76.400000000000006</v>
      </c>
      <c r="E94">
        <v>1</v>
      </c>
      <c r="F94">
        <v>25.4</v>
      </c>
      <c r="G94">
        <v>1</v>
      </c>
      <c r="H94">
        <v>17.3</v>
      </c>
      <c r="J94">
        <v>29.2</v>
      </c>
      <c r="L94">
        <v>77.8</v>
      </c>
      <c r="N94">
        <v>504.9</v>
      </c>
      <c r="O94">
        <v>1</v>
      </c>
      <c r="P94">
        <v>279.2</v>
      </c>
      <c r="Q94">
        <v>1</v>
      </c>
      <c r="R94">
        <v>24.7</v>
      </c>
      <c r="S94">
        <v>1</v>
      </c>
      <c r="T94">
        <v>253.6</v>
      </c>
      <c r="U94">
        <v>1</v>
      </c>
      <c r="V94">
        <v>75.099999999999994</v>
      </c>
      <c r="X94">
        <v>61.8</v>
      </c>
      <c r="Z94">
        <v>23.4</v>
      </c>
      <c r="AB94">
        <v>504.9</v>
      </c>
    </row>
    <row r="95" spans="1:29" x14ac:dyDescent="0.3">
      <c r="A95">
        <v>1998</v>
      </c>
      <c r="B95">
        <v>1</v>
      </c>
      <c r="C95">
        <v>1</v>
      </c>
      <c r="D95">
        <v>17.3</v>
      </c>
      <c r="F95">
        <v>16.3</v>
      </c>
      <c r="H95">
        <v>20.100000000000001</v>
      </c>
      <c r="I95">
        <v>1</v>
      </c>
      <c r="J95">
        <v>583.5</v>
      </c>
      <c r="K95">
        <v>1</v>
      </c>
      <c r="L95">
        <v>509.4</v>
      </c>
      <c r="M95">
        <v>1</v>
      </c>
      <c r="N95">
        <v>362.8</v>
      </c>
      <c r="O95">
        <v>1</v>
      </c>
      <c r="P95">
        <v>96.8</v>
      </c>
      <c r="R95">
        <v>358.3</v>
      </c>
      <c r="T95">
        <v>132.5</v>
      </c>
      <c r="V95">
        <v>152</v>
      </c>
      <c r="X95">
        <v>367.4</v>
      </c>
      <c r="Z95">
        <v>353.7</v>
      </c>
      <c r="AA95">
        <v>1</v>
      </c>
      <c r="AB95">
        <v>583.5</v>
      </c>
    </row>
    <row r="96" spans="1:29" x14ac:dyDescent="0.3">
      <c r="A96">
        <v>1999</v>
      </c>
      <c r="B96">
        <v>1</v>
      </c>
      <c r="C96">
        <v>1</v>
      </c>
      <c r="D96">
        <v>68</v>
      </c>
      <c r="F96">
        <v>137.80000000000001</v>
      </c>
      <c r="G96">
        <v>1</v>
      </c>
      <c r="H96">
        <v>27.4</v>
      </c>
      <c r="I96">
        <v>1</v>
      </c>
      <c r="J96">
        <v>434.8</v>
      </c>
      <c r="K96">
        <v>1</v>
      </c>
      <c r="L96">
        <v>217</v>
      </c>
      <c r="M96">
        <v>1</v>
      </c>
      <c r="N96">
        <v>430.4</v>
      </c>
      <c r="O96">
        <v>1</v>
      </c>
      <c r="P96">
        <v>219.2</v>
      </c>
      <c r="Q96">
        <v>1</v>
      </c>
      <c r="R96">
        <v>280.8</v>
      </c>
      <c r="S96">
        <v>1</v>
      </c>
      <c r="T96">
        <v>584.4</v>
      </c>
      <c r="U96">
        <v>1</v>
      </c>
      <c r="V96">
        <v>316</v>
      </c>
      <c r="W96">
        <v>1</v>
      </c>
      <c r="X96">
        <v>280.8</v>
      </c>
      <c r="Y96">
        <v>1</v>
      </c>
      <c r="Z96">
        <v>536</v>
      </c>
      <c r="AA96">
        <v>1</v>
      </c>
      <c r="AB96">
        <v>584.4</v>
      </c>
    </row>
    <row r="97" spans="1:29" x14ac:dyDescent="0.3">
      <c r="A97">
        <v>2000</v>
      </c>
      <c r="B97">
        <v>1</v>
      </c>
      <c r="C97">
        <v>1</v>
      </c>
      <c r="D97">
        <v>90</v>
      </c>
      <c r="F97">
        <v>86.9</v>
      </c>
      <c r="H97">
        <v>37.200000000000003</v>
      </c>
      <c r="J97">
        <v>25</v>
      </c>
      <c r="L97" t="s">
        <v>1</v>
      </c>
      <c r="N97">
        <v>288.10000000000002</v>
      </c>
      <c r="O97">
        <v>8</v>
      </c>
      <c r="P97">
        <v>334.9</v>
      </c>
      <c r="Q97">
        <v>8</v>
      </c>
      <c r="R97">
        <v>353.8</v>
      </c>
      <c r="S97">
        <v>8</v>
      </c>
      <c r="T97">
        <v>366.4</v>
      </c>
      <c r="U97">
        <v>8</v>
      </c>
      <c r="V97">
        <v>412</v>
      </c>
      <c r="W97">
        <v>8</v>
      </c>
      <c r="X97">
        <v>337</v>
      </c>
      <c r="Y97">
        <v>8</v>
      </c>
      <c r="Z97">
        <v>108</v>
      </c>
      <c r="AA97">
        <v>1</v>
      </c>
      <c r="AB97">
        <v>412</v>
      </c>
      <c r="AC97">
        <v>3</v>
      </c>
    </row>
    <row r="98" spans="1:29" x14ac:dyDescent="0.3">
      <c r="A98">
        <v>2001</v>
      </c>
      <c r="B98">
        <v>1</v>
      </c>
      <c r="C98">
        <v>1</v>
      </c>
      <c r="D98">
        <v>38.200000000000003</v>
      </c>
      <c r="E98">
        <v>1</v>
      </c>
      <c r="F98">
        <v>22</v>
      </c>
      <c r="G98">
        <v>1</v>
      </c>
      <c r="H98">
        <v>118</v>
      </c>
      <c r="I98">
        <v>1</v>
      </c>
      <c r="J98">
        <v>19.2</v>
      </c>
      <c r="K98">
        <v>1</v>
      </c>
      <c r="L98">
        <v>313.8</v>
      </c>
      <c r="M98">
        <v>1</v>
      </c>
      <c r="N98">
        <v>276.39999999999998</v>
      </c>
      <c r="O98">
        <v>1</v>
      </c>
      <c r="P98">
        <v>140</v>
      </c>
      <c r="R98">
        <v>59.4</v>
      </c>
      <c r="S98">
        <v>3</v>
      </c>
      <c r="T98">
        <v>90.8</v>
      </c>
      <c r="U98">
        <v>3</v>
      </c>
      <c r="V98">
        <v>430.4</v>
      </c>
      <c r="W98">
        <v>1</v>
      </c>
      <c r="X98">
        <v>404</v>
      </c>
      <c r="Y98">
        <v>3</v>
      </c>
      <c r="Z98">
        <v>404</v>
      </c>
      <c r="AA98">
        <v>3</v>
      </c>
      <c r="AB98">
        <v>430.4</v>
      </c>
      <c r="AC98">
        <v>3</v>
      </c>
    </row>
    <row r="99" spans="1:29" x14ac:dyDescent="0.3">
      <c r="A99">
        <v>2003</v>
      </c>
      <c r="B99">
        <v>1</v>
      </c>
      <c r="C99">
        <v>1</v>
      </c>
      <c r="D99">
        <v>15.5</v>
      </c>
      <c r="E99">
        <v>1</v>
      </c>
      <c r="F99">
        <v>12.2</v>
      </c>
      <c r="H99">
        <v>10.4</v>
      </c>
      <c r="J99">
        <v>162</v>
      </c>
      <c r="K99">
        <v>1</v>
      </c>
      <c r="L99">
        <v>90</v>
      </c>
      <c r="M99">
        <v>1</v>
      </c>
      <c r="N99">
        <v>316</v>
      </c>
      <c r="O99">
        <v>8</v>
      </c>
      <c r="P99">
        <v>295</v>
      </c>
      <c r="Q99">
        <v>3</v>
      </c>
      <c r="R99">
        <v>420</v>
      </c>
      <c r="S99">
        <v>8</v>
      </c>
      <c r="T99">
        <v>162</v>
      </c>
      <c r="U99">
        <v>3</v>
      </c>
      <c r="V99">
        <v>460</v>
      </c>
      <c r="W99">
        <v>8</v>
      </c>
      <c r="X99">
        <v>362.2</v>
      </c>
      <c r="Y99">
        <v>3</v>
      </c>
      <c r="Z99">
        <v>428</v>
      </c>
      <c r="AA99">
        <v>8</v>
      </c>
      <c r="AB99">
        <v>460</v>
      </c>
      <c r="AC99">
        <v>3</v>
      </c>
    </row>
    <row r="100" spans="1:29" x14ac:dyDescent="0.3">
      <c r="A100">
        <v>2004</v>
      </c>
      <c r="B100">
        <v>1</v>
      </c>
      <c r="C100">
        <v>1</v>
      </c>
      <c r="D100">
        <v>39</v>
      </c>
      <c r="E100">
        <v>1</v>
      </c>
      <c r="F100">
        <v>19.5</v>
      </c>
      <c r="G100">
        <v>1</v>
      </c>
      <c r="H100">
        <v>18</v>
      </c>
      <c r="J100">
        <v>404</v>
      </c>
      <c r="K100">
        <v>8</v>
      </c>
      <c r="L100">
        <v>324.39999999999998</v>
      </c>
      <c r="M100">
        <v>8</v>
      </c>
      <c r="N100">
        <v>486</v>
      </c>
      <c r="O100">
        <v>8</v>
      </c>
      <c r="P100">
        <v>379</v>
      </c>
      <c r="Q100">
        <v>8</v>
      </c>
      <c r="R100">
        <v>383.2</v>
      </c>
      <c r="S100">
        <v>8</v>
      </c>
      <c r="T100">
        <v>349.6</v>
      </c>
      <c r="U100">
        <v>8</v>
      </c>
      <c r="V100">
        <v>226</v>
      </c>
      <c r="W100">
        <v>8</v>
      </c>
      <c r="X100">
        <v>349.6</v>
      </c>
      <c r="Y100">
        <v>3</v>
      </c>
      <c r="Z100">
        <v>127.8</v>
      </c>
      <c r="AA100">
        <v>1</v>
      </c>
      <c r="AB100">
        <v>486</v>
      </c>
      <c r="AC100">
        <v>3</v>
      </c>
    </row>
    <row r="101" spans="1:29" x14ac:dyDescent="0.3">
      <c r="A101">
        <v>2005</v>
      </c>
      <c r="B101">
        <v>1</v>
      </c>
      <c r="C101">
        <v>1</v>
      </c>
      <c r="D101">
        <v>216.8</v>
      </c>
      <c r="E101">
        <v>8</v>
      </c>
      <c r="F101">
        <v>74.5</v>
      </c>
      <c r="G101">
        <v>1</v>
      </c>
      <c r="H101">
        <v>25.5</v>
      </c>
      <c r="I101">
        <v>1</v>
      </c>
      <c r="J101">
        <v>46.2</v>
      </c>
      <c r="K101">
        <v>1</v>
      </c>
      <c r="L101">
        <v>339.1</v>
      </c>
      <c r="M101">
        <v>8</v>
      </c>
      <c r="N101">
        <v>337</v>
      </c>
      <c r="O101">
        <v>8</v>
      </c>
      <c r="P101" t="s">
        <v>1</v>
      </c>
      <c r="R101" t="s">
        <v>1</v>
      </c>
      <c r="T101">
        <v>383.2</v>
      </c>
      <c r="U101">
        <v>3</v>
      </c>
      <c r="V101">
        <v>207.6</v>
      </c>
      <c r="W101">
        <v>8</v>
      </c>
      <c r="X101">
        <v>598</v>
      </c>
      <c r="Y101">
        <v>3</v>
      </c>
      <c r="Z101">
        <v>83.8</v>
      </c>
      <c r="AA101">
        <v>1</v>
      </c>
      <c r="AB101">
        <v>598</v>
      </c>
      <c r="AC101">
        <v>3</v>
      </c>
    </row>
    <row r="102" spans="1:29" x14ac:dyDescent="0.3">
      <c r="A102">
        <v>2006</v>
      </c>
      <c r="B102">
        <v>1</v>
      </c>
      <c r="C102">
        <v>1</v>
      </c>
      <c r="D102">
        <v>56.4</v>
      </c>
      <c r="E102">
        <v>1</v>
      </c>
      <c r="F102">
        <v>6.2</v>
      </c>
      <c r="G102">
        <v>3</v>
      </c>
      <c r="H102" t="s">
        <v>1</v>
      </c>
      <c r="J102">
        <v>133.19999999999999</v>
      </c>
      <c r="K102">
        <v>3</v>
      </c>
      <c r="L102">
        <v>552</v>
      </c>
      <c r="M102">
        <v>8</v>
      </c>
      <c r="N102">
        <v>328.6</v>
      </c>
      <c r="O102">
        <v>3</v>
      </c>
      <c r="P102">
        <v>484</v>
      </c>
      <c r="Q102">
        <v>8</v>
      </c>
      <c r="R102">
        <v>285.8</v>
      </c>
      <c r="S102">
        <v>8</v>
      </c>
      <c r="T102">
        <v>444</v>
      </c>
      <c r="U102">
        <v>8</v>
      </c>
      <c r="V102">
        <v>345.4</v>
      </c>
      <c r="W102">
        <v>8</v>
      </c>
      <c r="X102">
        <v>349.6</v>
      </c>
      <c r="Y102">
        <v>8</v>
      </c>
      <c r="Z102">
        <v>44.4</v>
      </c>
      <c r="AB102">
        <v>552</v>
      </c>
      <c r="AC102">
        <v>3</v>
      </c>
    </row>
    <row r="103" spans="1:29" x14ac:dyDescent="0.3">
      <c r="A103">
        <v>2007</v>
      </c>
      <c r="B103">
        <v>1</v>
      </c>
      <c r="C103">
        <v>1</v>
      </c>
      <c r="D103">
        <v>17.5</v>
      </c>
      <c r="E103">
        <v>1</v>
      </c>
      <c r="F103">
        <v>14.3</v>
      </c>
      <c r="H103">
        <v>18</v>
      </c>
      <c r="I103">
        <v>1</v>
      </c>
      <c r="J103">
        <v>50.4</v>
      </c>
      <c r="K103">
        <v>1</v>
      </c>
      <c r="L103">
        <v>83.8</v>
      </c>
      <c r="M103">
        <v>1</v>
      </c>
      <c r="N103" t="s">
        <v>1</v>
      </c>
      <c r="P103">
        <v>52.8</v>
      </c>
      <c r="R103">
        <v>99</v>
      </c>
      <c r="T103">
        <v>73.05</v>
      </c>
      <c r="V103">
        <v>74.5</v>
      </c>
      <c r="X103">
        <v>108</v>
      </c>
      <c r="Z103">
        <v>122.4</v>
      </c>
      <c r="AA103">
        <v>3</v>
      </c>
      <c r="AB103">
        <v>122.4</v>
      </c>
      <c r="AC103">
        <v>3</v>
      </c>
    </row>
    <row r="104" spans="1:29" x14ac:dyDescent="0.3">
      <c r="A104">
        <v>2008</v>
      </c>
      <c r="B104">
        <v>1</v>
      </c>
      <c r="C104">
        <v>1</v>
      </c>
      <c r="D104">
        <v>36.799999999999997</v>
      </c>
      <c r="F104">
        <v>15</v>
      </c>
      <c r="G104">
        <v>3</v>
      </c>
      <c r="H104">
        <v>12.4</v>
      </c>
      <c r="I104">
        <v>1</v>
      </c>
      <c r="J104">
        <v>33.450000000000003</v>
      </c>
      <c r="K104">
        <v>3</v>
      </c>
      <c r="L104">
        <v>99.26</v>
      </c>
      <c r="M104">
        <v>3</v>
      </c>
      <c r="N104">
        <v>232.1</v>
      </c>
      <c r="O104">
        <v>8</v>
      </c>
      <c r="P104">
        <v>82.48</v>
      </c>
      <c r="Q104">
        <v>8</v>
      </c>
      <c r="R104">
        <v>370.6</v>
      </c>
      <c r="S104">
        <v>8</v>
      </c>
      <c r="T104">
        <v>216.3</v>
      </c>
      <c r="U104">
        <v>8</v>
      </c>
      <c r="V104">
        <v>333.6</v>
      </c>
      <c r="W104">
        <v>8</v>
      </c>
      <c r="X104">
        <v>356.1</v>
      </c>
      <c r="Y104">
        <v>8</v>
      </c>
      <c r="Z104">
        <v>262.89999999999998</v>
      </c>
      <c r="AA104">
        <v>8</v>
      </c>
      <c r="AB104">
        <v>370.6</v>
      </c>
      <c r="AC104">
        <v>3</v>
      </c>
    </row>
    <row r="105" spans="1:29" x14ac:dyDescent="0.3">
      <c r="A105">
        <v>2009</v>
      </c>
      <c r="B105">
        <v>1</v>
      </c>
      <c r="C105">
        <v>1</v>
      </c>
      <c r="D105">
        <v>90.87</v>
      </c>
      <c r="E105">
        <v>8</v>
      </c>
      <c r="F105">
        <v>132.80000000000001</v>
      </c>
      <c r="G105">
        <v>8</v>
      </c>
      <c r="H105">
        <v>43.1</v>
      </c>
      <c r="J105">
        <v>257.8</v>
      </c>
      <c r="K105">
        <v>8</v>
      </c>
      <c r="L105">
        <v>338.4</v>
      </c>
      <c r="M105">
        <v>8</v>
      </c>
      <c r="N105">
        <v>49.4</v>
      </c>
      <c r="P105">
        <v>167.2</v>
      </c>
      <c r="Q105">
        <v>8</v>
      </c>
      <c r="R105">
        <v>433.7</v>
      </c>
      <c r="S105">
        <v>8</v>
      </c>
      <c r="T105">
        <v>251</v>
      </c>
      <c r="U105">
        <v>8</v>
      </c>
      <c r="V105">
        <v>61.44</v>
      </c>
      <c r="X105">
        <v>85.84</v>
      </c>
      <c r="Y105">
        <v>8</v>
      </c>
      <c r="Z105">
        <v>24.6</v>
      </c>
      <c r="AB105">
        <v>433.7</v>
      </c>
    </row>
    <row r="106" spans="1:29" x14ac:dyDescent="0.3">
      <c r="A106">
        <v>2010</v>
      </c>
      <c r="B106">
        <v>1</v>
      </c>
      <c r="C106">
        <v>1</v>
      </c>
      <c r="D106">
        <v>16.5</v>
      </c>
      <c r="F106">
        <v>16.5</v>
      </c>
      <c r="H106">
        <v>28.5</v>
      </c>
      <c r="I106">
        <v>3</v>
      </c>
      <c r="J106">
        <v>31.25</v>
      </c>
      <c r="L106">
        <v>36.1</v>
      </c>
      <c r="N106">
        <v>141.19999999999999</v>
      </c>
      <c r="O106">
        <v>8</v>
      </c>
      <c r="P106">
        <v>421.3</v>
      </c>
      <c r="Q106">
        <v>8</v>
      </c>
      <c r="R106">
        <v>219.8</v>
      </c>
      <c r="S106">
        <v>3</v>
      </c>
      <c r="T106">
        <v>254.4</v>
      </c>
      <c r="U106">
        <v>8</v>
      </c>
      <c r="V106">
        <v>167.2</v>
      </c>
      <c r="W106">
        <v>8</v>
      </c>
      <c r="X106">
        <v>338.4</v>
      </c>
      <c r="Y106">
        <v>3</v>
      </c>
      <c r="Z106">
        <v>142.9</v>
      </c>
      <c r="AA106">
        <v>8</v>
      </c>
      <c r="AB106">
        <v>421.3</v>
      </c>
      <c r="AC106">
        <v>3</v>
      </c>
    </row>
    <row r="107" spans="1:29" x14ac:dyDescent="0.3">
      <c r="A107">
        <v>2011</v>
      </c>
      <c r="B107">
        <v>1</v>
      </c>
      <c r="C107">
        <v>1</v>
      </c>
      <c r="D107">
        <v>137.9</v>
      </c>
      <c r="E107">
        <v>8</v>
      </c>
      <c r="F107">
        <v>17</v>
      </c>
      <c r="H107">
        <v>15.5</v>
      </c>
      <c r="J107">
        <v>30.15</v>
      </c>
      <c r="L107">
        <v>54.34</v>
      </c>
      <c r="N107" t="s">
        <v>1</v>
      </c>
      <c r="P107">
        <v>46.25</v>
      </c>
      <c r="Q107">
        <v>3</v>
      </c>
      <c r="R107">
        <v>354.5</v>
      </c>
      <c r="S107">
        <v>8</v>
      </c>
      <c r="T107">
        <v>296.8</v>
      </c>
      <c r="U107">
        <v>8</v>
      </c>
      <c r="V107">
        <v>254.4</v>
      </c>
      <c r="W107">
        <v>8</v>
      </c>
      <c r="X107">
        <v>219.8</v>
      </c>
      <c r="Y107">
        <v>8</v>
      </c>
      <c r="Z107">
        <v>370.6</v>
      </c>
      <c r="AA107">
        <v>8</v>
      </c>
      <c r="AB107">
        <v>370.6</v>
      </c>
      <c r="AC107">
        <v>3</v>
      </c>
    </row>
    <row r="108" spans="1:29" x14ac:dyDescent="0.3">
      <c r="A108">
        <v>2012</v>
      </c>
      <c r="B108">
        <v>1</v>
      </c>
      <c r="C108">
        <v>1</v>
      </c>
      <c r="D108">
        <v>35.4</v>
      </c>
      <c r="F108">
        <v>17</v>
      </c>
      <c r="H108">
        <v>82.48</v>
      </c>
      <c r="I108">
        <v>8</v>
      </c>
      <c r="J108">
        <v>29.6</v>
      </c>
      <c r="L108">
        <v>32.9</v>
      </c>
      <c r="N108">
        <v>19.2</v>
      </c>
      <c r="P108">
        <v>158.4</v>
      </c>
      <c r="Q108">
        <v>8</v>
      </c>
      <c r="R108">
        <v>99.26</v>
      </c>
      <c r="S108">
        <v>3</v>
      </c>
      <c r="T108">
        <v>184.7</v>
      </c>
      <c r="U108">
        <v>8</v>
      </c>
      <c r="V108">
        <v>271.39999999999998</v>
      </c>
      <c r="W108">
        <v>8</v>
      </c>
      <c r="X108">
        <v>322.3</v>
      </c>
      <c r="Y108">
        <v>8</v>
      </c>
      <c r="Z108">
        <v>99.26</v>
      </c>
      <c r="AA108">
        <v>8</v>
      </c>
      <c r="AB108">
        <v>322.3</v>
      </c>
      <c r="AC108">
        <v>3</v>
      </c>
    </row>
    <row r="110" spans="1:29" x14ac:dyDescent="0.3">
      <c r="A110" t="s">
        <v>14</v>
      </c>
      <c r="D110">
        <v>46.29</v>
      </c>
      <c r="F110">
        <v>42.11</v>
      </c>
      <c r="H110">
        <v>47.12</v>
      </c>
      <c r="J110">
        <v>121.6</v>
      </c>
      <c r="L110">
        <v>189.6</v>
      </c>
      <c r="N110">
        <v>242.1</v>
      </c>
      <c r="P110">
        <v>247.3</v>
      </c>
      <c r="R110">
        <v>256.2</v>
      </c>
      <c r="T110">
        <v>313.8</v>
      </c>
      <c r="V110">
        <v>274.39999999999998</v>
      </c>
      <c r="X110">
        <v>309.5</v>
      </c>
      <c r="Z110">
        <v>177.7</v>
      </c>
      <c r="AB110">
        <v>188.98</v>
      </c>
    </row>
    <row r="111" spans="1:29" x14ac:dyDescent="0.3">
      <c r="A111" t="s">
        <v>15</v>
      </c>
      <c r="D111">
        <v>216.8</v>
      </c>
      <c r="F111">
        <v>282.39999999999998</v>
      </c>
      <c r="H111">
        <v>371.9</v>
      </c>
      <c r="J111">
        <v>583.5</v>
      </c>
      <c r="L111">
        <v>552</v>
      </c>
      <c r="N111">
        <v>603</v>
      </c>
      <c r="P111">
        <v>612.5</v>
      </c>
      <c r="R111">
        <v>657</v>
      </c>
      <c r="T111">
        <v>802.5</v>
      </c>
      <c r="V111">
        <v>585.79999999999995</v>
      </c>
      <c r="X111">
        <v>831.4</v>
      </c>
      <c r="Z111">
        <v>570</v>
      </c>
      <c r="AB111">
        <v>831.4</v>
      </c>
    </row>
    <row r="112" spans="1:29" x14ac:dyDescent="0.3">
      <c r="A112" t="s">
        <v>16</v>
      </c>
      <c r="D112">
        <v>13.2</v>
      </c>
      <c r="F112">
        <v>6.2</v>
      </c>
      <c r="H112">
        <v>8.4</v>
      </c>
      <c r="J112">
        <v>19.2</v>
      </c>
      <c r="L112">
        <v>29</v>
      </c>
      <c r="N112">
        <v>19.2</v>
      </c>
      <c r="P112">
        <v>36.5</v>
      </c>
      <c r="R112">
        <v>24.7</v>
      </c>
      <c r="T112">
        <v>60.2</v>
      </c>
      <c r="V112">
        <v>50.46</v>
      </c>
      <c r="X112">
        <v>41.82</v>
      </c>
      <c r="Z112">
        <v>23.4</v>
      </c>
      <c r="AB112">
        <v>6.2</v>
      </c>
    </row>
    <row r="115" spans="1:29" s="6" customFormat="1" x14ac:dyDescent="0.3">
      <c r="A115" s="6" t="s">
        <v>30</v>
      </c>
    </row>
    <row r="116" spans="1:29" x14ac:dyDescent="0.3">
      <c r="A116" t="s">
        <v>19</v>
      </c>
      <c r="B116">
        <v>15027010</v>
      </c>
      <c r="C116" t="s">
        <v>31</v>
      </c>
    </row>
    <row r="117" spans="1:29" x14ac:dyDescent="0.3">
      <c r="A117" t="s">
        <v>20</v>
      </c>
    </row>
    <row r="118" spans="1:29" x14ac:dyDescent="0.3">
      <c r="A118" t="s">
        <v>21</v>
      </c>
    </row>
    <row r="119" spans="1:29" x14ac:dyDescent="0.3">
      <c r="A119" t="s">
        <v>22</v>
      </c>
      <c r="B119">
        <v>40</v>
      </c>
      <c r="H119" s="1"/>
    </row>
    <row r="120" spans="1:29" x14ac:dyDescent="0.3">
      <c r="A120" t="s">
        <v>23</v>
      </c>
      <c r="B120" t="s">
        <v>24</v>
      </c>
    </row>
    <row r="122" spans="1:29" x14ac:dyDescent="0.3">
      <c r="A122" t="s">
        <v>25</v>
      </c>
      <c r="B122" t="s">
        <v>26</v>
      </c>
      <c r="C122" t="s">
        <v>27</v>
      </c>
      <c r="D122" t="s">
        <v>2</v>
      </c>
      <c r="E122" t="s">
        <v>1</v>
      </c>
      <c r="F122" t="s">
        <v>3</v>
      </c>
      <c r="G122" t="s">
        <v>1</v>
      </c>
      <c r="H122" t="s">
        <v>4</v>
      </c>
      <c r="I122" t="s">
        <v>1</v>
      </c>
      <c r="J122" t="s">
        <v>5</v>
      </c>
      <c r="K122" t="s">
        <v>1</v>
      </c>
      <c r="L122" t="s">
        <v>6</v>
      </c>
      <c r="M122" t="s">
        <v>1</v>
      </c>
      <c r="N122" t="s">
        <v>7</v>
      </c>
      <c r="O122" t="s">
        <v>1</v>
      </c>
      <c r="P122" t="s">
        <v>8</v>
      </c>
      <c r="Q122" t="s">
        <v>1</v>
      </c>
      <c r="R122" t="s">
        <v>9</v>
      </c>
      <c r="S122" t="s">
        <v>1</v>
      </c>
      <c r="T122" t="s">
        <v>10</v>
      </c>
      <c r="U122" t="s">
        <v>1</v>
      </c>
      <c r="V122" t="s">
        <v>11</v>
      </c>
      <c r="W122" t="s">
        <v>1</v>
      </c>
      <c r="X122" t="s">
        <v>12</v>
      </c>
      <c r="Y122" t="s">
        <v>1</v>
      </c>
      <c r="Z122" t="s">
        <v>13</v>
      </c>
      <c r="AA122" t="s">
        <v>1</v>
      </c>
      <c r="AB122" t="s">
        <v>28</v>
      </c>
      <c r="AC122" t="s">
        <v>1</v>
      </c>
    </row>
    <row r="123" spans="1:29" x14ac:dyDescent="0.3">
      <c r="A123">
        <v>1973</v>
      </c>
      <c r="B123">
        <v>2</v>
      </c>
      <c r="C123">
        <v>1</v>
      </c>
      <c r="D123">
        <v>18.13</v>
      </c>
      <c r="E123">
        <v>6</v>
      </c>
      <c r="F123">
        <v>17.14</v>
      </c>
      <c r="G123">
        <v>6</v>
      </c>
      <c r="H123">
        <v>16.149999999999999</v>
      </c>
      <c r="I123">
        <v>6</v>
      </c>
      <c r="J123">
        <v>15.65</v>
      </c>
      <c r="K123">
        <v>6</v>
      </c>
      <c r="L123">
        <v>16.39</v>
      </c>
      <c r="M123">
        <v>6</v>
      </c>
      <c r="N123">
        <v>17.64</v>
      </c>
      <c r="O123">
        <v>6</v>
      </c>
      <c r="P123">
        <v>18.38</v>
      </c>
      <c r="Q123">
        <v>6</v>
      </c>
      <c r="R123">
        <v>23.71</v>
      </c>
      <c r="S123">
        <v>6</v>
      </c>
      <c r="T123">
        <v>32.020000000000003</v>
      </c>
      <c r="U123">
        <v>6</v>
      </c>
      <c r="V123">
        <v>42.01</v>
      </c>
      <c r="W123">
        <v>6</v>
      </c>
      <c r="X123">
        <v>44.17</v>
      </c>
      <c r="Y123">
        <v>6</v>
      </c>
      <c r="Z123">
        <v>29</v>
      </c>
      <c r="AB123">
        <v>15.65</v>
      </c>
    </row>
    <row r="124" spans="1:29" x14ac:dyDescent="0.3">
      <c r="A124">
        <v>1974</v>
      </c>
      <c r="B124">
        <v>2</v>
      </c>
      <c r="C124">
        <v>1</v>
      </c>
      <c r="D124">
        <v>19.3</v>
      </c>
      <c r="E124">
        <v>1</v>
      </c>
      <c r="F124">
        <v>16</v>
      </c>
      <c r="G124">
        <v>1</v>
      </c>
      <c r="H124">
        <v>14.9</v>
      </c>
      <c r="I124">
        <v>1</v>
      </c>
      <c r="J124">
        <v>13</v>
      </c>
      <c r="K124">
        <v>1</v>
      </c>
      <c r="L124">
        <v>18.5</v>
      </c>
      <c r="M124">
        <v>1</v>
      </c>
      <c r="N124">
        <v>10</v>
      </c>
      <c r="P124">
        <v>10</v>
      </c>
      <c r="R124">
        <v>13.3</v>
      </c>
      <c r="S124">
        <v>1</v>
      </c>
      <c r="T124">
        <v>28.2</v>
      </c>
      <c r="V124">
        <v>41.7</v>
      </c>
      <c r="X124">
        <v>56</v>
      </c>
      <c r="Z124">
        <v>25.5</v>
      </c>
      <c r="AB124">
        <v>10</v>
      </c>
    </row>
    <row r="125" spans="1:29" x14ac:dyDescent="0.3">
      <c r="A125">
        <v>1975</v>
      </c>
      <c r="B125">
        <v>2</v>
      </c>
      <c r="C125">
        <v>1</v>
      </c>
      <c r="D125">
        <v>15.6</v>
      </c>
      <c r="F125">
        <v>16.8</v>
      </c>
      <c r="H125">
        <v>15</v>
      </c>
      <c r="J125">
        <v>12</v>
      </c>
      <c r="L125">
        <v>12.6</v>
      </c>
      <c r="N125">
        <v>12</v>
      </c>
      <c r="P125">
        <v>25.5</v>
      </c>
      <c r="R125">
        <v>24</v>
      </c>
      <c r="T125">
        <v>32.6</v>
      </c>
      <c r="V125">
        <v>54</v>
      </c>
      <c r="W125">
        <v>1</v>
      </c>
      <c r="X125">
        <v>51.3</v>
      </c>
      <c r="Y125">
        <v>1</v>
      </c>
      <c r="Z125">
        <v>30.6</v>
      </c>
      <c r="AA125">
        <v>1</v>
      </c>
      <c r="AB125">
        <v>12</v>
      </c>
    </row>
    <row r="126" spans="1:29" x14ac:dyDescent="0.3">
      <c r="A126">
        <v>1976</v>
      </c>
      <c r="B126">
        <v>2</v>
      </c>
      <c r="C126">
        <v>1</v>
      </c>
      <c r="D126">
        <v>15.8</v>
      </c>
      <c r="E126">
        <v>1</v>
      </c>
      <c r="F126">
        <v>11.6</v>
      </c>
      <c r="G126">
        <v>1</v>
      </c>
      <c r="H126">
        <v>9.6</v>
      </c>
      <c r="I126">
        <v>1</v>
      </c>
      <c r="J126">
        <v>8.6</v>
      </c>
      <c r="K126">
        <v>1</v>
      </c>
      <c r="L126">
        <v>9.6</v>
      </c>
      <c r="M126">
        <v>1</v>
      </c>
      <c r="N126">
        <v>14.1</v>
      </c>
      <c r="O126">
        <v>1</v>
      </c>
      <c r="P126">
        <v>15.66</v>
      </c>
      <c r="Q126">
        <v>6</v>
      </c>
      <c r="R126">
        <v>12</v>
      </c>
      <c r="T126">
        <v>7.9</v>
      </c>
      <c r="V126">
        <v>17.7</v>
      </c>
      <c r="X126">
        <v>18.399999999999999</v>
      </c>
      <c r="Y126">
        <v>1</v>
      </c>
      <c r="Z126">
        <v>12</v>
      </c>
      <c r="AB126">
        <v>7.9</v>
      </c>
    </row>
    <row r="127" spans="1:29" x14ac:dyDescent="0.3">
      <c r="A127">
        <v>1977</v>
      </c>
      <c r="B127">
        <v>2</v>
      </c>
      <c r="C127">
        <v>1</v>
      </c>
      <c r="D127">
        <v>11.2</v>
      </c>
      <c r="F127">
        <v>8.1999999999999993</v>
      </c>
      <c r="H127">
        <v>7.7</v>
      </c>
      <c r="J127">
        <v>6.5</v>
      </c>
      <c r="L127">
        <v>8.3000000000000007</v>
      </c>
      <c r="M127">
        <v>1</v>
      </c>
      <c r="N127">
        <v>15</v>
      </c>
      <c r="P127">
        <v>13.5</v>
      </c>
      <c r="R127">
        <v>13.8</v>
      </c>
      <c r="T127">
        <v>15.8</v>
      </c>
      <c r="U127">
        <v>1</v>
      </c>
      <c r="V127">
        <v>24</v>
      </c>
      <c r="X127">
        <v>24.4</v>
      </c>
      <c r="Z127">
        <v>11.8</v>
      </c>
      <c r="AB127">
        <v>6.5</v>
      </c>
    </row>
    <row r="128" spans="1:29" x14ac:dyDescent="0.3">
      <c r="A128">
        <v>1978</v>
      </c>
      <c r="B128">
        <v>2</v>
      </c>
      <c r="C128">
        <v>1</v>
      </c>
      <c r="D128">
        <v>5.3</v>
      </c>
      <c r="F128">
        <v>8.8000000000000007</v>
      </c>
      <c r="H128">
        <v>7.5</v>
      </c>
      <c r="I128">
        <v>1</v>
      </c>
      <c r="J128">
        <v>14.1</v>
      </c>
      <c r="K128">
        <v>1</v>
      </c>
      <c r="L128">
        <v>14.8</v>
      </c>
      <c r="M128">
        <v>1</v>
      </c>
      <c r="N128">
        <v>32.5</v>
      </c>
      <c r="O128">
        <v>1</v>
      </c>
      <c r="P128">
        <v>29.5</v>
      </c>
      <c r="Q128">
        <v>1</v>
      </c>
      <c r="R128">
        <v>33.5</v>
      </c>
      <c r="T128">
        <v>33.5</v>
      </c>
      <c r="V128">
        <v>40.6</v>
      </c>
      <c r="X128">
        <v>37.200000000000003</v>
      </c>
      <c r="Z128">
        <v>23.3</v>
      </c>
      <c r="AB128">
        <v>5.3</v>
      </c>
    </row>
    <row r="129" spans="1:29" x14ac:dyDescent="0.3">
      <c r="A129">
        <v>1979</v>
      </c>
      <c r="B129">
        <v>2</v>
      </c>
      <c r="C129">
        <v>1</v>
      </c>
      <c r="D129">
        <v>16.2</v>
      </c>
      <c r="F129">
        <v>10.199999999999999</v>
      </c>
      <c r="G129">
        <v>1</v>
      </c>
      <c r="H129">
        <v>8.1999999999999993</v>
      </c>
      <c r="I129">
        <v>1</v>
      </c>
      <c r="J129">
        <v>10.199999999999999</v>
      </c>
      <c r="K129">
        <v>1</v>
      </c>
      <c r="L129">
        <v>11.4</v>
      </c>
      <c r="M129">
        <v>1</v>
      </c>
      <c r="N129">
        <v>28.2</v>
      </c>
      <c r="O129">
        <v>1</v>
      </c>
      <c r="P129">
        <v>28.2</v>
      </c>
      <c r="Q129">
        <v>1</v>
      </c>
      <c r="R129">
        <v>26.6</v>
      </c>
      <c r="S129">
        <v>1</v>
      </c>
      <c r="T129">
        <v>39.200000000000003</v>
      </c>
      <c r="U129">
        <v>1</v>
      </c>
      <c r="V129">
        <v>37.5</v>
      </c>
      <c r="W129">
        <v>1</v>
      </c>
      <c r="X129">
        <v>54</v>
      </c>
      <c r="Y129">
        <v>1</v>
      </c>
      <c r="Z129">
        <v>24.5</v>
      </c>
      <c r="AA129">
        <v>1</v>
      </c>
      <c r="AB129">
        <v>8.1999999999999993</v>
      </c>
    </row>
    <row r="130" spans="1:29" x14ac:dyDescent="0.3">
      <c r="A130">
        <v>1980</v>
      </c>
      <c r="B130">
        <v>2</v>
      </c>
      <c r="C130">
        <v>1</v>
      </c>
      <c r="D130">
        <v>16.2</v>
      </c>
      <c r="F130">
        <v>15.59</v>
      </c>
      <c r="G130">
        <v>1</v>
      </c>
      <c r="H130">
        <v>8.82</v>
      </c>
      <c r="I130">
        <v>1</v>
      </c>
      <c r="J130">
        <v>7.64</v>
      </c>
      <c r="K130">
        <v>1</v>
      </c>
      <c r="L130">
        <v>9.99</v>
      </c>
      <c r="M130">
        <v>1</v>
      </c>
      <c r="N130">
        <v>11.55</v>
      </c>
      <c r="O130">
        <v>1</v>
      </c>
      <c r="P130">
        <v>10</v>
      </c>
      <c r="Q130">
        <v>1</v>
      </c>
      <c r="R130">
        <v>7.05</v>
      </c>
      <c r="T130">
        <v>21.86</v>
      </c>
      <c r="U130">
        <v>6</v>
      </c>
      <c r="V130">
        <v>33.31</v>
      </c>
      <c r="W130">
        <v>1</v>
      </c>
      <c r="X130">
        <v>27.2</v>
      </c>
      <c r="Y130">
        <v>1</v>
      </c>
      <c r="Z130">
        <v>22.31</v>
      </c>
      <c r="AA130">
        <v>6</v>
      </c>
      <c r="AB130">
        <v>7.05</v>
      </c>
    </row>
    <row r="131" spans="1:29" x14ac:dyDescent="0.3">
      <c r="A131">
        <v>1981</v>
      </c>
      <c r="B131">
        <v>2</v>
      </c>
      <c r="C131">
        <v>1</v>
      </c>
      <c r="D131">
        <v>20.25</v>
      </c>
      <c r="E131">
        <v>6</v>
      </c>
      <c r="F131">
        <v>12.8</v>
      </c>
      <c r="G131">
        <v>1</v>
      </c>
      <c r="H131">
        <v>15.29</v>
      </c>
      <c r="I131">
        <v>6</v>
      </c>
      <c r="J131">
        <v>61.2</v>
      </c>
      <c r="K131">
        <v>6</v>
      </c>
      <c r="L131">
        <v>49.2</v>
      </c>
      <c r="M131">
        <v>1</v>
      </c>
      <c r="N131">
        <v>36.6</v>
      </c>
      <c r="O131">
        <v>1</v>
      </c>
      <c r="P131">
        <v>37.799999999999997</v>
      </c>
      <c r="Q131">
        <v>1</v>
      </c>
      <c r="R131">
        <v>28.79</v>
      </c>
      <c r="S131">
        <v>6</v>
      </c>
      <c r="T131">
        <v>34.74</v>
      </c>
      <c r="U131">
        <v>6</v>
      </c>
      <c r="V131">
        <v>26.32</v>
      </c>
      <c r="W131">
        <v>6</v>
      </c>
      <c r="X131">
        <v>44.1</v>
      </c>
      <c r="Y131">
        <v>1</v>
      </c>
      <c r="Z131">
        <v>19.5</v>
      </c>
      <c r="AB131">
        <v>12.8</v>
      </c>
    </row>
    <row r="132" spans="1:29" x14ac:dyDescent="0.3">
      <c r="A132">
        <v>1982</v>
      </c>
      <c r="B132">
        <v>2</v>
      </c>
      <c r="C132">
        <v>1</v>
      </c>
      <c r="D132">
        <v>10.62</v>
      </c>
      <c r="F132">
        <v>11.24</v>
      </c>
      <c r="H132">
        <v>8.82</v>
      </c>
      <c r="J132">
        <v>8.82</v>
      </c>
      <c r="L132">
        <v>19.52</v>
      </c>
      <c r="N132">
        <v>20.350000000000001</v>
      </c>
      <c r="P132">
        <v>16.2</v>
      </c>
      <c r="R132">
        <v>16.2</v>
      </c>
      <c r="T132">
        <v>16.2</v>
      </c>
      <c r="V132">
        <v>34.5</v>
      </c>
      <c r="X132">
        <v>26.3</v>
      </c>
      <c r="Z132">
        <v>21.18</v>
      </c>
      <c r="AB132">
        <v>8.82</v>
      </c>
    </row>
    <row r="133" spans="1:29" x14ac:dyDescent="0.3">
      <c r="A133">
        <v>1983</v>
      </c>
      <c r="B133">
        <v>2</v>
      </c>
      <c r="C133">
        <v>1</v>
      </c>
      <c r="D133">
        <v>16.2</v>
      </c>
      <c r="F133">
        <v>15.7</v>
      </c>
      <c r="G133">
        <v>6</v>
      </c>
      <c r="H133">
        <v>20.45</v>
      </c>
      <c r="I133">
        <v>6</v>
      </c>
      <c r="J133">
        <v>22.29</v>
      </c>
      <c r="K133">
        <v>6</v>
      </c>
      <c r="L133">
        <v>20.350000000000001</v>
      </c>
      <c r="N133">
        <v>16.2</v>
      </c>
      <c r="P133">
        <v>21.18</v>
      </c>
      <c r="R133">
        <v>24.57</v>
      </c>
      <c r="T133">
        <v>31.7</v>
      </c>
      <c r="V133">
        <v>33.1</v>
      </c>
      <c r="X133">
        <v>26.3</v>
      </c>
      <c r="Z133">
        <v>16.2</v>
      </c>
      <c r="AB133">
        <v>15.7</v>
      </c>
    </row>
    <row r="134" spans="1:29" x14ac:dyDescent="0.3">
      <c r="A134">
        <v>1984</v>
      </c>
      <c r="B134">
        <v>2</v>
      </c>
      <c r="C134">
        <v>1</v>
      </c>
      <c r="D134">
        <v>11</v>
      </c>
      <c r="F134">
        <v>7.5</v>
      </c>
      <c r="H134">
        <v>7</v>
      </c>
      <c r="J134">
        <v>4.3</v>
      </c>
      <c r="L134">
        <v>7.5</v>
      </c>
      <c r="N134">
        <v>11.5</v>
      </c>
      <c r="P134">
        <v>14.8</v>
      </c>
      <c r="R134">
        <v>24.95</v>
      </c>
      <c r="T134">
        <v>26.65</v>
      </c>
      <c r="V134">
        <v>29.2</v>
      </c>
      <c r="X134">
        <v>30.05</v>
      </c>
      <c r="Z134">
        <v>19</v>
      </c>
      <c r="AB134">
        <v>4.3</v>
      </c>
    </row>
    <row r="135" spans="1:29" x14ac:dyDescent="0.3">
      <c r="A135">
        <v>1985</v>
      </c>
      <c r="B135">
        <v>2</v>
      </c>
      <c r="C135">
        <v>1</v>
      </c>
      <c r="D135">
        <v>19.399999999999999</v>
      </c>
      <c r="F135">
        <v>13.2</v>
      </c>
      <c r="H135">
        <v>12</v>
      </c>
      <c r="J135">
        <v>9.6</v>
      </c>
      <c r="L135">
        <v>13.8</v>
      </c>
      <c r="N135">
        <v>12</v>
      </c>
      <c r="P135">
        <v>12</v>
      </c>
      <c r="R135">
        <v>20.8</v>
      </c>
      <c r="T135">
        <v>29.2</v>
      </c>
      <c r="V135">
        <v>34.4</v>
      </c>
      <c r="X135">
        <v>39.200000000000003</v>
      </c>
      <c r="Z135">
        <v>44</v>
      </c>
      <c r="AB135">
        <v>9.6</v>
      </c>
    </row>
    <row r="136" spans="1:29" x14ac:dyDescent="0.3">
      <c r="A136">
        <v>1986</v>
      </c>
      <c r="B136">
        <v>2</v>
      </c>
      <c r="C136">
        <v>1</v>
      </c>
      <c r="D136">
        <v>32</v>
      </c>
      <c r="F136">
        <v>30.6</v>
      </c>
      <c r="H136">
        <v>25</v>
      </c>
      <c r="J136">
        <v>29.2</v>
      </c>
      <c r="L136">
        <v>32</v>
      </c>
      <c r="N136">
        <v>36.799999999999997</v>
      </c>
      <c r="P136">
        <v>29.2</v>
      </c>
      <c r="R136">
        <v>29.9</v>
      </c>
      <c r="T136">
        <v>36.799999999999997</v>
      </c>
      <c r="V136">
        <v>51.6</v>
      </c>
      <c r="X136">
        <v>44</v>
      </c>
      <c r="Z136">
        <v>22.2</v>
      </c>
      <c r="AB136">
        <v>22.2</v>
      </c>
    </row>
    <row r="137" spans="1:29" x14ac:dyDescent="0.3">
      <c r="A137">
        <v>1987</v>
      </c>
      <c r="B137">
        <v>1</v>
      </c>
      <c r="C137">
        <v>1</v>
      </c>
      <c r="D137">
        <v>13.4</v>
      </c>
      <c r="E137">
        <v>6</v>
      </c>
      <c r="F137">
        <v>12.5</v>
      </c>
      <c r="G137">
        <v>6</v>
      </c>
      <c r="H137">
        <v>11.4</v>
      </c>
      <c r="J137">
        <v>12.5</v>
      </c>
      <c r="L137">
        <v>29</v>
      </c>
      <c r="N137">
        <v>25.3</v>
      </c>
      <c r="P137">
        <v>21.3</v>
      </c>
      <c r="Q137">
        <v>7</v>
      </c>
      <c r="R137">
        <v>29</v>
      </c>
      <c r="T137">
        <v>29</v>
      </c>
      <c r="V137">
        <v>48.5</v>
      </c>
      <c r="X137">
        <v>29</v>
      </c>
      <c r="Z137">
        <v>24.4</v>
      </c>
      <c r="AB137">
        <v>11.4</v>
      </c>
    </row>
    <row r="138" spans="1:29" x14ac:dyDescent="0.3">
      <c r="A138">
        <v>1988</v>
      </c>
      <c r="B138">
        <v>2</v>
      </c>
      <c r="C138">
        <v>1</v>
      </c>
      <c r="D138">
        <v>16.899999999999999</v>
      </c>
      <c r="F138">
        <v>15.4</v>
      </c>
      <c r="H138">
        <v>11.4</v>
      </c>
      <c r="J138">
        <v>11.4</v>
      </c>
      <c r="L138">
        <v>14</v>
      </c>
      <c r="N138">
        <v>12.6</v>
      </c>
      <c r="P138">
        <v>29</v>
      </c>
      <c r="R138">
        <v>59.9</v>
      </c>
      <c r="T138">
        <v>56.6</v>
      </c>
      <c r="V138">
        <v>78.099999999999994</v>
      </c>
      <c r="X138">
        <v>55</v>
      </c>
      <c r="Z138">
        <v>20.7</v>
      </c>
      <c r="AA138">
        <v>6</v>
      </c>
      <c r="AB138">
        <v>11.4</v>
      </c>
    </row>
    <row r="139" spans="1:29" x14ac:dyDescent="0.3">
      <c r="A139">
        <v>1989</v>
      </c>
      <c r="B139">
        <v>1</v>
      </c>
      <c r="C139">
        <v>1</v>
      </c>
      <c r="P139">
        <v>15.3</v>
      </c>
      <c r="Q139">
        <v>6</v>
      </c>
      <c r="R139">
        <v>24</v>
      </c>
      <c r="T139">
        <v>50.5</v>
      </c>
      <c r="V139">
        <v>26.6</v>
      </c>
      <c r="X139">
        <v>30.4</v>
      </c>
      <c r="Z139">
        <v>24.9</v>
      </c>
      <c r="AB139">
        <v>15.3</v>
      </c>
      <c r="AC139">
        <v>3</v>
      </c>
    </row>
    <row r="140" spans="1:29" x14ac:dyDescent="0.3">
      <c r="A140">
        <v>1990</v>
      </c>
      <c r="B140">
        <v>1</v>
      </c>
      <c r="C140">
        <v>1</v>
      </c>
      <c r="D140">
        <v>17.8</v>
      </c>
      <c r="F140">
        <v>12.9</v>
      </c>
      <c r="G140">
        <v>3</v>
      </c>
      <c r="H140">
        <v>7</v>
      </c>
      <c r="I140">
        <v>9</v>
      </c>
      <c r="J140">
        <v>10.9</v>
      </c>
      <c r="K140">
        <v>3</v>
      </c>
      <c r="L140">
        <v>16.2</v>
      </c>
      <c r="N140">
        <v>17.3</v>
      </c>
      <c r="P140">
        <v>18</v>
      </c>
      <c r="R140">
        <v>14.4</v>
      </c>
      <c r="T140">
        <v>19.7</v>
      </c>
      <c r="V140">
        <v>26.2</v>
      </c>
      <c r="X140">
        <v>38.200000000000003</v>
      </c>
      <c r="Z140">
        <v>18</v>
      </c>
      <c r="AB140">
        <v>7</v>
      </c>
      <c r="AC140">
        <v>3</v>
      </c>
    </row>
    <row r="141" spans="1:29" x14ac:dyDescent="0.3">
      <c r="A141">
        <v>1991</v>
      </c>
      <c r="B141">
        <v>1</v>
      </c>
      <c r="C141">
        <v>1</v>
      </c>
      <c r="D141">
        <v>18.8</v>
      </c>
      <c r="F141">
        <v>18</v>
      </c>
      <c r="H141">
        <v>19.7</v>
      </c>
      <c r="J141">
        <v>18.8</v>
      </c>
      <c r="L141">
        <v>18.8</v>
      </c>
      <c r="N141">
        <v>18</v>
      </c>
      <c r="P141">
        <v>18</v>
      </c>
      <c r="R141">
        <v>20.5</v>
      </c>
      <c r="T141">
        <v>19.7</v>
      </c>
      <c r="V141">
        <v>25.7</v>
      </c>
      <c r="X141">
        <v>27.4</v>
      </c>
      <c r="Y141">
        <v>1</v>
      </c>
      <c r="Z141">
        <v>23.7</v>
      </c>
      <c r="AA141">
        <v>1</v>
      </c>
      <c r="AB141">
        <v>18</v>
      </c>
    </row>
    <row r="142" spans="1:29" x14ac:dyDescent="0.3">
      <c r="A142">
        <v>1992</v>
      </c>
      <c r="B142">
        <v>1</v>
      </c>
      <c r="C142">
        <v>1</v>
      </c>
      <c r="D142">
        <v>20.100000000000001</v>
      </c>
      <c r="E142">
        <v>1</v>
      </c>
      <c r="F142">
        <v>18.399999999999999</v>
      </c>
      <c r="G142">
        <v>1</v>
      </c>
      <c r="H142">
        <v>16.899999999999999</v>
      </c>
      <c r="I142">
        <v>1</v>
      </c>
      <c r="J142">
        <v>16.600000000000001</v>
      </c>
      <c r="K142">
        <v>1</v>
      </c>
      <c r="L142">
        <v>22.2</v>
      </c>
      <c r="M142">
        <v>1</v>
      </c>
      <c r="N142">
        <v>26.6</v>
      </c>
      <c r="P142">
        <v>22.8</v>
      </c>
      <c r="Q142">
        <v>1</v>
      </c>
      <c r="R142">
        <v>22</v>
      </c>
      <c r="S142">
        <v>1</v>
      </c>
      <c r="T142">
        <v>25.3</v>
      </c>
      <c r="U142">
        <v>1</v>
      </c>
      <c r="V142">
        <v>35</v>
      </c>
      <c r="W142">
        <v>1</v>
      </c>
      <c r="X142">
        <v>31.3</v>
      </c>
      <c r="Y142">
        <v>1</v>
      </c>
      <c r="Z142">
        <v>26.5</v>
      </c>
      <c r="AA142">
        <v>1</v>
      </c>
      <c r="AB142">
        <v>16.600000000000001</v>
      </c>
    </row>
    <row r="143" spans="1:29" x14ac:dyDescent="0.3">
      <c r="A143">
        <v>1993</v>
      </c>
      <c r="B143">
        <v>1</v>
      </c>
      <c r="C143">
        <v>1</v>
      </c>
      <c r="D143">
        <v>18.399999999999999</v>
      </c>
      <c r="E143">
        <v>1</v>
      </c>
      <c r="F143">
        <v>15.9</v>
      </c>
      <c r="G143">
        <v>1</v>
      </c>
      <c r="H143">
        <v>13.5</v>
      </c>
      <c r="I143">
        <v>1</v>
      </c>
      <c r="J143">
        <v>12</v>
      </c>
      <c r="K143">
        <v>1</v>
      </c>
      <c r="L143">
        <v>26.7</v>
      </c>
      <c r="M143">
        <v>1</v>
      </c>
      <c r="N143">
        <v>23.2</v>
      </c>
      <c r="O143">
        <v>1</v>
      </c>
      <c r="P143">
        <v>24.4</v>
      </c>
      <c r="R143">
        <v>24.4</v>
      </c>
      <c r="T143">
        <v>22.8</v>
      </c>
      <c r="U143">
        <v>1</v>
      </c>
      <c r="V143">
        <v>28.7</v>
      </c>
      <c r="X143">
        <v>29.6</v>
      </c>
      <c r="Y143">
        <v>1</v>
      </c>
      <c r="Z143">
        <v>26</v>
      </c>
      <c r="AB143">
        <v>12</v>
      </c>
    </row>
    <row r="144" spans="1:29" x14ac:dyDescent="0.3">
      <c r="A144">
        <v>1994</v>
      </c>
      <c r="B144">
        <v>2</v>
      </c>
      <c r="C144">
        <v>1</v>
      </c>
      <c r="D144">
        <v>14.1</v>
      </c>
      <c r="F144">
        <v>12.5</v>
      </c>
      <c r="H144">
        <v>11.8</v>
      </c>
      <c r="J144">
        <v>11.4</v>
      </c>
      <c r="K144">
        <v>1</v>
      </c>
      <c r="L144">
        <v>11.8</v>
      </c>
      <c r="M144">
        <v>1</v>
      </c>
      <c r="N144">
        <v>13.3</v>
      </c>
      <c r="P144">
        <v>14.1</v>
      </c>
      <c r="R144">
        <v>21.5</v>
      </c>
      <c r="S144">
        <v>1</v>
      </c>
      <c r="T144">
        <v>28.2</v>
      </c>
      <c r="U144">
        <v>1</v>
      </c>
      <c r="V144">
        <v>28.4</v>
      </c>
      <c r="X144">
        <v>34.4</v>
      </c>
      <c r="Y144">
        <v>1</v>
      </c>
      <c r="Z144">
        <v>24.4</v>
      </c>
      <c r="AA144">
        <v>1</v>
      </c>
      <c r="AB144">
        <v>11.4</v>
      </c>
    </row>
    <row r="145" spans="1:29" x14ac:dyDescent="0.3">
      <c r="A145">
        <v>1995</v>
      </c>
      <c r="B145">
        <v>1</v>
      </c>
      <c r="C145">
        <v>1</v>
      </c>
      <c r="D145">
        <v>19</v>
      </c>
      <c r="E145">
        <v>1</v>
      </c>
      <c r="F145" t="s">
        <v>1</v>
      </c>
      <c r="H145" t="s">
        <v>1</v>
      </c>
      <c r="J145">
        <v>16.8</v>
      </c>
      <c r="K145">
        <v>1</v>
      </c>
      <c r="L145">
        <v>18.899999999999999</v>
      </c>
      <c r="M145">
        <v>1</v>
      </c>
      <c r="N145">
        <v>31.3</v>
      </c>
      <c r="O145">
        <v>1</v>
      </c>
      <c r="P145">
        <v>34</v>
      </c>
      <c r="Q145">
        <v>1</v>
      </c>
      <c r="R145">
        <v>38.9</v>
      </c>
      <c r="S145">
        <v>1</v>
      </c>
      <c r="T145">
        <v>40.299999999999997</v>
      </c>
      <c r="U145">
        <v>1</v>
      </c>
      <c r="V145">
        <v>38.700000000000003</v>
      </c>
      <c r="W145">
        <v>1</v>
      </c>
      <c r="X145">
        <v>26</v>
      </c>
      <c r="Z145">
        <v>19.5</v>
      </c>
      <c r="AA145">
        <v>1</v>
      </c>
      <c r="AB145">
        <v>16.8</v>
      </c>
      <c r="AC145">
        <v>3</v>
      </c>
    </row>
    <row r="146" spans="1:29" x14ac:dyDescent="0.3">
      <c r="A146">
        <v>1996</v>
      </c>
      <c r="B146">
        <v>1</v>
      </c>
      <c r="C146">
        <v>1</v>
      </c>
      <c r="D146">
        <v>17.3</v>
      </c>
      <c r="E146">
        <v>1</v>
      </c>
      <c r="F146" t="s">
        <v>1</v>
      </c>
      <c r="H146">
        <v>17.899999999999999</v>
      </c>
      <c r="I146">
        <v>1</v>
      </c>
      <c r="J146">
        <v>16.3</v>
      </c>
      <c r="K146">
        <v>1</v>
      </c>
      <c r="L146">
        <v>12.5</v>
      </c>
      <c r="M146">
        <v>1</v>
      </c>
      <c r="N146">
        <v>13.9</v>
      </c>
      <c r="O146">
        <v>1</v>
      </c>
      <c r="P146">
        <v>26.9</v>
      </c>
      <c r="Q146">
        <v>1</v>
      </c>
      <c r="R146">
        <v>17.600000000000001</v>
      </c>
      <c r="S146">
        <v>1</v>
      </c>
      <c r="T146">
        <v>22.8</v>
      </c>
      <c r="U146">
        <v>1</v>
      </c>
      <c r="V146">
        <v>33.1</v>
      </c>
      <c r="W146">
        <v>1</v>
      </c>
      <c r="X146">
        <v>41.6</v>
      </c>
      <c r="Y146">
        <v>1</v>
      </c>
      <c r="Z146">
        <v>26.3</v>
      </c>
      <c r="AA146">
        <v>1</v>
      </c>
      <c r="AB146">
        <v>12.5</v>
      </c>
      <c r="AC146">
        <v>3</v>
      </c>
    </row>
    <row r="147" spans="1:29" x14ac:dyDescent="0.3">
      <c r="A147">
        <v>1997</v>
      </c>
      <c r="B147">
        <v>1</v>
      </c>
      <c r="C147">
        <v>1</v>
      </c>
      <c r="D147">
        <v>17.100000000000001</v>
      </c>
      <c r="E147">
        <v>1</v>
      </c>
      <c r="F147">
        <v>14.1</v>
      </c>
      <c r="G147">
        <v>1</v>
      </c>
      <c r="H147">
        <v>12.9</v>
      </c>
      <c r="I147">
        <v>1</v>
      </c>
      <c r="J147">
        <v>14.1</v>
      </c>
      <c r="L147">
        <v>12.5</v>
      </c>
      <c r="N147">
        <v>7.8</v>
      </c>
      <c r="O147">
        <v>1</v>
      </c>
      <c r="P147">
        <v>9.1</v>
      </c>
      <c r="Q147">
        <v>1</v>
      </c>
      <c r="R147">
        <v>8.9</v>
      </c>
      <c r="S147">
        <v>1</v>
      </c>
      <c r="T147">
        <v>8.8000000000000007</v>
      </c>
      <c r="U147">
        <v>1</v>
      </c>
      <c r="V147">
        <v>19.5</v>
      </c>
      <c r="X147">
        <v>16.3</v>
      </c>
      <c r="Z147">
        <v>16.3</v>
      </c>
      <c r="AB147">
        <v>7.8</v>
      </c>
    </row>
    <row r="148" spans="1:29" x14ac:dyDescent="0.3">
      <c r="A148">
        <v>1998</v>
      </c>
      <c r="B148">
        <v>1</v>
      </c>
      <c r="C148">
        <v>1</v>
      </c>
      <c r="D148">
        <v>16.3</v>
      </c>
      <c r="F148">
        <v>16.3</v>
      </c>
      <c r="H148">
        <v>14.6</v>
      </c>
      <c r="I148">
        <v>1</v>
      </c>
      <c r="J148">
        <v>14.6</v>
      </c>
      <c r="K148">
        <v>1</v>
      </c>
      <c r="L148">
        <v>24.4</v>
      </c>
      <c r="M148">
        <v>1</v>
      </c>
      <c r="N148">
        <v>41.3</v>
      </c>
      <c r="O148">
        <v>1</v>
      </c>
      <c r="P148">
        <v>35.9</v>
      </c>
      <c r="R148">
        <v>39.700000000000003</v>
      </c>
      <c r="T148">
        <v>50.8</v>
      </c>
      <c r="V148">
        <v>44.5</v>
      </c>
      <c r="X148">
        <v>59.2</v>
      </c>
      <c r="Z148">
        <v>51.9</v>
      </c>
      <c r="AA148">
        <v>1</v>
      </c>
      <c r="AB148">
        <v>14.6</v>
      </c>
    </row>
    <row r="149" spans="1:29" x14ac:dyDescent="0.3">
      <c r="A149">
        <v>1999</v>
      </c>
      <c r="B149">
        <v>1</v>
      </c>
      <c r="C149">
        <v>1</v>
      </c>
      <c r="D149">
        <v>22</v>
      </c>
      <c r="F149">
        <v>19.899999999999999</v>
      </c>
      <c r="G149">
        <v>1</v>
      </c>
      <c r="H149">
        <v>12.5</v>
      </c>
      <c r="I149">
        <v>1</v>
      </c>
      <c r="J149">
        <v>12.8</v>
      </c>
      <c r="K149">
        <v>1</v>
      </c>
      <c r="L149">
        <v>7.7</v>
      </c>
      <c r="M149">
        <v>1</v>
      </c>
      <c r="N149">
        <v>7</v>
      </c>
      <c r="O149">
        <v>1</v>
      </c>
      <c r="P149">
        <v>27.4</v>
      </c>
      <c r="Q149">
        <v>1</v>
      </c>
      <c r="R149">
        <v>32.5</v>
      </c>
      <c r="S149">
        <v>1</v>
      </c>
      <c r="T149">
        <v>50.8</v>
      </c>
      <c r="U149">
        <v>1</v>
      </c>
      <c r="V149">
        <v>50.7</v>
      </c>
      <c r="W149">
        <v>1</v>
      </c>
      <c r="X149">
        <v>33.700000000000003</v>
      </c>
      <c r="Y149">
        <v>1</v>
      </c>
      <c r="Z149">
        <v>59.3</v>
      </c>
      <c r="AA149">
        <v>1</v>
      </c>
      <c r="AB149">
        <v>7</v>
      </c>
    </row>
    <row r="150" spans="1:29" x14ac:dyDescent="0.3">
      <c r="A150">
        <v>2000</v>
      </c>
      <c r="B150">
        <v>1</v>
      </c>
      <c r="C150">
        <v>1</v>
      </c>
      <c r="D150">
        <v>25</v>
      </c>
      <c r="F150">
        <v>18</v>
      </c>
      <c r="H150">
        <v>17</v>
      </c>
      <c r="J150">
        <v>14.65</v>
      </c>
      <c r="L150" t="s">
        <v>1</v>
      </c>
      <c r="N150">
        <v>26</v>
      </c>
      <c r="O150">
        <v>1</v>
      </c>
      <c r="P150">
        <v>22</v>
      </c>
      <c r="Q150">
        <v>1</v>
      </c>
      <c r="R150">
        <v>32.08</v>
      </c>
      <c r="S150">
        <v>1</v>
      </c>
      <c r="T150">
        <v>35.590000000000003</v>
      </c>
      <c r="U150">
        <v>1</v>
      </c>
      <c r="V150">
        <v>49.64</v>
      </c>
      <c r="W150">
        <v>1</v>
      </c>
      <c r="X150">
        <v>33.6</v>
      </c>
      <c r="Z150">
        <v>22.25</v>
      </c>
      <c r="AA150">
        <v>1</v>
      </c>
      <c r="AB150">
        <v>14.65</v>
      </c>
      <c r="AC150">
        <v>3</v>
      </c>
    </row>
    <row r="151" spans="1:29" x14ac:dyDescent="0.3">
      <c r="A151">
        <v>2001</v>
      </c>
      <c r="B151">
        <v>1</v>
      </c>
      <c r="C151">
        <v>1</v>
      </c>
      <c r="D151">
        <v>22</v>
      </c>
      <c r="E151">
        <v>1</v>
      </c>
      <c r="F151">
        <v>15.7</v>
      </c>
      <c r="G151">
        <v>1</v>
      </c>
      <c r="H151">
        <v>14.7</v>
      </c>
      <c r="I151">
        <v>1</v>
      </c>
      <c r="J151">
        <v>10</v>
      </c>
      <c r="K151">
        <v>1</v>
      </c>
      <c r="L151">
        <v>10.1</v>
      </c>
      <c r="M151">
        <v>1</v>
      </c>
      <c r="N151">
        <v>24.9</v>
      </c>
      <c r="O151">
        <v>1</v>
      </c>
      <c r="P151">
        <v>25.6</v>
      </c>
      <c r="R151">
        <v>29.2</v>
      </c>
      <c r="S151">
        <v>3</v>
      </c>
      <c r="T151">
        <v>36.4</v>
      </c>
      <c r="U151">
        <v>3</v>
      </c>
      <c r="V151">
        <v>45</v>
      </c>
      <c r="W151">
        <v>1</v>
      </c>
      <c r="X151">
        <v>43.6</v>
      </c>
      <c r="Y151">
        <v>3</v>
      </c>
      <c r="Z151">
        <v>66.5</v>
      </c>
      <c r="AA151">
        <v>3</v>
      </c>
      <c r="AB151">
        <v>10</v>
      </c>
      <c r="AC151">
        <v>3</v>
      </c>
    </row>
    <row r="152" spans="1:29" x14ac:dyDescent="0.3">
      <c r="A152">
        <v>2002</v>
      </c>
      <c r="B152">
        <v>1</v>
      </c>
      <c r="C152">
        <v>1</v>
      </c>
      <c r="D152">
        <v>38.200000000000003</v>
      </c>
      <c r="E152">
        <v>3</v>
      </c>
      <c r="F152">
        <v>23.8</v>
      </c>
      <c r="G152">
        <v>3</v>
      </c>
      <c r="H152">
        <v>20.6</v>
      </c>
      <c r="I152">
        <v>3</v>
      </c>
      <c r="J152">
        <v>19.2</v>
      </c>
      <c r="K152">
        <v>1</v>
      </c>
      <c r="L152">
        <v>29.6</v>
      </c>
      <c r="M152">
        <v>1</v>
      </c>
      <c r="N152">
        <v>34.9</v>
      </c>
      <c r="O152">
        <v>1</v>
      </c>
      <c r="P152">
        <v>28.5</v>
      </c>
      <c r="Q152">
        <v>1</v>
      </c>
      <c r="R152">
        <v>31</v>
      </c>
      <c r="S152">
        <v>3</v>
      </c>
      <c r="T152">
        <v>43.7</v>
      </c>
      <c r="U152">
        <v>3</v>
      </c>
      <c r="V152">
        <v>44.4</v>
      </c>
      <c r="W152">
        <v>3</v>
      </c>
      <c r="X152">
        <v>38.799999999999997</v>
      </c>
      <c r="Y152">
        <v>1</v>
      </c>
      <c r="Z152">
        <v>23.3</v>
      </c>
      <c r="AA152">
        <v>1</v>
      </c>
      <c r="AB152">
        <v>19.2</v>
      </c>
      <c r="AC152">
        <v>3</v>
      </c>
    </row>
    <row r="153" spans="1:29" x14ac:dyDescent="0.3">
      <c r="A153">
        <v>2003</v>
      </c>
      <c r="B153">
        <v>1</v>
      </c>
      <c r="C153">
        <v>1</v>
      </c>
      <c r="D153">
        <v>12.2</v>
      </c>
      <c r="F153">
        <v>10.6</v>
      </c>
      <c r="H153">
        <v>8</v>
      </c>
      <c r="I153">
        <v>1</v>
      </c>
      <c r="J153">
        <v>7.9</v>
      </c>
      <c r="K153">
        <v>1</v>
      </c>
      <c r="L153">
        <v>10.8</v>
      </c>
      <c r="M153">
        <v>1</v>
      </c>
      <c r="N153">
        <v>13.6</v>
      </c>
      <c r="P153">
        <v>22</v>
      </c>
      <c r="Q153">
        <v>3</v>
      </c>
      <c r="R153">
        <v>27.2</v>
      </c>
      <c r="S153">
        <v>1</v>
      </c>
      <c r="T153">
        <v>34</v>
      </c>
      <c r="U153">
        <v>3</v>
      </c>
      <c r="V153">
        <v>52</v>
      </c>
      <c r="X153">
        <v>47.5</v>
      </c>
      <c r="Y153">
        <v>3</v>
      </c>
      <c r="Z153">
        <v>26.8</v>
      </c>
      <c r="AA153">
        <v>1</v>
      </c>
      <c r="AB153">
        <v>7.9</v>
      </c>
      <c r="AC153">
        <v>3</v>
      </c>
    </row>
    <row r="154" spans="1:29" x14ac:dyDescent="0.3">
      <c r="A154">
        <v>2004</v>
      </c>
      <c r="B154">
        <v>1</v>
      </c>
      <c r="C154">
        <v>1</v>
      </c>
      <c r="D154">
        <v>19.25</v>
      </c>
      <c r="E154">
        <v>1</v>
      </c>
      <c r="F154">
        <v>14.65</v>
      </c>
      <c r="G154">
        <v>1</v>
      </c>
      <c r="H154">
        <v>13.25</v>
      </c>
      <c r="I154">
        <v>1</v>
      </c>
      <c r="J154">
        <v>13.77</v>
      </c>
      <c r="K154">
        <v>1</v>
      </c>
      <c r="L154">
        <v>24.39</v>
      </c>
      <c r="M154">
        <v>1</v>
      </c>
      <c r="N154">
        <v>29.52</v>
      </c>
      <c r="O154">
        <v>1</v>
      </c>
      <c r="P154">
        <v>28.02</v>
      </c>
      <c r="Q154">
        <v>1</v>
      </c>
      <c r="R154">
        <v>29.33</v>
      </c>
      <c r="S154">
        <v>1</v>
      </c>
      <c r="T154">
        <v>44.85</v>
      </c>
      <c r="U154">
        <v>1</v>
      </c>
      <c r="V154">
        <v>45.3</v>
      </c>
      <c r="X154">
        <v>31.8</v>
      </c>
      <c r="Y154">
        <v>3</v>
      </c>
      <c r="Z154">
        <v>28.46</v>
      </c>
      <c r="AA154">
        <v>1</v>
      </c>
      <c r="AB154">
        <v>13.25</v>
      </c>
      <c r="AC154">
        <v>3</v>
      </c>
    </row>
    <row r="155" spans="1:29" x14ac:dyDescent="0.3">
      <c r="A155">
        <v>2005</v>
      </c>
      <c r="B155">
        <v>1</v>
      </c>
      <c r="C155">
        <v>1</v>
      </c>
      <c r="D155">
        <v>27.32</v>
      </c>
      <c r="E155">
        <v>1</v>
      </c>
      <c r="F155">
        <v>26.25</v>
      </c>
      <c r="G155">
        <v>1</v>
      </c>
      <c r="H155">
        <v>18.5</v>
      </c>
      <c r="I155">
        <v>1</v>
      </c>
      <c r="J155">
        <v>17.25</v>
      </c>
      <c r="K155">
        <v>1</v>
      </c>
      <c r="L155">
        <v>25.18</v>
      </c>
      <c r="M155">
        <v>1</v>
      </c>
      <c r="N155">
        <v>33.6</v>
      </c>
      <c r="P155" t="s">
        <v>1</v>
      </c>
      <c r="R155" t="s">
        <v>1</v>
      </c>
      <c r="T155">
        <v>17.739999999999998</v>
      </c>
      <c r="U155">
        <v>3</v>
      </c>
      <c r="V155">
        <v>9.8109999999999999</v>
      </c>
      <c r="W155">
        <v>1</v>
      </c>
      <c r="X155">
        <v>34.5</v>
      </c>
      <c r="Y155">
        <v>3</v>
      </c>
      <c r="Z155">
        <v>14.3</v>
      </c>
      <c r="AA155">
        <v>1</v>
      </c>
      <c r="AB155">
        <v>9.81</v>
      </c>
      <c r="AC155">
        <v>3</v>
      </c>
    </row>
    <row r="156" spans="1:29" x14ac:dyDescent="0.3">
      <c r="A156">
        <v>2006</v>
      </c>
      <c r="B156">
        <v>1</v>
      </c>
      <c r="C156">
        <v>1</v>
      </c>
      <c r="D156">
        <v>5.3410000000000002</v>
      </c>
      <c r="E156">
        <v>1</v>
      </c>
      <c r="F156">
        <v>4.3499999999999996</v>
      </c>
      <c r="G156">
        <v>3</v>
      </c>
      <c r="H156" t="s">
        <v>1</v>
      </c>
      <c r="J156">
        <v>8.35</v>
      </c>
      <c r="K156">
        <v>3</v>
      </c>
      <c r="L156">
        <v>22.75</v>
      </c>
      <c r="N156">
        <v>19</v>
      </c>
      <c r="O156">
        <v>3</v>
      </c>
      <c r="P156">
        <v>19.5</v>
      </c>
      <c r="R156">
        <v>20.75</v>
      </c>
      <c r="T156">
        <v>26</v>
      </c>
      <c r="V156">
        <v>26.25</v>
      </c>
      <c r="X156">
        <v>39.9</v>
      </c>
      <c r="Z156">
        <v>18</v>
      </c>
      <c r="AA156">
        <v>1</v>
      </c>
      <c r="AB156">
        <v>4.3499999999999996</v>
      </c>
      <c r="AC156">
        <v>3</v>
      </c>
    </row>
    <row r="157" spans="1:29" x14ac:dyDescent="0.3">
      <c r="A157">
        <v>2007</v>
      </c>
      <c r="B157">
        <v>1</v>
      </c>
      <c r="C157">
        <v>1</v>
      </c>
      <c r="D157">
        <v>12.9</v>
      </c>
      <c r="E157">
        <v>1</v>
      </c>
      <c r="F157">
        <v>10.45</v>
      </c>
      <c r="G157">
        <v>1</v>
      </c>
      <c r="H157">
        <v>9.9250000000000007</v>
      </c>
      <c r="I157">
        <v>1</v>
      </c>
      <c r="J157">
        <v>1.675</v>
      </c>
      <c r="K157">
        <v>1</v>
      </c>
      <c r="L157">
        <v>1.9319999999999999</v>
      </c>
      <c r="M157">
        <v>1</v>
      </c>
      <c r="N157" t="s">
        <v>1</v>
      </c>
      <c r="P157">
        <v>20.25</v>
      </c>
      <c r="R157">
        <v>27</v>
      </c>
      <c r="T157">
        <v>43.05</v>
      </c>
      <c r="V157">
        <v>42.6</v>
      </c>
      <c r="X157">
        <v>37.15</v>
      </c>
      <c r="Z157">
        <v>30</v>
      </c>
      <c r="AA157">
        <v>3</v>
      </c>
      <c r="AB157">
        <v>1.68</v>
      </c>
      <c r="AC157">
        <v>3</v>
      </c>
    </row>
    <row r="158" spans="1:29" x14ac:dyDescent="0.3">
      <c r="A158">
        <v>2008</v>
      </c>
      <c r="B158">
        <v>1</v>
      </c>
      <c r="C158">
        <v>1</v>
      </c>
      <c r="D158">
        <v>15</v>
      </c>
      <c r="F158">
        <v>12.2</v>
      </c>
      <c r="G158">
        <v>3</v>
      </c>
      <c r="H158">
        <v>10.8</v>
      </c>
      <c r="I158">
        <v>1</v>
      </c>
      <c r="J158">
        <v>8.4</v>
      </c>
      <c r="K158">
        <v>3</v>
      </c>
      <c r="L158">
        <v>11</v>
      </c>
      <c r="M158">
        <v>3</v>
      </c>
      <c r="N158">
        <v>12</v>
      </c>
      <c r="P158">
        <v>22</v>
      </c>
      <c r="R158">
        <v>27.82</v>
      </c>
      <c r="S158">
        <v>1</v>
      </c>
      <c r="T158">
        <v>29.59</v>
      </c>
      <c r="U158">
        <v>1</v>
      </c>
      <c r="V158">
        <v>41</v>
      </c>
      <c r="W158">
        <v>1</v>
      </c>
      <c r="X158">
        <v>41</v>
      </c>
      <c r="Z158">
        <v>28.5</v>
      </c>
      <c r="AB158">
        <v>8.4</v>
      </c>
      <c r="AC158">
        <v>3</v>
      </c>
    </row>
    <row r="159" spans="1:29" x14ac:dyDescent="0.3">
      <c r="A159">
        <v>2009</v>
      </c>
      <c r="B159">
        <v>1</v>
      </c>
      <c r="C159">
        <v>1</v>
      </c>
      <c r="D159">
        <v>18.8</v>
      </c>
      <c r="F159">
        <v>18</v>
      </c>
      <c r="H159">
        <v>17.25</v>
      </c>
      <c r="J159">
        <v>12.5</v>
      </c>
      <c r="L159">
        <v>12.1</v>
      </c>
      <c r="N159">
        <v>17.75</v>
      </c>
      <c r="P159">
        <v>18.399999999999999</v>
      </c>
      <c r="R159">
        <v>21.8</v>
      </c>
      <c r="T159">
        <v>21.4</v>
      </c>
      <c r="V159">
        <v>18.399999999999999</v>
      </c>
      <c r="X159">
        <v>26.55</v>
      </c>
      <c r="Z159">
        <v>17</v>
      </c>
      <c r="AB159">
        <v>12.1</v>
      </c>
    </row>
    <row r="160" spans="1:29" x14ac:dyDescent="0.3">
      <c r="A160">
        <v>2010</v>
      </c>
      <c r="B160">
        <v>1</v>
      </c>
      <c r="C160">
        <v>1</v>
      </c>
      <c r="D160">
        <v>12.8</v>
      </c>
      <c r="F160">
        <v>11.4</v>
      </c>
      <c r="H160">
        <v>11.2</v>
      </c>
      <c r="I160">
        <v>3</v>
      </c>
      <c r="J160">
        <v>11.8</v>
      </c>
      <c r="L160">
        <v>11.2</v>
      </c>
      <c r="N160">
        <v>15.75</v>
      </c>
      <c r="P160">
        <v>18.2</v>
      </c>
      <c r="R160">
        <v>37.5</v>
      </c>
      <c r="S160">
        <v>3</v>
      </c>
      <c r="T160">
        <v>43.63</v>
      </c>
      <c r="V160">
        <v>38.549999999999997</v>
      </c>
      <c r="X160">
        <v>52.21</v>
      </c>
      <c r="Y160">
        <v>3</v>
      </c>
      <c r="Z160">
        <v>34.700000000000003</v>
      </c>
      <c r="AB160">
        <v>11.2</v>
      </c>
      <c r="AC160">
        <v>3</v>
      </c>
    </row>
    <row r="161" spans="1:29" x14ac:dyDescent="0.3">
      <c r="A161">
        <v>2011</v>
      </c>
      <c r="B161">
        <v>1</v>
      </c>
      <c r="C161">
        <v>1</v>
      </c>
      <c r="D161">
        <v>17.5</v>
      </c>
      <c r="F161">
        <v>11.6</v>
      </c>
      <c r="H161">
        <v>10.8</v>
      </c>
      <c r="J161">
        <v>10.9</v>
      </c>
      <c r="L161">
        <v>14.75</v>
      </c>
      <c r="N161" t="s">
        <v>1</v>
      </c>
      <c r="P161">
        <v>35.049999999999997</v>
      </c>
      <c r="Q161">
        <v>3</v>
      </c>
      <c r="R161">
        <v>29.6</v>
      </c>
      <c r="T161">
        <v>29.33</v>
      </c>
      <c r="V161">
        <v>30.98</v>
      </c>
      <c r="X161">
        <v>35.75</v>
      </c>
      <c r="Z161">
        <v>36.450000000000003</v>
      </c>
      <c r="AB161">
        <v>10.8</v>
      </c>
      <c r="AC161">
        <v>3</v>
      </c>
    </row>
    <row r="162" spans="1:29" x14ac:dyDescent="0.3">
      <c r="A162">
        <v>2012</v>
      </c>
      <c r="B162">
        <v>1</v>
      </c>
      <c r="C162">
        <v>1</v>
      </c>
      <c r="D162">
        <v>17</v>
      </c>
      <c r="F162">
        <v>10.8</v>
      </c>
      <c r="H162">
        <v>9.9</v>
      </c>
      <c r="J162">
        <v>9</v>
      </c>
      <c r="L162">
        <v>15.75</v>
      </c>
      <c r="N162">
        <v>10.199999999999999</v>
      </c>
      <c r="P162">
        <v>9.8000000000000007</v>
      </c>
      <c r="R162">
        <v>11.9</v>
      </c>
      <c r="S162">
        <v>3</v>
      </c>
      <c r="T162">
        <v>11</v>
      </c>
      <c r="V162">
        <v>32.630000000000003</v>
      </c>
      <c r="X162">
        <v>28.5</v>
      </c>
      <c r="Z162">
        <v>17.75</v>
      </c>
      <c r="AB162">
        <v>9</v>
      </c>
      <c r="AC162">
        <v>3</v>
      </c>
    </row>
    <row r="164" spans="1:29" x14ac:dyDescent="0.3">
      <c r="A164" t="s">
        <v>14</v>
      </c>
      <c r="D164">
        <v>17.48</v>
      </c>
      <c r="F164">
        <v>14.57</v>
      </c>
      <c r="H164">
        <v>13.19</v>
      </c>
      <c r="J164">
        <v>13.76</v>
      </c>
      <c r="L164">
        <v>17.059999999999999</v>
      </c>
      <c r="N164">
        <v>20.25</v>
      </c>
      <c r="P164">
        <v>21.73</v>
      </c>
      <c r="R164">
        <v>25.07</v>
      </c>
      <c r="T164">
        <v>30.7</v>
      </c>
      <c r="V164">
        <v>36.51</v>
      </c>
      <c r="X164">
        <v>36.64</v>
      </c>
      <c r="Z164">
        <v>26.18</v>
      </c>
      <c r="AB164">
        <v>22.76</v>
      </c>
    </row>
    <row r="165" spans="1:29" x14ac:dyDescent="0.3">
      <c r="A165" t="s">
        <v>15</v>
      </c>
      <c r="D165">
        <v>38.200000000000003</v>
      </c>
      <c r="F165">
        <v>30.6</v>
      </c>
      <c r="H165">
        <v>25</v>
      </c>
      <c r="J165">
        <v>61.2</v>
      </c>
      <c r="L165">
        <v>49.2</v>
      </c>
      <c r="N165">
        <v>41.3</v>
      </c>
      <c r="P165">
        <v>37.799999999999997</v>
      </c>
      <c r="R165">
        <v>59.9</v>
      </c>
      <c r="T165">
        <v>56.6</v>
      </c>
      <c r="V165">
        <v>78.099999999999994</v>
      </c>
      <c r="X165">
        <v>59.2</v>
      </c>
      <c r="Z165">
        <v>66.5</v>
      </c>
      <c r="AB165">
        <v>78.099999999999994</v>
      </c>
    </row>
    <row r="166" spans="1:29" x14ac:dyDescent="0.3">
      <c r="A166" t="s">
        <v>16</v>
      </c>
      <c r="D166">
        <v>5.3</v>
      </c>
      <c r="F166">
        <v>4.3499999999999996</v>
      </c>
      <c r="H166">
        <v>7</v>
      </c>
      <c r="J166">
        <v>1.675</v>
      </c>
      <c r="L166">
        <v>1.9319999999999999</v>
      </c>
      <c r="N166">
        <v>7</v>
      </c>
      <c r="P166">
        <v>9.1</v>
      </c>
      <c r="R166">
        <v>7.05</v>
      </c>
      <c r="T166">
        <v>7.9</v>
      </c>
      <c r="V166">
        <v>9.8109999999999999</v>
      </c>
      <c r="X166">
        <v>16.3</v>
      </c>
      <c r="Z166">
        <v>11.8</v>
      </c>
      <c r="AB166">
        <v>1.68</v>
      </c>
    </row>
    <row r="168" spans="1:29" s="7" customFormat="1" x14ac:dyDescent="0.3">
      <c r="A168" s="7" t="s">
        <v>33</v>
      </c>
    </row>
    <row r="169" spans="1:29" x14ac:dyDescent="0.3">
      <c r="A169" t="s">
        <v>19</v>
      </c>
      <c r="B169">
        <v>15017040</v>
      </c>
      <c r="C169" t="s">
        <v>32</v>
      </c>
    </row>
    <row r="170" spans="1:29" x14ac:dyDescent="0.3">
      <c r="A170" t="s">
        <v>20</v>
      </c>
    </row>
    <row r="171" spans="1:29" x14ac:dyDescent="0.3">
      <c r="A171" t="s">
        <v>21</v>
      </c>
    </row>
    <row r="172" spans="1:29" x14ac:dyDescent="0.3">
      <c r="A172" t="s">
        <v>22</v>
      </c>
      <c r="B172">
        <v>40</v>
      </c>
      <c r="H172" s="1"/>
    </row>
    <row r="173" spans="1:29" x14ac:dyDescent="0.3">
      <c r="A173" t="s">
        <v>23</v>
      </c>
      <c r="B173" t="s">
        <v>32</v>
      </c>
    </row>
    <row r="175" spans="1:29" x14ac:dyDescent="0.3">
      <c r="A175" t="s">
        <v>25</v>
      </c>
      <c r="B175" t="s">
        <v>26</v>
      </c>
      <c r="C175" t="s">
        <v>27</v>
      </c>
      <c r="D175" t="s">
        <v>2</v>
      </c>
      <c r="E175" t="s">
        <v>1</v>
      </c>
      <c r="F175" t="s">
        <v>3</v>
      </c>
      <c r="G175" t="s">
        <v>1</v>
      </c>
      <c r="H175" t="s">
        <v>4</v>
      </c>
      <c r="I175" t="s">
        <v>1</v>
      </c>
      <c r="J175" t="s">
        <v>5</v>
      </c>
      <c r="K175" t="s">
        <v>1</v>
      </c>
      <c r="L175" t="s">
        <v>6</v>
      </c>
      <c r="M175" t="s">
        <v>1</v>
      </c>
      <c r="N175" t="s">
        <v>7</v>
      </c>
      <c r="O175" t="s">
        <v>1</v>
      </c>
      <c r="P175" t="s">
        <v>8</v>
      </c>
      <c r="Q175" t="s">
        <v>1</v>
      </c>
      <c r="R175" t="s">
        <v>9</v>
      </c>
      <c r="S175" t="s">
        <v>1</v>
      </c>
      <c r="T175" t="s">
        <v>10</v>
      </c>
      <c r="U175" t="s">
        <v>1</v>
      </c>
      <c r="V175" t="s">
        <v>11</v>
      </c>
      <c r="W175" t="s">
        <v>1</v>
      </c>
      <c r="X175" t="s">
        <v>12</v>
      </c>
      <c r="Y175" t="s">
        <v>1</v>
      </c>
      <c r="Z175" t="s">
        <v>13</v>
      </c>
      <c r="AA175" t="s">
        <v>1</v>
      </c>
      <c r="AB175" t="s">
        <v>28</v>
      </c>
      <c r="AC175" t="s">
        <v>1</v>
      </c>
    </row>
    <row r="176" spans="1:29" x14ac:dyDescent="0.3">
      <c r="A176">
        <v>1965</v>
      </c>
      <c r="B176">
        <v>2</v>
      </c>
      <c r="C176">
        <v>1</v>
      </c>
      <c r="D176">
        <v>9.3000000000000007</v>
      </c>
      <c r="E176">
        <v>6</v>
      </c>
      <c r="F176">
        <v>8.6</v>
      </c>
      <c r="G176">
        <v>6</v>
      </c>
      <c r="H176">
        <v>7.5</v>
      </c>
      <c r="I176">
        <v>6</v>
      </c>
      <c r="J176">
        <v>4</v>
      </c>
      <c r="K176">
        <v>6</v>
      </c>
      <c r="L176">
        <v>9.9</v>
      </c>
      <c r="M176">
        <v>6</v>
      </c>
      <c r="N176">
        <v>12.3</v>
      </c>
      <c r="O176">
        <v>6</v>
      </c>
      <c r="P176">
        <v>11.6</v>
      </c>
      <c r="Q176">
        <v>6</v>
      </c>
      <c r="R176">
        <v>11.2</v>
      </c>
      <c r="S176">
        <v>6</v>
      </c>
      <c r="T176">
        <v>15.2</v>
      </c>
      <c r="U176">
        <v>6</v>
      </c>
      <c r="V176">
        <v>19.2</v>
      </c>
      <c r="W176">
        <v>6</v>
      </c>
      <c r="X176">
        <v>20.9</v>
      </c>
      <c r="Y176">
        <v>6</v>
      </c>
      <c r="Z176">
        <v>18.5</v>
      </c>
      <c r="AA176">
        <v>6</v>
      </c>
      <c r="AB176">
        <v>12.35</v>
      </c>
    </row>
    <row r="177" spans="1:28" x14ac:dyDescent="0.3">
      <c r="A177">
        <v>1966</v>
      </c>
      <c r="B177">
        <v>2</v>
      </c>
      <c r="C177">
        <v>1</v>
      </c>
      <c r="D177">
        <v>12</v>
      </c>
      <c r="E177">
        <v>6</v>
      </c>
      <c r="F177">
        <v>10.9</v>
      </c>
      <c r="G177">
        <v>6</v>
      </c>
      <c r="H177">
        <v>8</v>
      </c>
      <c r="I177">
        <v>6</v>
      </c>
      <c r="J177">
        <v>11.7</v>
      </c>
      <c r="K177">
        <v>6</v>
      </c>
      <c r="L177">
        <v>11.7</v>
      </c>
      <c r="M177">
        <v>6</v>
      </c>
      <c r="N177">
        <v>23.7</v>
      </c>
      <c r="O177">
        <v>6</v>
      </c>
      <c r="P177">
        <v>24</v>
      </c>
      <c r="Q177">
        <v>6</v>
      </c>
      <c r="R177">
        <v>13.8</v>
      </c>
      <c r="S177">
        <v>6</v>
      </c>
      <c r="T177">
        <v>14.3</v>
      </c>
      <c r="U177">
        <v>6</v>
      </c>
      <c r="V177">
        <v>22</v>
      </c>
      <c r="W177">
        <v>6</v>
      </c>
      <c r="X177">
        <v>36.5</v>
      </c>
      <c r="Y177">
        <v>6</v>
      </c>
      <c r="Z177">
        <v>40.299999999999997</v>
      </c>
      <c r="AA177">
        <v>6</v>
      </c>
      <c r="AB177">
        <v>19.079999999999998</v>
      </c>
    </row>
    <row r="178" spans="1:28" x14ac:dyDescent="0.3">
      <c r="A178">
        <v>1967</v>
      </c>
      <c r="B178">
        <v>2</v>
      </c>
      <c r="C178">
        <v>1</v>
      </c>
      <c r="D178">
        <v>10.5</v>
      </c>
      <c r="E178">
        <v>6</v>
      </c>
      <c r="F178">
        <v>8.5</v>
      </c>
      <c r="G178">
        <v>6</v>
      </c>
      <c r="H178">
        <v>7.2</v>
      </c>
      <c r="I178">
        <v>6</v>
      </c>
      <c r="J178">
        <v>6.8</v>
      </c>
      <c r="K178">
        <v>6</v>
      </c>
      <c r="L178">
        <v>7.4</v>
      </c>
      <c r="M178">
        <v>6</v>
      </c>
      <c r="N178">
        <v>11.5</v>
      </c>
      <c r="O178">
        <v>6</v>
      </c>
      <c r="P178">
        <v>11.5</v>
      </c>
      <c r="Q178">
        <v>6</v>
      </c>
      <c r="R178">
        <v>10.8</v>
      </c>
      <c r="S178">
        <v>6</v>
      </c>
      <c r="T178">
        <v>11.5</v>
      </c>
      <c r="U178">
        <v>6</v>
      </c>
      <c r="V178">
        <v>15.2</v>
      </c>
      <c r="W178">
        <v>6</v>
      </c>
      <c r="X178">
        <v>19.100000000000001</v>
      </c>
      <c r="Y178">
        <v>6</v>
      </c>
      <c r="Z178">
        <v>12.7</v>
      </c>
      <c r="AA178">
        <v>6</v>
      </c>
      <c r="AB178">
        <v>11.06</v>
      </c>
    </row>
    <row r="179" spans="1:28" x14ac:dyDescent="0.3">
      <c r="A179">
        <v>1968</v>
      </c>
      <c r="B179">
        <v>2</v>
      </c>
      <c r="C179">
        <v>1</v>
      </c>
      <c r="D179">
        <v>12.5</v>
      </c>
      <c r="E179">
        <v>6</v>
      </c>
      <c r="F179">
        <v>12.6</v>
      </c>
      <c r="G179">
        <v>6</v>
      </c>
      <c r="H179">
        <v>10.9</v>
      </c>
      <c r="I179">
        <v>6</v>
      </c>
      <c r="J179">
        <v>18.899999999999999</v>
      </c>
      <c r="K179">
        <v>6</v>
      </c>
      <c r="L179">
        <v>21.4</v>
      </c>
      <c r="M179">
        <v>6</v>
      </c>
      <c r="N179">
        <v>27.5</v>
      </c>
      <c r="O179">
        <v>6</v>
      </c>
      <c r="P179">
        <v>19.8</v>
      </c>
      <c r="Q179">
        <v>6</v>
      </c>
      <c r="R179">
        <v>21.8</v>
      </c>
      <c r="S179">
        <v>6</v>
      </c>
      <c r="T179">
        <v>28.9</v>
      </c>
      <c r="U179">
        <v>6</v>
      </c>
      <c r="V179">
        <v>33.6</v>
      </c>
      <c r="W179">
        <v>6</v>
      </c>
      <c r="X179">
        <v>27.7</v>
      </c>
      <c r="Y179">
        <v>6</v>
      </c>
      <c r="Z179">
        <v>20.9</v>
      </c>
      <c r="AA179">
        <v>6</v>
      </c>
      <c r="AB179">
        <v>21.38</v>
      </c>
    </row>
    <row r="180" spans="1:28" x14ac:dyDescent="0.3">
      <c r="A180">
        <v>1969</v>
      </c>
      <c r="B180">
        <v>2</v>
      </c>
      <c r="C180">
        <v>1</v>
      </c>
      <c r="D180">
        <v>9.9</v>
      </c>
      <c r="E180">
        <v>6</v>
      </c>
      <c r="F180">
        <v>9.6</v>
      </c>
      <c r="G180">
        <v>6</v>
      </c>
      <c r="H180">
        <v>7.9</v>
      </c>
      <c r="I180">
        <v>6</v>
      </c>
      <c r="J180">
        <v>10.3</v>
      </c>
      <c r="K180">
        <v>6</v>
      </c>
      <c r="L180">
        <v>10.4</v>
      </c>
      <c r="M180">
        <v>6</v>
      </c>
      <c r="N180">
        <v>18.600000000000001</v>
      </c>
      <c r="O180">
        <v>6</v>
      </c>
      <c r="P180">
        <v>13</v>
      </c>
      <c r="Q180">
        <v>6</v>
      </c>
      <c r="R180">
        <v>19.8</v>
      </c>
      <c r="S180">
        <v>6</v>
      </c>
      <c r="T180">
        <v>25.3</v>
      </c>
      <c r="U180">
        <v>6</v>
      </c>
      <c r="V180">
        <v>32.5</v>
      </c>
      <c r="W180">
        <v>6</v>
      </c>
      <c r="X180">
        <v>49.5</v>
      </c>
      <c r="Y180">
        <v>6</v>
      </c>
      <c r="Z180">
        <v>21.6</v>
      </c>
      <c r="AA180">
        <v>6</v>
      </c>
      <c r="AB180">
        <v>19.03</v>
      </c>
    </row>
    <row r="181" spans="1:28" x14ac:dyDescent="0.3">
      <c r="A181">
        <v>1970</v>
      </c>
      <c r="B181">
        <v>2</v>
      </c>
      <c r="C181">
        <v>1</v>
      </c>
      <c r="D181">
        <v>9.4979999999999993</v>
      </c>
      <c r="E181">
        <v>6</v>
      </c>
      <c r="F181">
        <v>5.9749999999999996</v>
      </c>
      <c r="G181">
        <v>6</v>
      </c>
      <c r="H181">
        <v>5.6559999999999997</v>
      </c>
      <c r="J181">
        <v>3.7360000000000002</v>
      </c>
      <c r="K181">
        <v>6</v>
      </c>
      <c r="L181">
        <v>11.03</v>
      </c>
      <c r="M181">
        <v>6</v>
      </c>
      <c r="N181">
        <v>12.6</v>
      </c>
      <c r="O181">
        <v>6</v>
      </c>
      <c r="P181">
        <v>15.66</v>
      </c>
      <c r="R181">
        <v>16.45</v>
      </c>
      <c r="T181">
        <v>17.260000000000002</v>
      </c>
      <c r="U181">
        <v>6</v>
      </c>
      <c r="V181">
        <v>20.399999999999999</v>
      </c>
      <c r="X181">
        <v>21.01</v>
      </c>
      <c r="Y181">
        <v>6</v>
      </c>
      <c r="Z181">
        <v>19.57</v>
      </c>
      <c r="AA181">
        <v>6</v>
      </c>
      <c r="AB181">
        <v>13.24</v>
      </c>
    </row>
    <row r="182" spans="1:28" x14ac:dyDescent="0.3">
      <c r="A182">
        <v>1971</v>
      </c>
      <c r="B182">
        <v>2</v>
      </c>
      <c r="C182">
        <v>1</v>
      </c>
      <c r="D182">
        <v>9.5630000000000006</v>
      </c>
      <c r="E182">
        <v>6</v>
      </c>
      <c r="F182">
        <v>5.8810000000000002</v>
      </c>
      <c r="G182">
        <v>6</v>
      </c>
      <c r="H182">
        <v>8.5730000000000004</v>
      </c>
      <c r="J182">
        <v>7.8780000000000001</v>
      </c>
      <c r="L182">
        <v>9.1129999999999995</v>
      </c>
      <c r="N182">
        <v>10.050000000000001</v>
      </c>
      <c r="P182">
        <v>8.8710000000000004</v>
      </c>
      <c r="R182">
        <v>11.21</v>
      </c>
      <c r="T182">
        <v>14.48</v>
      </c>
      <c r="V182">
        <v>11.95</v>
      </c>
      <c r="X182">
        <v>15.26</v>
      </c>
      <c r="Z182">
        <v>10.32</v>
      </c>
      <c r="AB182">
        <v>10.26</v>
      </c>
    </row>
    <row r="183" spans="1:28" x14ac:dyDescent="0.3">
      <c r="A183">
        <v>1972</v>
      </c>
      <c r="B183">
        <v>2</v>
      </c>
      <c r="C183">
        <v>1</v>
      </c>
      <c r="D183">
        <v>10.09</v>
      </c>
      <c r="F183">
        <v>5.9029999999999996</v>
      </c>
      <c r="H183">
        <v>4.6189999999999998</v>
      </c>
      <c r="J183">
        <v>8.6199999999999992</v>
      </c>
      <c r="L183">
        <v>15.59</v>
      </c>
      <c r="N183">
        <v>15.85</v>
      </c>
      <c r="P183">
        <v>9.2970000000000006</v>
      </c>
      <c r="R183">
        <v>13.17</v>
      </c>
      <c r="T183">
        <v>18.72</v>
      </c>
      <c r="V183">
        <v>11.79</v>
      </c>
      <c r="X183">
        <v>19.440000000000001</v>
      </c>
      <c r="Z183">
        <v>9.2970000000000006</v>
      </c>
      <c r="AB183">
        <v>11.87</v>
      </c>
    </row>
    <row r="184" spans="1:28" x14ac:dyDescent="0.3">
      <c r="A184">
        <v>1973</v>
      </c>
      <c r="B184">
        <v>2</v>
      </c>
      <c r="C184">
        <v>1</v>
      </c>
      <c r="D184">
        <v>5.4390000000000001</v>
      </c>
      <c r="F184">
        <v>5.1360000000000001</v>
      </c>
      <c r="H184">
        <v>3.9</v>
      </c>
      <c r="J184">
        <v>3.7730000000000001</v>
      </c>
      <c r="L184">
        <v>6.6769999999999996</v>
      </c>
      <c r="N184">
        <v>6.9130000000000003</v>
      </c>
      <c r="P184">
        <v>12.81</v>
      </c>
      <c r="R184">
        <v>32.06</v>
      </c>
      <c r="T184">
        <v>33.049999999999997</v>
      </c>
      <c r="U184">
        <v>8</v>
      </c>
      <c r="V184">
        <v>44.38</v>
      </c>
      <c r="X184">
        <v>74.02</v>
      </c>
      <c r="Y184">
        <v>8</v>
      </c>
      <c r="Z184">
        <v>22.47</v>
      </c>
      <c r="AB184">
        <v>20.89</v>
      </c>
    </row>
    <row r="185" spans="1:28" x14ac:dyDescent="0.3">
      <c r="A185">
        <v>1974</v>
      </c>
      <c r="B185">
        <v>2</v>
      </c>
      <c r="C185">
        <v>1</v>
      </c>
      <c r="D185">
        <v>12.45</v>
      </c>
      <c r="F185">
        <v>8.8119999999999994</v>
      </c>
      <c r="H185">
        <v>8.6509999999999998</v>
      </c>
      <c r="J185">
        <v>7.226</v>
      </c>
      <c r="L185">
        <v>12.95</v>
      </c>
      <c r="N185">
        <v>6.8470000000000004</v>
      </c>
      <c r="P185">
        <v>7.8710000000000004</v>
      </c>
      <c r="Q185">
        <v>1</v>
      </c>
      <c r="R185">
        <v>9.532</v>
      </c>
      <c r="S185">
        <v>1</v>
      </c>
      <c r="T185">
        <v>14.08</v>
      </c>
      <c r="V185">
        <v>30.09</v>
      </c>
      <c r="W185">
        <v>8</v>
      </c>
      <c r="X185">
        <v>39.61</v>
      </c>
      <c r="Y185">
        <v>8</v>
      </c>
      <c r="Z185">
        <v>11.27</v>
      </c>
      <c r="AB185">
        <v>14.12</v>
      </c>
    </row>
    <row r="186" spans="1:28" x14ac:dyDescent="0.3">
      <c r="A186">
        <v>1975</v>
      </c>
      <c r="B186">
        <v>2</v>
      </c>
      <c r="C186">
        <v>1</v>
      </c>
      <c r="D186">
        <v>6.69</v>
      </c>
      <c r="F186">
        <v>5.1289999999999996</v>
      </c>
      <c r="G186">
        <v>1</v>
      </c>
      <c r="H186">
        <v>3.6030000000000002</v>
      </c>
      <c r="J186">
        <v>2.46</v>
      </c>
      <c r="L186">
        <v>2.7770000000000001</v>
      </c>
      <c r="M186">
        <v>1</v>
      </c>
      <c r="N186">
        <v>6.5670000000000002</v>
      </c>
      <c r="O186">
        <v>1</v>
      </c>
      <c r="P186">
        <v>17.760000000000002</v>
      </c>
      <c r="Q186">
        <v>1</v>
      </c>
      <c r="R186">
        <v>12.98</v>
      </c>
      <c r="S186">
        <v>1</v>
      </c>
      <c r="T186">
        <v>14.6</v>
      </c>
      <c r="V186">
        <v>27.47</v>
      </c>
      <c r="W186">
        <v>8</v>
      </c>
      <c r="X186">
        <v>30.19</v>
      </c>
      <c r="Y186">
        <v>1</v>
      </c>
      <c r="Z186">
        <v>41.29</v>
      </c>
      <c r="AA186">
        <v>1</v>
      </c>
      <c r="AB186">
        <v>14.29</v>
      </c>
    </row>
    <row r="187" spans="1:28" x14ac:dyDescent="0.3">
      <c r="A187">
        <v>1976</v>
      </c>
      <c r="B187">
        <v>2</v>
      </c>
      <c r="C187">
        <v>1</v>
      </c>
      <c r="D187">
        <v>14.73</v>
      </c>
      <c r="E187">
        <v>1</v>
      </c>
      <c r="F187">
        <v>11.81</v>
      </c>
      <c r="G187">
        <v>1</v>
      </c>
      <c r="H187">
        <v>8.6769999999999996</v>
      </c>
      <c r="I187">
        <v>1</v>
      </c>
      <c r="J187">
        <v>5.8769999999999998</v>
      </c>
      <c r="K187">
        <v>1</v>
      </c>
      <c r="L187">
        <v>5.1609999999999996</v>
      </c>
      <c r="M187">
        <v>1</v>
      </c>
      <c r="N187">
        <v>7.4130000000000003</v>
      </c>
      <c r="O187">
        <v>1</v>
      </c>
      <c r="P187">
        <v>5.2809999999999997</v>
      </c>
      <c r="Q187">
        <v>1</v>
      </c>
      <c r="R187">
        <v>6.0739999999999998</v>
      </c>
      <c r="S187">
        <v>1</v>
      </c>
      <c r="T187">
        <v>8.7729999999999997</v>
      </c>
      <c r="U187">
        <v>1</v>
      </c>
      <c r="V187">
        <v>29.45</v>
      </c>
      <c r="W187">
        <v>8</v>
      </c>
      <c r="X187">
        <v>25.83</v>
      </c>
      <c r="Z187">
        <v>10.76</v>
      </c>
      <c r="AB187">
        <v>11.65</v>
      </c>
    </row>
    <row r="188" spans="1:28" x14ac:dyDescent="0.3">
      <c r="A188">
        <v>1977</v>
      </c>
      <c r="B188">
        <v>2</v>
      </c>
      <c r="C188">
        <v>1</v>
      </c>
      <c r="D188">
        <v>5.8289999999999997</v>
      </c>
      <c r="F188">
        <v>3.7679999999999998</v>
      </c>
      <c r="G188">
        <v>1</v>
      </c>
      <c r="H188">
        <v>2.8809999999999998</v>
      </c>
      <c r="J188">
        <v>3.09</v>
      </c>
      <c r="K188">
        <v>6</v>
      </c>
      <c r="L188">
        <v>10.199999999999999</v>
      </c>
      <c r="M188">
        <v>6</v>
      </c>
      <c r="N188">
        <v>12.76</v>
      </c>
      <c r="O188">
        <v>6</v>
      </c>
      <c r="P188">
        <v>9.24</v>
      </c>
      <c r="Q188">
        <v>6</v>
      </c>
      <c r="R188">
        <v>9.6969999999999992</v>
      </c>
      <c r="S188">
        <v>6</v>
      </c>
      <c r="T188">
        <v>12.99</v>
      </c>
      <c r="V188">
        <v>24.3</v>
      </c>
      <c r="X188">
        <v>28.62</v>
      </c>
      <c r="Z188">
        <v>8.3970000000000002</v>
      </c>
      <c r="AB188">
        <v>10.98</v>
      </c>
    </row>
    <row r="189" spans="1:28" x14ac:dyDescent="0.3">
      <c r="A189">
        <v>1978</v>
      </c>
      <c r="B189">
        <v>2</v>
      </c>
      <c r="C189">
        <v>1</v>
      </c>
      <c r="D189">
        <v>5.452</v>
      </c>
      <c r="F189">
        <v>4.8140000000000001</v>
      </c>
      <c r="H189">
        <v>4.3479999999999999</v>
      </c>
      <c r="I189">
        <v>1</v>
      </c>
      <c r="J189">
        <v>10.85</v>
      </c>
      <c r="L189">
        <v>6.665</v>
      </c>
      <c r="N189">
        <v>14.7</v>
      </c>
      <c r="O189">
        <v>1</v>
      </c>
      <c r="P189">
        <v>23.23</v>
      </c>
      <c r="Q189">
        <v>1</v>
      </c>
      <c r="R189">
        <v>24.23</v>
      </c>
      <c r="T189">
        <v>14.63</v>
      </c>
      <c r="V189">
        <v>25.99</v>
      </c>
      <c r="W189">
        <v>1</v>
      </c>
      <c r="X189">
        <v>53.82</v>
      </c>
      <c r="Y189">
        <v>1</v>
      </c>
      <c r="Z189">
        <v>21.79</v>
      </c>
      <c r="AB189">
        <v>17.54</v>
      </c>
    </row>
    <row r="190" spans="1:28" x14ac:dyDescent="0.3">
      <c r="A190">
        <v>1979</v>
      </c>
      <c r="B190">
        <v>2</v>
      </c>
      <c r="C190">
        <v>1</v>
      </c>
      <c r="D190">
        <v>11.48</v>
      </c>
      <c r="F190">
        <v>8.1110000000000007</v>
      </c>
      <c r="G190">
        <v>1</v>
      </c>
      <c r="H190">
        <v>8.0709999999999997</v>
      </c>
      <c r="J190">
        <v>17.559999999999999</v>
      </c>
      <c r="L190">
        <v>12.3</v>
      </c>
      <c r="N190">
        <v>26.46</v>
      </c>
      <c r="P190">
        <v>22.42</v>
      </c>
      <c r="Q190">
        <v>1</v>
      </c>
      <c r="R190">
        <v>15.59</v>
      </c>
      <c r="T190">
        <v>18.260000000000002</v>
      </c>
      <c r="V190">
        <v>19.260000000000002</v>
      </c>
      <c r="W190">
        <v>1</v>
      </c>
      <c r="X190">
        <v>26.18</v>
      </c>
      <c r="Z190">
        <v>21.14</v>
      </c>
      <c r="AB190">
        <v>17.239999999999998</v>
      </c>
    </row>
    <row r="191" spans="1:28" x14ac:dyDescent="0.3">
      <c r="A191">
        <v>1980</v>
      </c>
      <c r="B191">
        <v>2</v>
      </c>
      <c r="C191">
        <v>1</v>
      </c>
      <c r="D191">
        <v>11.18</v>
      </c>
      <c r="E191">
        <v>1</v>
      </c>
      <c r="F191">
        <v>11.44</v>
      </c>
      <c r="H191">
        <v>6.8390000000000004</v>
      </c>
      <c r="J191">
        <v>5.5410000000000004</v>
      </c>
      <c r="K191">
        <v>1</v>
      </c>
      <c r="L191">
        <v>8.3019999999999996</v>
      </c>
      <c r="M191">
        <v>1</v>
      </c>
      <c r="N191">
        <v>7.92</v>
      </c>
      <c r="O191">
        <v>1</v>
      </c>
      <c r="P191">
        <v>5.95</v>
      </c>
      <c r="Q191">
        <v>1</v>
      </c>
      <c r="R191">
        <v>8.8849999999999998</v>
      </c>
      <c r="T191">
        <v>11.47</v>
      </c>
      <c r="V191">
        <v>14.71</v>
      </c>
      <c r="W191">
        <v>1</v>
      </c>
      <c r="X191">
        <v>14.8</v>
      </c>
      <c r="Y191">
        <v>1</v>
      </c>
      <c r="Z191">
        <v>11.31</v>
      </c>
      <c r="AB191">
        <v>9.86</v>
      </c>
    </row>
    <row r="192" spans="1:28" x14ac:dyDescent="0.3">
      <c r="A192">
        <v>1981</v>
      </c>
      <c r="B192">
        <v>2</v>
      </c>
      <c r="C192">
        <v>1</v>
      </c>
      <c r="D192">
        <v>12.96</v>
      </c>
      <c r="F192">
        <v>19.22</v>
      </c>
      <c r="G192">
        <v>8</v>
      </c>
      <c r="H192">
        <v>20.77</v>
      </c>
      <c r="I192">
        <v>1</v>
      </c>
      <c r="J192">
        <v>36.450000000000003</v>
      </c>
      <c r="K192">
        <v>8</v>
      </c>
      <c r="L192">
        <v>31.86</v>
      </c>
      <c r="M192">
        <v>8</v>
      </c>
      <c r="N192">
        <v>24.22</v>
      </c>
      <c r="O192">
        <v>8</v>
      </c>
      <c r="P192">
        <v>27.47</v>
      </c>
      <c r="Q192">
        <v>8</v>
      </c>
      <c r="R192">
        <v>20.059999999999999</v>
      </c>
      <c r="S192">
        <v>8</v>
      </c>
      <c r="T192">
        <v>21.58</v>
      </c>
      <c r="U192">
        <v>8</v>
      </c>
      <c r="V192">
        <v>21.62</v>
      </c>
      <c r="W192">
        <v>8</v>
      </c>
      <c r="X192">
        <v>34.409999999999997</v>
      </c>
      <c r="Y192">
        <v>8</v>
      </c>
      <c r="Z192">
        <v>30.06</v>
      </c>
      <c r="AA192">
        <v>8</v>
      </c>
      <c r="AB192">
        <v>25.06</v>
      </c>
    </row>
    <row r="193" spans="1:28" x14ac:dyDescent="0.3">
      <c r="A193">
        <v>1982</v>
      </c>
      <c r="B193">
        <v>2</v>
      </c>
      <c r="C193">
        <v>1</v>
      </c>
      <c r="D193">
        <v>14.33</v>
      </c>
      <c r="F193">
        <v>9.5459999999999994</v>
      </c>
      <c r="H193">
        <v>7.7939999999999996</v>
      </c>
      <c r="J193">
        <v>9.6999999999999993</v>
      </c>
      <c r="L193">
        <v>20.77</v>
      </c>
      <c r="N193">
        <v>11.22</v>
      </c>
      <c r="P193">
        <v>9.4030000000000005</v>
      </c>
      <c r="R193">
        <v>6.7709999999999999</v>
      </c>
      <c r="T193">
        <v>8.4369999999999994</v>
      </c>
      <c r="V193">
        <v>15.75</v>
      </c>
      <c r="X193">
        <v>13.62</v>
      </c>
      <c r="Y193">
        <v>1</v>
      </c>
      <c r="Z193">
        <v>14</v>
      </c>
      <c r="AA193">
        <v>1</v>
      </c>
      <c r="AB193">
        <v>11.78</v>
      </c>
    </row>
    <row r="194" spans="1:28" x14ac:dyDescent="0.3">
      <c r="A194">
        <v>1983</v>
      </c>
      <c r="B194">
        <v>2</v>
      </c>
      <c r="C194">
        <v>1</v>
      </c>
      <c r="D194">
        <v>7.7859999999999996</v>
      </c>
      <c r="E194">
        <v>1</v>
      </c>
      <c r="F194">
        <v>5.7450000000000001</v>
      </c>
      <c r="H194">
        <v>6.85</v>
      </c>
      <c r="J194">
        <v>9.67</v>
      </c>
      <c r="L194">
        <v>11.49</v>
      </c>
      <c r="M194">
        <v>1</v>
      </c>
      <c r="N194">
        <v>10.6</v>
      </c>
      <c r="O194">
        <v>1</v>
      </c>
      <c r="P194">
        <v>17.14</v>
      </c>
      <c r="Q194">
        <v>1</v>
      </c>
      <c r="R194">
        <v>14.37</v>
      </c>
      <c r="S194">
        <v>1</v>
      </c>
      <c r="T194">
        <v>24.33</v>
      </c>
      <c r="U194">
        <v>1</v>
      </c>
      <c r="V194">
        <v>22.32</v>
      </c>
      <c r="W194">
        <v>1</v>
      </c>
      <c r="X194">
        <v>20.2</v>
      </c>
      <c r="Y194">
        <v>1</v>
      </c>
      <c r="Z194">
        <v>16.61</v>
      </c>
      <c r="AA194">
        <v>1</v>
      </c>
      <c r="AB194">
        <v>13.93</v>
      </c>
    </row>
    <row r="195" spans="1:28" x14ac:dyDescent="0.3">
      <c r="A195">
        <v>1984</v>
      </c>
      <c r="B195">
        <v>2</v>
      </c>
      <c r="C195">
        <v>1</v>
      </c>
      <c r="D195">
        <v>7.0110000000000001</v>
      </c>
      <c r="E195">
        <v>1</v>
      </c>
      <c r="F195">
        <v>6.8769999999999998</v>
      </c>
      <c r="G195">
        <v>1</v>
      </c>
      <c r="H195">
        <v>4.21</v>
      </c>
      <c r="I195">
        <v>1</v>
      </c>
      <c r="J195">
        <v>3.9609999999999999</v>
      </c>
      <c r="K195">
        <v>1</v>
      </c>
      <c r="L195">
        <v>5.8529999999999998</v>
      </c>
      <c r="M195">
        <v>1</v>
      </c>
      <c r="N195">
        <v>9.5250000000000004</v>
      </c>
      <c r="P195">
        <v>15.1</v>
      </c>
      <c r="R195">
        <v>12.64</v>
      </c>
      <c r="T195">
        <v>16.190000000000001</v>
      </c>
      <c r="V195">
        <v>20.51</v>
      </c>
      <c r="X195">
        <v>24.76</v>
      </c>
      <c r="Z195">
        <v>25.56</v>
      </c>
      <c r="AB195">
        <v>12.68</v>
      </c>
    </row>
    <row r="196" spans="1:28" x14ac:dyDescent="0.3">
      <c r="A196">
        <v>1985</v>
      </c>
      <c r="B196">
        <v>2</v>
      </c>
      <c r="C196">
        <v>1</v>
      </c>
      <c r="D196">
        <v>13.38</v>
      </c>
      <c r="F196">
        <v>7.6130000000000004</v>
      </c>
      <c r="H196">
        <v>6.35</v>
      </c>
      <c r="J196">
        <v>5.8339999999999996</v>
      </c>
      <c r="L196">
        <v>6.8520000000000003</v>
      </c>
      <c r="N196">
        <v>6.468</v>
      </c>
      <c r="O196">
        <v>1</v>
      </c>
      <c r="P196">
        <v>12.24</v>
      </c>
      <c r="Q196">
        <v>1</v>
      </c>
      <c r="R196">
        <v>13.72</v>
      </c>
      <c r="T196">
        <v>20.05</v>
      </c>
      <c r="V196">
        <v>27.59</v>
      </c>
      <c r="W196">
        <v>1</v>
      </c>
      <c r="X196">
        <v>27.16</v>
      </c>
      <c r="Z196">
        <v>25</v>
      </c>
      <c r="AA196">
        <v>1</v>
      </c>
      <c r="AB196">
        <v>14.36</v>
      </c>
    </row>
    <row r="197" spans="1:28" x14ac:dyDescent="0.3">
      <c r="A197">
        <v>1986</v>
      </c>
      <c r="B197">
        <v>2</v>
      </c>
      <c r="C197">
        <v>1</v>
      </c>
      <c r="D197">
        <v>8.5069999999999997</v>
      </c>
      <c r="E197">
        <v>1</v>
      </c>
      <c r="F197">
        <v>6.6829999999999998</v>
      </c>
      <c r="G197">
        <v>1</v>
      </c>
      <c r="H197">
        <v>6.65</v>
      </c>
      <c r="J197">
        <v>11.91</v>
      </c>
      <c r="K197">
        <v>1</v>
      </c>
      <c r="L197">
        <v>8.9670000000000005</v>
      </c>
      <c r="M197">
        <v>1</v>
      </c>
      <c r="N197">
        <v>10.25</v>
      </c>
      <c r="O197">
        <v>1</v>
      </c>
      <c r="P197">
        <v>6.9960000000000004</v>
      </c>
      <c r="R197">
        <v>7.5739999999999998</v>
      </c>
      <c r="T197">
        <v>9.4789999999999992</v>
      </c>
      <c r="V197">
        <v>30.02</v>
      </c>
      <c r="X197">
        <v>19.059999999999999</v>
      </c>
      <c r="Z197">
        <v>8.8670000000000009</v>
      </c>
      <c r="AA197">
        <v>1</v>
      </c>
      <c r="AB197">
        <v>11.25</v>
      </c>
    </row>
    <row r="198" spans="1:28" x14ac:dyDescent="0.3">
      <c r="A198">
        <v>1987</v>
      </c>
      <c r="B198">
        <v>2</v>
      </c>
      <c r="C198">
        <v>1</v>
      </c>
      <c r="D198">
        <v>4.4820000000000002</v>
      </c>
      <c r="F198">
        <v>5.2389999999999999</v>
      </c>
      <c r="H198">
        <v>3.3149999999999999</v>
      </c>
      <c r="J198">
        <v>7.0209999999999999</v>
      </c>
      <c r="K198">
        <v>1</v>
      </c>
      <c r="L198">
        <v>17.600000000000001</v>
      </c>
      <c r="N198">
        <v>12.75</v>
      </c>
      <c r="P198">
        <v>18.09</v>
      </c>
      <c r="R198">
        <v>32.28</v>
      </c>
      <c r="T198">
        <v>19.7</v>
      </c>
      <c r="V198">
        <v>24.31</v>
      </c>
      <c r="X198">
        <v>19.97</v>
      </c>
      <c r="Z198">
        <v>11.72</v>
      </c>
      <c r="AB198">
        <v>14.71</v>
      </c>
    </row>
    <row r="199" spans="1:28" x14ac:dyDescent="0.3">
      <c r="A199">
        <v>1988</v>
      </c>
      <c r="B199">
        <v>1</v>
      </c>
      <c r="C199">
        <v>1</v>
      </c>
      <c r="D199">
        <v>6.5220000000000002</v>
      </c>
      <c r="F199">
        <v>6.1070000000000002</v>
      </c>
      <c r="H199">
        <v>4.4690000000000003</v>
      </c>
      <c r="J199">
        <v>2.88</v>
      </c>
      <c r="K199">
        <v>8</v>
      </c>
      <c r="L199">
        <v>4.8540000000000001</v>
      </c>
      <c r="M199">
        <v>8</v>
      </c>
      <c r="N199">
        <v>8.2319999999999993</v>
      </c>
      <c r="O199">
        <v>8</v>
      </c>
      <c r="P199">
        <v>16.43</v>
      </c>
      <c r="Q199">
        <v>1</v>
      </c>
      <c r="R199">
        <v>33.79</v>
      </c>
      <c r="S199">
        <v>8</v>
      </c>
      <c r="T199">
        <v>30.54</v>
      </c>
      <c r="V199">
        <v>28.42</v>
      </c>
      <c r="X199">
        <v>50.67</v>
      </c>
      <c r="Z199">
        <v>18.53</v>
      </c>
      <c r="AB199">
        <v>17.62</v>
      </c>
    </row>
    <row r="200" spans="1:28" x14ac:dyDescent="0.3">
      <c r="A200">
        <v>1989</v>
      </c>
      <c r="B200">
        <v>1</v>
      </c>
      <c r="C200">
        <v>1</v>
      </c>
      <c r="D200">
        <v>13.71</v>
      </c>
      <c r="F200">
        <v>7.9790000000000001</v>
      </c>
      <c r="H200">
        <v>5.8239999999999998</v>
      </c>
      <c r="J200">
        <v>3.169</v>
      </c>
      <c r="K200">
        <v>8</v>
      </c>
      <c r="L200">
        <v>3.2909999999999999</v>
      </c>
      <c r="M200">
        <v>8</v>
      </c>
      <c r="N200">
        <v>3.597</v>
      </c>
      <c r="P200">
        <v>7.8479999999999999</v>
      </c>
      <c r="Q200">
        <v>8</v>
      </c>
      <c r="R200">
        <v>10.11</v>
      </c>
      <c r="T200">
        <v>18.38</v>
      </c>
      <c r="V200">
        <v>36.93</v>
      </c>
      <c r="X200">
        <v>35.58</v>
      </c>
      <c r="Y200">
        <v>8</v>
      </c>
      <c r="Z200">
        <v>15.61</v>
      </c>
      <c r="AB200">
        <v>13.5</v>
      </c>
    </row>
    <row r="201" spans="1:28" x14ac:dyDescent="0.3">
      <c r="A201">
        <v>1990</v>
      </c>
      <c r="B201">
        <v>1</v>
      </c>
      <c r="C201">
        <v>1</v>
      </c>
      <c r="D201">
        <v>12.37</v>
      </c>
      <c r="F201">
        <v>7.9210000000000003</v>
      </c>
      <c r="H201">
        <v>5.61</v>
      </c>
      <c r="J201">
        <v>11.98</v>
      </c>
      <c r="L201">
        <v>30.8</v>
      </c>
      <c r="M201">
        <v>1</v>
      </c>
      <c r="N201">
        <v>18.61</v>
      </c>
      <c r="O201">
        <v>1</v>
      </c>
      <c r="P201">
        <v>15.33</v>
      </c>
      <c r="Q201">
        <v>1</v>
      </c>
      <c r="R201">
        <v>11.62</v>
      </c>
      <c r="S201">
        <v>1</v>
      </c>
      <c r="T201">
        <v>12.6</v>
      </c>
      <c r="U201">
        <v>1</v>
      </c>
      <c r="V201">
        <v>14.99</v>
      </c>
      <c r="W201">
        <v>1</v>
      </c>
      <c r="X201">
        <v>15.44</v>
      </c>
      <c r="Z201">
        <v>14.03</v>
      </c>
      <c r="AB201">
        <v>14.28</v>
      </c>
    </row>
    <row r="202" spans="1:28" x14ac:dyDescent="0.3">
      <c r="A202">
        <v>1991</v>
      </c>
      <c r="B202">
        <v>1</v>
      </c>
      <c r="C202">
        <v>1</v>
      </c>
      <c r="D202">
        <v>12.79</v>
      </c>
      <c r="F202">
        <v>19.649999999999999</v>
      </c>
      <c r="G202">
        <v>8</v>
      </c>
      <c r="H202">
        <v>14.06</v>
      </c>
      <c r="J202">
        <v>11.24</v>
      </c>
      <c r="L202">
        <v>8.6340000000000003</v>
      </c>
      <c r="N202">
        <v>8.3420000000000005</v>
      </c>
      <c r="P202">
        <v>11.82</v>
      </c>
      <c r="R202">
        <v>11.86</v>
      </c>
      <c r="T202">
        <v>15.05</v>
      </c>
      <c r="V202">
        <v>13.05</v>
      </c>
      <c r="X202">
        <v>24.02</v>
      </c>
      <c r="Y202">
        <v>8</v>
      </c>
      <c r="Z202">
        <v>15.48</v>
      </c>
      <c r="AB202">
        <v>13.83</v>
      </c>
    </row>
    <row r="203" spans="1:28" x14ac:dyDescent="0.3">
      <c r="A203">
        <v>1992</v>
      </c>
      <c r="B203">
        <v>1</v>
      </c>
      <c r="C203">
        <v>1</v>
      </c>
      <c r="D203">
        <v>7.5039999999999996</v>
      </c>
      <c r="F203">
        <v>5.2140000000000004</v>
      </c>
      <c r="H203">
        <v>4.0810000000000004</v>
      </c>
      <c r="J203">
        <v>3.714</v>
      </c>
      <c r="K203">
        <v>8</v>
      </c>
      <c r="L203">
        <v>12.12</v>
      </c>
      <c r="M203">
        <v>8</v>
      </c>
      <c r="N203">
        <v>10.25</v>
      </c>
      <c r="P203">
        <v>11.32</v>
      </c>
      <c r="Q203">
        <v>8</v>
      </c>
      <c r="R203">
        <v>8.4450000000000003</v>
      </c>
      <c r="S203">
        <v>8</v>
      </c>
      <c r="T203">
        <v>9.6069999999999993</v>
      </c>
      <c r="U203">
        <v>8</v>
      </c>
      <c r="V203">
        <v>14.99</v>
      </c>
      <c r="W203">
        <v>8</v>
      </c>
      <c r="X203">
        <v>20.81</v>
      </c>
      <c r="Y203">
        <v>8</v>
      </c>
      <c r="Z203">
        <v>21.62</v>
      </c>
      <c r="AA203">
        <v>8</v>
      </c>
      <c r="AB203">
        <v>10.81</v>
      </c>
    </row>
    <row r="204" spans="1:28" x14ac:dyDescent="0.3">
      <c r="A204">
        <v>1993</v>
      </c>
      <c r="B204">
        <v>1</v>
      </c>
      <c r="C204">
        <v>1</v>
      </c>
      <c r="D204">
        <v>9.5299999999999994</v>
      </c>
      <c r="F204">
        <v>7.665</v>
      </c>
      <c r="H204">
        <v>6.0979999999999999</v>
      </c>
      <c r="J204">
        <v>6.0640000000000001</v>
      </c>
      <c r="L204">
        <v>15.36</v>
      </c>
      <c r="M204">
        <v>8</v>
      </c>
      <c r="N204">
        <v>9.4749999999999996</v>
      </c>
      <c r="P204">
        <v>10.11</v>
      </c>
      <c r="R204">
        <v>11.88</v>
      </c>
      <c r="T204">
        <v>18.21</v>
      </c>
      <c r="U204">
        <v>8</v>
      </c>
      <c r="V204">
        <v>14.16</v>
      </c>
      <c r="X204">
        <v>20.2</v>
      </c>
      <c r="Z204">
        <v>19.68</v>
      </c>
      <c r="AB204">
        <v>12.37</v>
      </c>
    </row>
    <row r="205" spans="1:28" x14ac:dyDescent="0.3">
      <c r="A205">
        <v>1994</v>
      </c>
      <c r="B205">
        <v>2</v>
      </c>
      <c r="C205">
        <v>1</v>
      </c>
      <c r="D205">
        <v>6.88</v>
      </c>
      <c r="F205">
        <v>5.19</v>
      </c>
      <c r="H205">
        <v>4.45</v>
      </c>
      <c r="J205">
        <v>5.74</v>
      </c>
      <c r="L205">
        <v>5.76</v>
      </c>
      <c r="N205">
        <v>4.9000000000000004</v>
      </c>
      <c r="P205">
        <v>11.08</v>
      </c>
      <c r="Q205">
        <v>8</v>
      </c>
      <c r="R205">
        <v>10.050000000000001</v>
      </c>
      <c r="T205">
        <v>9.5299999999999994</v>
      </c>
      <c r="V205">
        <v>9.56</v>
      </c>
      <c r="X205">
        <v>25.66</v>
      </c>
      <c r="Y205">
        <v>8</v>
      </c>
      <c r="Z205">
        <v>10.46</v>
      </c>
      <c r="AB205">
        <v>9.11</v>
      </c>
    </row>
    <row r="206" spans="1:28" x14ac:dyDescent="0.3">
      <c r="A206">
        <v>1995</v>
      </c>
      <c r="B206">
        <v>1</v>
      </c>
      <c r="C206">
        <v>1</v>
      </c>
      <c r="D206">
        <v>6.6829999999999998</v>
      </c>
      <c r="F206">
        <v>5.39</v>
      </c>
      <c r="H206">
        <v>6.3579999999999997</v>
      </c>
      <c r="J206">
        <v>7.4420000000000002</v>
      </c>
      <c r="L206">
        <v>7.0709999999999997</v>
      </c>
      <c r="N206">
        <v>9.7129999999999992</v>
      </c>
      <c r="P206">
        <v>18.38</v>
      </c>
      <c r="Q206">
        <v>8</v>
      </c>
      <c r="R206">
        <v>18.87</v>
      </c>
      <c r="T206">
        <v>17.7</v>
      </c>
      <c r="U206">
        <v>8</v>
      </c>
      <c r="V206">
        <v>12.06</v>
      </c>
      <c r="X206">
        <v>22.45</v>
      </c>
      <c r="Y206">
        <v>8</v>
      </c>
      <c r="Z206">
        <v>12.18</v>
      </c>
      <c r="AB206">
        <v>12.03</v>
      </c>
    </row>
    <row r="207" spans="1:28" x14ac:dyDescent="0.3">
      <c r="A207">
        <v>1996</v>
      </c>
      <c r="B207">
        <v>1</v>
      </c>
      <c r="C207">
        <v>1</v>
      </c>
      <c r="D207">
        <v>8.6940000000000008</v>
      </c>
      <c r="F207">
        <v>6.99</v>
      </c>
      <c r="H207">
        <v>14.04</v>
      </c>
      <c r="I207">
        <v>8</v>
      </c>
      <c r="J207">
        <v>10.85</v>
      </c>
      <c r="L207">
        <v>15.91</v>
      </c>
      <c r="M207">
        <v>8</v>
      </c>
      <c r="N207">
        <v>18.96</v>
      </c>
      <c r="O207">
        <v>8</v>
      </c>
      <c r="P207">
        <v>32.54</v>
      </c>
      <c r="Q207">
        <v>8</v>
      </c>
      <c r="R207">
        <v>16.7</v>
      </c>
      <c r="S207">
        <v>8</v>
      </c>
      <c r="T207">
        <v>15.79</v>
      </c>
      <c r="U207">
        <v>8</v>
      </c>
      <c r="V207">
        <v>19</v>
      </c>
      <c r="W207">
        <v>8</v>
      </c>
      <c r="X207">
        <v>24.93</v>
      </c>
      <c r="Y207">
        <v>8</v>
      </c>
      <c r="Z207">
        <v>24.08</v>
      </c>
      <c r="AA207">
        <v>8</v>
      </c>
      <c r="AB207">
        <v>17.37</v>
      </c>
    </row>
    <row r="208" spans="1:28" x14ac:dyDescent="0.3">
      <c r="A208">
        <v>1997</v>
      </c>
      <c r="B208">
        <v>1</v>
      </c>
      <c r="C208">
        <v>1</v>
      </c>
      <c r="D208">
        <v>15</v>
      </c>
      <c r="E208">
        <v>8</v>
      </c>
      <c r="F208">
        <v>10.8</v>
      </c>
      <c r="H208">
        <v>9.1969999999999992</v>
      </c>
      <c r="J208">
        <v>8.0579999999999998</v>
      </c>
      <c r="L208">
        <v>8.0079999999999991</v>
      </c>
      <c r="N208">
        <v>18.350000000000001</v>
      </c>
      <c r="O208">
        <v>8</v>
      </c>
      <c r="P208">
        <v>11.21</v>
      </c>
      <c r="R208">
        <v>9.9890000000000008</v>
      </c>
      <c r="T208">
        <v>10.59</v>
      </c>
      <c r="U208">
        <v>8</v>
      </c>
      <c r="V208">
        <v>9.6210000000000004</v>
      </c>
      <c r="X208">
        <v>10.37</v>
      </c>
      <c r="Z208">
        <v>7.8810000000000002</v>
      </c>
      <c r="AB208">
        <v>10.76</v>
      </c>
    </row>
    <row r="209" spans="1:29" x14ac:dyDescent="0.3">
      <c r="A209">
        <v>1998</v>
      </c>
      <c r="B209">
        <v>1</v>
      </c>
      <c r="C209">
        <v>1</v>
      </c>
      <c r="D209">
        <v>6.6580000000000004</v>
      </c>
      <c r="E209">
        <v>8</v>
      </c>
      <c r="F209">
        <v>6.4359999999999999</v>
      </c>
      <c r="G209">
        <v>8</v>
      </c>
      <c r="H209">
        <v>6.5</v>
      </c>
      <c r="I209">
        <v>8</v>
      </c>
      <c r="J209">
        <v>13.96</v>
      </c>
      <c r="K209">
        <v>3</v>
      </c>
      <c r="L209">
        <v>16.739999999999998</v>
      </c>
      <c r="M209">
        <v>8</v>
      </c>
      <c r="N209">
        <v>24.98</v>
      </c>
      <c r="O209">
        <v>8</v>
      </c>
      <c r="P209">
        <v>21.5</v>
      </c>
      <c r="R209">
        <v>19.940000000000001</v>
      </c>
      <c r="S209">
        <v>8</v>
      </c>
      <c r="T209">
        <v>21.15</v>
      </c>
      <c r="U209">
        <v>8</v>
      </c>
      <c r="V209">
        <v>25.73</v>
      </c>
      <c r="W209">
        <v>8</v>
      </c>
      <c r="X209">
        <v>22.98</v>
      </c>
      <c r="Y209">
        <v>8</v>
      </c>
      <c r="Z209">
        <v>25.9</v>
      </c>
      <c r="AA209">
        <v>3</v>
      </c>
      <c r="AB209">
        <v>17.71</v>
      </c>
      <c r="AC209">
        <v>3</v>
      </c>
    </row>
    <row r="210" spans="1:29" x14ac:dyDescent="0.3">
      <c r="A210">
        <v>1999</v>
      </c>
      <c r="B210">
        <v>1</v>
      </c>
      <c r="C210">
        <v>1</v>
      </c>
      <c r="D210">
        <v>14.86</v>
      </c>
      <c r="F210">
        <v>13.84</v>
      </c>
      <c r="H210">
        <v>12.68</v>
      </c>
      <c r="J210">
        <v>29.07</v>
      </c>
      <c r="K210">
        <v>8</v>
      </c>
      <c r="L210">
        <v>15.72</v>
      </c>
      <c r="N210">
        <v>16.59</v>
      </c>
      <c r="P210">
        <v>18.739999999999998</v>
      </c>
      <c r="R210">
        <v>22.1</v>
      </c>
      <c r="S210">
        <v>8</v>
      </c>
      <c r="T210">
        <v>19.32</v>
      </c>
      <c r="U210">
        <v>8</v>
      </c>
      <c r="V210">
        <v>16.440000000000001</v>
      </c>
      <c r="W210">
        <v>8</v>
      </c>
      <c r="X210">
        <v>16.32</v>
      </c>
      <c r="Y210">
        <v>8</v>
      </c>
      <c r="Z210">
        <v>82.23</v>
      </c>
      <c r="AA210">
        <v>3</v>
      </c>
      <c r="AB210">
        <v>23.16</v>
      </c>
      <c r="AC210">
        <v>3</v>
      </c>
    </row>
    <row r="211" spans="1:29" x14ac:dyDescent="0.3">
      <c r="A211">
        <v>2000</v>
      </c>
      <c r="B211">
        <v>1</v>
      </c>
      <c r="C211">
        <v>1</v>
      </c>
      <c r="D211">
        <v>79.98</v>
      </c>
      <c r="E211">
        <v>8</v>
      </c>
      <c r="F211">
        <v>82.54</v>
      </c>
      <c r="G211">
        <v>8</v>
      </c>
      <c r="H211">
        <v>44.5</v>
      </c>
      <c r="I211">
        <v>8</v>
      </c>
      <c r="J211">
        <v>56.4</v>
      </c>
      <c r="K211">
        <v>8</v>
      </c>
      <c r="L211">
        <v>53.9</v>
      </c>
      <c r="M211">
        <v>8</v>
      </c>
      <c r="N211">
        <v>63.67</v>
      </c>
      <c r="O211">
        <v>3</v>
      </c>
      <c r="P211">
        <v>71.599999999999994</v>
      </c>
      <c r="Q211">
        <v>8</v>
      </c>
      <c r="R211">
        <v>74.7</v>
      </c>
      <c r="S211">
        <v>8</v>
      </c>
      <c r="T211">
        <v>80.67</v>
      </c>
      <c r="U211">
        <v>8</v>
      </c>
      <c r="V211">
        <v>78.61</v>
      </c>
      <c r="W211">
        <v>8</v>
      </c>
      <c r="X211">
        <v>81.97</v>
      </c>
      <c r="Y211">
        <v>8</v>
      </c>
      <c r="Z211">
        <v>72.650000000000006</v>
      </c>
      <c r="AA211">
        <v>8</v>
      </c>
      <c r="AB211">
        <v>70.099999999999994</v>
      </c>
      <c r="AC211">
        <v>3</v>
      </c>
    </row>
    <row r="212" spans="1:29" x14ac:dyDescent="0.3">
      <c r="A212">
        <v>2003</v>
      </c>
      <c r="B212">
        <v>1</v>
      </c>
      <c r="C212">
        <v>1</v>
      </c>
      <c r="D212">
        <v>7.1440000000000001</v>
      </c>
      <c r="F212">
        <v>5.4530000000000003</v>
      </c>
      <c r="H212">
        <v>4.1539999999999999</v>
      </c>
      <c r="J212">
        <v>4.7249999999999996</v>
      </c>
      <c r="L212">
        <v>6.3</v>
      </c>
      <c r="M212">
        <v>8</v>
      </c>
      <c r="N212">
        <v>10</v>
      </c>
      <c r="O212">
        <v>8</v>
      </c>
      <c r="P212">
        <v>12.36</v>
      </c>
      <c r="Q212">
        <v>3</v>
      </c>
      <c r="R212">
        <v>14.53</v>
      </c>
      <c r="S212">
        <v>8</v>
      </c>
      <c r="T212">
        <v>14.49</v>
      </c>
      <c r="U212">
        <v>8</v>
      </c>
      <c r="V212">
        <v>22.25</v>
      </c>
      <c r="W212">
        <v>8</v>
      </c>
      <c r="X212">
        <v>15.81</v>
      </c>
      <c r="Y212">
        <v>3</v>
      </c>
      <c r="Z212">
        <v>6.6390000000000002</v>
      </c>
      <c r="AA212">
        <v>3</v>
      </c>
      <c r="AB212">
        <v>10.32</v>
      </c>
      <c r="AC212">
        <v>3</v>
      </c>
    </row>
    <row r="213" spans="1:29" x14ac:dyDescent="0.3">
      <c r="A213">
        <v>2007</v>
      </c>
      <c r="B213">
        <v>1</v>
      </c>
      <c r="C213">
        <v>1</v>
      </c>
      <c r="D213">
        <v>5.7880000000000003</v>
      </c>
      <c r="F213">
        <v>4.07</v>
      </c>
      <c r="H213">
        <v>2.0409999999999999</v>
      </c>
      <c r="J213">
        <v>3.97</v>
      </c>
      <c r="K213">
        <v>3</v>
      </c>
      <c r="L213">
        <v>2.6579999999999999</v>
      </c>
      <c r="M213">
        <v>3</v>
      </c>
      <c r="N213">
        <v>5.0510000000000002</v>
      </c>
      <c r="O213">
        <v>3</v>
      </c>
      <c r="P213">
        <v>10.77</v>
      </c>
      <c r="Q213">
        <v>8</v>
      </c>
      <c r="R213">
        <v>12.68</v>
      </c>
      <c r="S213">
        <v>3</v>
      </c>
      <c r="T213">
        <v>14.03</v>
      </c>
      <c r="U213">
        <v>8</v>
      </c>
      <c r="V213">
        <v>10.66</v>
      </c>
      <c r="X213">
        <v>21.44</v>
      </c>
      <c r="Y213">
        <v>3</v>
      </c>
      <c r="Z213">
        <v>31.59</v>
      </c>
      <c r="AA213">
        <v>8</v>
      </c>
      <c r="AB213">
        <v>10.4</v>
      </c>
      <c r="AC213">
        <v>3</v>
      </c>
    </row>
    <row r="214" spans="1:29" x14ac:dyDescent="0.3">
      <c r="A214">
        <v>2008</v>
      </c>
      <c r="B214">
        <v>1</v>
      </c>
      <c r="C214">
        <v>1</v>
      </c>
      <c r="D214">
        <v>17.47</v>
      </c>
      <c r="E214">
        <v>8</v>
      </c>
      <c r="F214">
        <v>7.84</v>
      </c>
      <c r="H214">
        <v>4.8330000000000002</v>
      </c>
      <c r="J214">
        <v>8.6649999999999991</v>
      </c>
      <c r="K214">
        <v>8</v>
      </c>
      <c r="L214">
        <v>8.2270000000000003</v>
      </c>
      <c r="N214">
        <v>12.92</v>
      </c>
      <c r="O214">
        <v>8</v>
      </c>
      <c r="P214">
        <v>16.04</v>
      </c>
      <c r="Q214">
        <v>8</v>
      </c>
      <c r="R214">
        <v>16.63</v>
      </c>
      <c r="S214">
        <v>8</v>
      </c>
      <c r="T214">
        <v>10.42</v>
      </c>
      <c r="V214">
        <v>27.42</v>
      </c>
      <c r="W214">
        <v>8</v>
      </c>
      <c r="X214">
        <v>56.9</v>
      </c>
      <c r="Y214">
        <v>8</v>
      </c>
      <c r="Z214">
        <v>42.25</v>
      </c>
      <c r="AA214">
        <v>8</v>
      </c>
      <c r="AB214">
        <v>19.14</v>
      </c>
    </row>
    <row r="215" spans="1:29" x14ac:dyDescent="0.3">
      <c r="A215">
        <v>2009</v>
      </c>
      <c r="B215">
        <v>1</v>
      </c>
      <c r="C215">
        <v>1</v>
      </c>
      <c r="D215">
        <v>22.33</v>
      </c>
      <c r="E215">
        <v>8</v>
      </c>
      <c r="F215">
        <v>31.41</v>
      </c>
      <c r="G215">
        <v>8</v>
      </c>
      <c r="H215">
        <v>14.8</v>
      </c>
      <c r="I215">
        <v>8</v>
      </c>
      <c r="J215">
        <v>5.7469999999999999</v>
      </c>
      <c r="L215">
        <v>3.4249999999999998</v>
      </c>
      <c r="N215">
        <v>3.7469999999999999</v>
      </c>
      <c r="O215">
        <v>1</v>
      </c>
      <c r="P215">
        <v>3.552</v>
      </c>
      <c r="Q215">
        <v>3</v>
      </c>
      <c r="R215">
        <v>5.8540000000000001</v>
      </c>
      <c r="S215">
        <v>8</v>
      </c>
      <c r="T215">
        <v>4.2350000000000003</v>
      </c>
      <c r="U215">
        <v>8</v>
      </c>
      <c r="V215">
        <v>8.407</v>
      </c>
      <c r="W215">
        <v>8</v>
      </c>
      <c r="X215">
        <v>17.59</v>
      </c>
      <c r="Y215">
        <v>8</v>
      </c>
      <c r="Z215">
        <v>1.6819999999999999</v>
      </c>
      <c r="AB215">
        <v>10.23</v>
      </c>
      <c r="AC215">
        <v>3</v>
      </c>
    </row>
    <row r="216" spans="1:29" x14ac:dyDescent="0.3">
      <c r="A216">
        <v>2010</v>
      </c>
      <c r="B216">
        <v>1</v>
      </c>
      <c r="C216">
        <v>1</v>
      </c>
      <c r="D216">
        <v>4.2489999999999997</v>
      </c>
      <c r="F216">
        <v>3.754</v>
      </c>
      <c r="H216">
        <v>7.8019999999999996</v>
      </c>
      <c r="I216">
        <v>8</v>
      </c>
      <c r="J216">
        <v>6.508</v>
      </c>
      <c r="L216">
        <v>6.2839999999999998</v>
      </c>
      <c r="N216">
        <v>13.21</v>
      </c>
      <c r="P216">
        <v>27.19</v>
      </c>
      <c r="Q216">
        <v>3</v>
      </c>
      <c r="R216">
        <v>28.97</v>
      </c>
      <c r="S216">
        <v>3</v>
      </c>
      <c r="T216">
        <v>25.21</v>
      </c>
      <c r="V216">
        <v>23.94</v>
      </c>
      <c r="W216">
        <v>3</v>
      </c>
      <c r="X216">
        <v>19.02</v>
      </c>
      <c r="Y216">
        <v>8</v>
      </c>
      <c r="Z216">
        <v>57.87</v>
      </c>
      <c r="AA216">
        <v>8</v>
      </c>
      <c r="AB216">
        <v>18.670000000000002</v>
      </c>
      <c r="AC216">
        <v>3</v>
      </c>
    </row>
    <row r="217" spans="1:29" x14ac:dyDescent="0.3">
      <c r="A217">
        <v>2011</v>
      </c>
      <c r="B217">
        <v>1</v>
      </c>
      <c r="C217">
        <v>1</v>
      </c>
      <c r="D217">
        <v>19.55</v>
      </c>
      <c r="F217">
        <v>6.7169999999999996</v>
      </c>
      <c r="H217">
        <v>14.07</v>
      </c>
      <c r="J217">
        <v>9.1310000000000002</v>
      </c>
      <c r="K217">
        <v>8</v>
      </c>
      <c r="L217">
        <v>8.9030000000000005</v>
      </c>
      <c r="M217">
        <v>8</v>
      </c>
      <c r="N217">
        <v>17.71</v>
      </c>
      <c r="O217">
        <v>8</v>
      </c>
      <c r="P217">
        <v>18.739999999999998</v>
      </c>
      <c r="Q217">
        <v>8</v>
      </c>
      <c r="R217">
        <v>13.73</v>
      </c>
      <c r="S217">
        <v>8</v>
      </c>
      <c r="T217">
        <v>11.59</v>
      </c>
      <c r="U217">
        <v>8</v>
      </c>
      <c r="V217">
        <v>18.52</v>
      </c>
      <c r="W217">
        <v>8</v>
      </c>
      <c r="X217">
        <v>16.5</v>
      </c>
      <c r="Y217">
        <v>8</v>
      </c>
      <c r="Z217">
        <v>55.58</v>
      </c>
      <c r="AA217">
        <v>3</v>
      </c>
      <c r="AB217">
        <v>17.559999999999999</v>
      </c>
      <c r="AC217">
        <v>3</v>
      </c>
    </row>
    <row r="219" spans="1:29" x14ac:dyDescent="0.3">
      <c r="A219" t="s">
        <v>14</v>
      </c>
      <c r="D219">
        <v>11.97</v>
      </c>
      <c r="F219">
        <v>10.31</v>
      </c>
      <c r="H219">
        <v>8.3049999999999997</v>
      </c>
      <c r="J219">
        <v>10.050000000000001</v>
      </c>
      <c r="L219">
        <v>11.88</v>
      </c>
      <c r="N219">
        <v>13.93</v>
      </c>
      <c r="P219">
        <v>15.98</v>
      </c>
      <c r="R219">
        <v>16.600000000000001</v>
      </c>
      <c r="T219">
        <v>17.91</v>
      </c>
      <c r="V219">
        <v>22.6</v>
      </c>
      <c r="X219">
        <v>28.1</v>
      </c>
      <c r="Z219">
        <v>23.08</v>
      </c>
      <c r="AB219">
        <v>15.89</v>
      </c>
    </row>
    <row r="220" spans="1:29" x14ac:dyDescent="0.3">
      <c r="A220" t="s">
        <v>15</v>
      </c>
      <c r="D220">
        <v>79.98</v>
      </c>
      <c r="F220">
        <v>82.54</v>
      </c>
      <c r="H220">
        <v>44.5</v>
      </c>
      <c r="J220">
        <v>56.4</v>
      </c>
      <c r="L220">
        <v>53.9</v>
      </c>
      <c r="N220">
        <v>63.67</v>
      </c>
      <c r="P220">
        <v>71.599999999999994</v>
      </c>
      <c r="R220">
        <v>74.7</v>
      </c>
      <c r="T220">
        <v>80.67</v>
      </c>
      <c r="V220">
        <v>78.61</v>
      </c>
      <c r="X220">
        <v>81.97</v>
      </c>
      <c r="Z220">
        <v>82.23</v>
      </c>
      <c r="AB220">
        <v>82.54</v>
      </c>
    </row>
    <row r="221" spans="1:29" x14ac:dyDescent="0.3">
      <c r="A221" t="s">
        <v>16</v>
      </c>
      <c r="D221">
        <v>4.2489999999999997</v>
      </c>
      <c r="F221">
        <v>3.754</v>
      </c>
      <c r="H221">
        <v>2.0409999999999999</v>
      </c>
      <c r="J221">
        <v>2.46</v>
      </c>
      <c r="L221">
        <v>2.6579999999999999</v>
      </c>
      <c r="N221">
        <v>3.597</v>
      </c>
      <c r="P221">
        <v>3.552</v>
      </c>
      <c r="R221">
        <v>5.8540000000000001</v>
      </c>
      <c r="T221">
        <v>4.2350000000000003</v>
      </c>
      <c r="V221">
        <v>8.407</v>
      </c>
      <c r="X221">
        <v>10.37</v>
      </c>
      <c r="Z221">
        <v>1.6819999999999999</v>
      </c>
      <c r="AB221">
        <v>1.68</v>
      </c>
    </row>
    <row r="223" spans="1:29" s="8" customFormat="1" x14ac:dyDescent="0.3">
      <c r="A223" s="8" t="s">
        <v>29</v>
      </c>
    </row>
    <row r="224" spans="1:29" x14ac:dyDescent="0.3">
      <c r="A224" t="s">
        <v>19</v>
      </c>
      <c r="B224">
        <v>15017040</v>
      </c>
      <c r="C224" t="s">
        <v>32</v>
      </c>
    </row>
    <row r="225" spans="1:29" x14ac:dyDescent="0.3">
      <c r="A225" t="s">
        <v>20</v>
      </c>
    </row>
    <row r="226" spans="1:29" x14ac:dyDescent="0.3">
      <c r="A226" t="s">
        <v>21</v>
      </c>
    </row>
    <row r="227" spans="1:29" x14ac:dyDescent="0.3">
      <c r="A227" t="s">
        <v>22</v>
      </c>
      <c r="B227">
        <v>40</v>
      </c>
      <c r="H227" s="1"/>
    </row>
    <row r="228" spans="1:29" x14ac:dyDescent="0.3">
      <c r="A228" t="s">
        <v>23</v>
      </c>
      <c r="B228" t="s">
        <v>32</v>
      </c>
    </row>
    <row r="230" spans="1:29" x14ac:dyDescent="0.3">
      <c r="A230" t="s">
        <v>25</v>
      </c>
      <c r="B230" t="s">
        <v>26</v>
      </c>
      <c r="C230" t="s">
        <v>27</v>
      </c>
      <c r="D230" t="s">
        <v>2</v>
      </c>
      <c r="E230" t="s">
        <v>1</v>
      </c>
      <c r="F230" t="s">
        <v>3</v>
      </c>
      <c r="G230" t="s">
        <v>1</v>
      </c>
      <c r="H230" t="s">
        <v>4</v>
      </c>
      <c r="I230" t="s">
        <v>1</v>
      </c>
      <c r="J230" t="s">
        <v>5</v>
      </c>
      <c r="K230" t="s">
        <v>1</v>
      </c>
      <c r="L230" t="s">
        <v>6</v>
      </c>
      <c r="M230" t="s">
        <v>1</v>
      </c>
      <c r="N230" t="s">
        <v>7</v>
      </c>
      <c r="O230" t="s">
        <v>1</v>
      </c>
      <c r="P230" t="s">
        <v>8</v>
      </c>
      <c r="Q230" t="s">
        <v>1</v>
      </c>
      <c r="R230" t="s">
        <v>9</v>
      </c>
      <c r="S230" t="s">
        <v>1</v>
      </c>
      <c r="T230" t="s">
        <v>10</v>
      </c>
      <c r="U230" t="s">
        <v>1</v>
      </c>
      <c r="V230" t="s">
        <v>11</v>
      </c>
      <c r="W230" t="s">
        <v>1</v>
      </c>
      <c r="X230" t="s">
        <v>12</v>
      </c>
      <c r="Y230" t="s">
        <v>1</v>
      </c>
      <c r="Z230" t="s">
        <v>13</v>
      </c>
      <c r="AA230" t="s">
        <v>1</v>
      </c>
      <c r="AB230" t="s">
        <v>28</v>
      </c>
      <c r="AC230" t="s">
        <v>1</v>
      </c>
    </row>
    <row r="231" spans="1:29" x14ac:dyDescent="0.3">
      <c r="A231">
        <v>1970</v>
      </c>
      <c r="B231">
        <v>2</v>
      </c>
      <c r="C231">
        <v>1</v>
      </c>
      <c r="D231">
        <v>18.53</v>
      </c>
      <c r="E231">
        <v>6</v>
      </c>
      <c r="F231">
        <v>19.440000000000001</v>
      </c>
      <c r="G231">
        <v>6</v>
      </c>
      <c r="H231">
        <v>23.4</v>
      </c>
      <c r="J231">
        <v>8.9600000000000009</v>
      </c>
      <c r="K231">
        <v>6</v>
      </c>
      <c r="L231">
        <v>57.33</v>
      </c>
      <c r="M231">
        <v>6</v>
      </c>
      <c r="N231">
        <v>23.4</v>
      </c>
      <c r="P231">
        <v>38.1</v>
      </c>
      <c r="R231">
        <v>23.4</v>
      </c>
      <c r="T231">
        <v>54.71</v>
      </c>
      <c r="V231">
        <v>62.9</v>
      </c>
      <c r="X231">
        <v>94.3</v>
      </c>
      <c r="Y231">
        <v>6</v>
      </c>
      <c r="Z231">
        <v>91.71</v>
      </c>
      <c r="AA231">
        <v>6</v>
      </c>
      <c r="AB231">
        <v>94.3</v>
      </c>
    </row>
    <row r="232" spans="1:29" x14ac:dyDescent="0.3">
      <c r="A232">
        <v>1971</v>
      </c>
      <c r="B232">
        <v>2</v>
      </c>
      <c r="C232">
        <v>1</v>
      </c>
      <c r="D232">
        <v>18.61</v>
      </c>
      <c r="E232">
        <v>6</v>
      </c>
      <c r="F232">
        <v>10.9</v>
      </c>
      <c r="G232">
        <v>6</v>
      </c>
      <c r="H232">
        <v>12.54</v>
      </c>
      <c r="J232">
        <v>18.57</v>
      </c>
      <c r="L232">
        <v>21.25</v>
      </c>
      <c r="N232">
        <v>29.16</v>
      </c>
      <c r="P232">
        <v>28.4</v>
      </c>
      <c r="R232">
        <v>78.2</v>
      </c>
      <c r="T232">
        <v>30.7</v>
      </c>
      <c r="V232">
        <v>30.68</v>
      </c>
      <c r="X232">
        <v>100.8</v>
      </c>
      <c r="Z232">
        <v>100.8</v>
      </c>
      <c r="AB232">
        <v>100.8</v>
      </c>
    </row>
    <row r="233" spans="1:29" x14ac:dyDescent="0.3">
      <c r="A233">
        <v>1972</v>
      </c>
      <c r="B233">
        <v>2</v>
      </c>
      <c r="C233">
        <v>1</v>
      </c>
      <c r="D233">
        <v>26.9</v>
      </c>
      <c r="F233">
        <v>8.4</v>
      </c>
      <c r="H233">
        <v>15.2</v>
      </c>
      <c r="J233">
        <v>57</v>
      </c>
      <c r="L233">
        <v>129.1</v>
      </c>
      <c r="N233">
        <v>130.19999999999999</v>
      </c>
      <c r="P233">
        <v>17.2</v>
      </c>
      <c r="R233">
        <v>200.6</v>
      </c>
      <c r="T233">
        <v>200.6</v>
      </c>
      <c r="V233">
        <v>95.4</v>
      </c>
      <c r="X233">
        <v>200.6</v>
      </c>
      <c r="Z233">
        <v>40</v>
      </c>
      <c r="AB233">
        <v>200.6</v>
      </c>
    </row>
    <row r="234" spans="1:29" x14ac:dyDescent="0.3">
      <c r="A234">
        <v>1973</v>
      </c>
      <c r="B234">
        <v>2</v>
      </c>
      <c r="C234">
        <v>1</v>
      </c>
      <c r="D234">
        <v>6.2</v>
      </c>
      <c r="F234">
        <v>6.2</v>
      </c>
      <c r="H234">
        <v>4.4000000000000004</v>
      </c>
      <c r="J234">
        <v>17.899999999999999</v>
      </c>
      <c r="L234">
        <v>130.19999999999999</v>
      </c>
      <c r="N234">
        <v>17.899999999999999</v>
      </c>
      <c r="P234">
        <v>189</v>
      </c>
      <c r="R234">
        <v>207.4</v>
      </c>
      <c r="T234">
        <v>330</v>
      </c>
      <c r="U234">
        <v>8</v>
      </c>
      <c r="V234">
        <v>284.39999999999998</v>
      </c>
      <c r="X234">
        <v>587</v>
      </c>
      <c r="Y234">
        <v>8</v>
      </c>
      <c r="Z234">
        <v>130.19999999999999</v>
      </c>
      <c r="AB234">
        <v>587</v>
      </c>
    </row>
    <row r="235" spans="1:29" x14ac:dyDescent="0.3">
      <c r="A235">
        <v>1974</v>
      </c>
      <c r="B235">
        <v>2</v>
      </c>
      <c r="C235">
        <v>1</v>
      </c>
      <c r="D235">
        <v>16.559999999999999</v>
      </c>
      <c r="F235">
        <v>11.2</v>
      </c>
      <c r="H235">
        <v>63.72</v>
      </c>
      <c r="J235">
        <v>32.200000000000003</v>
      </c>
      <c r="L235">
        <v>141.5</v>
      </c>
      <c r="N235">
        <v>50.12</v>
      </c>
      <c r="P235">
        <v>33.76</v>
      </c>
      <c r="R235">
        <v>50.12</v>
      </c>
      <c r="T235">
        <v>138.1</v>
      </c>
      <c r="V235">
        <v>413.3</v>
      </c>
      <c r="W235">
        <v>8</v>
      </c>
      <c r="X235">
        <v>366.5</v>
      </c>
      <c r="Y235">
        <v>8</v>
      </c>
      <c r="Z235">
        <v>28.58</v>
      </c>
      <c r="AB235">
        <v>413.3</v>
      </c>
    </row>
    <row r="236" spans="1:29" x14ac:dyDescent="0.3">
      <c r="A236">
        <v>1975</v>
      </c>
      <c r="B236">
        <v>2</v>
      </c>
      <c r="C236">
        <v>1</v>
      </c>
      <c r="D236">
        <v>21.9</v>
      </c>
      <c r="E236">
        <v>1</v>
      </c>
      <c r="F236">
        <v>5.9</v>
      </c>
      <c r="G236">
        <v>1</v>
      </c>
      <c r="H236">
        <v>9.6999999999999993</v>
      </c>
      <c r="I236">
        <v>1</v>
      </c>
      <c r="J236">
        <v>5.0999999999999996</v>
      </c>
      <c r="L236">
        <v>14.1</v>
      </c>
      <c r="M236">
        <v>1</v>
      </c>
      <c r="N236">
        <v>68.8</v>
      </c>
      <c r="O236">
        <v>1</v>
      </c>
      <c r="P236">
        <v>229.8</v>
      </c>
      <c r="Q236">
        <v>1</v>
      </c>
      <c r="R236">
        <v>231.2</v>
      </c>
      <c r="S236">
        <v>1</v>
      </c>
      <c r="T236">
        <v>106.6</v>
      </c>
      <c r="V236">
        <v>457.8</v>
      </c>
      <c r="W236">
        <v>8</v>
      </c>
      <c r="X236">
        <v>315</v>
      </c>
      <c r="Z236">
        <v>197.1</v>
      </c>
      <c r="AA236">
        <v>1</v>
      </c>
      <c r="AB236">
        <v>457.8</v>
      </c>
    </row>
    <row r="237" spans="1:29" x14ac:dyDescent="0.3">
      <c r="A237">
        <v>1976</v>
      </c>
      <c r="B237">
        <v>2</v>
      </c>
      <c r="C237">
        <v>1</v>
      </c>
      <c r="D237">
        <v>28.6</v>
      </c>
      <c r="E237">
        <v>1</v>
      </c>
      <c r="F237">
        <v>43.5</v>
      </c>
      <c r="G237">
        <v>1</v>
      </c>
      <c r="H237">
        <v>27.1</v>
      </c>
      <c r="I237">
        <v>1</v>
      </c>
      <c r="J237">
        <v>59.4</v>
      </c>
      <c r="K237">
        <v>1</v>
      </c>
      <c r="L237">
        <v>37.799999999999997</v>
      </c>
      <c r="M237">
        <v>1</v>
      </c>
      <c r="N237">
        <v>94.6</v>
      </c>
      <c r="O237">
        <v>1</v>
      </c>
      <c r="P237">
        <v>75.7</v>
      </c>
      <c r="Q237">
        <v>1</v>
      </c>
      <c r="R237">
        <v>74.7</v>
      </c>
      <c r="S237">
        <v>1</v>
      </c>
      <c r="T237">
        <v>229.8</v>
      </c>
      <c r="U237">
        <v>1</v>
      </c>
      <c r="V237">
        <v>536</v>
      </c>
      <c r="W237">
        <v>8</v>
      </c>
      <c r="X237">
        <v>318.5</v>
      </c>
      <c r="Y237">
        <v>1</v>
      </c>
      <c r="Z237">
        <v>26.3</v>
      </c>
      <c r="AB237">
        <v>536</v>
      </c>
    </row>
    <row r="238" spans="1:29" x14ac:dyDescent="0.3">
      <c r="A238">
        <v>1977</v>
      </c>
      <c r="B238">
        <v>2</v>
      </c>
      <c r="C238">
        <v>1</v>
      </c>
      <c r="D238">
        <v>19</v>
      </c>
      <c r="F238">
        <v>5.2</v>
      </c>
      <c r="G238">
        <v>1</v>
      </c>
      <c r="H238">
        <v>3.3</v>
      </c>
      <c r="J238">
        <v>11.25</v>
      </c>
      <c r="K238">
        <v>6</v>
      </c>
      <c r="L238">
        <v>57</v>
      </c>
      <c r="M238">
        <v>6</v>
      </c>
      <c r="N238">
        <v>76.319999999999993</v>
      </c>
      <c r="O238">
        <v>6</v>
      </c>
      <c r="P238">
        <v>54.18</v>
      </c>
      <c r="Q238">
        <v>6</v>
      </c>
      <c r="R238">
        <v>242.6</v>
      </c>
      <c r="T238">
        <v>301.7</v>
      </c>
      <c r="V238">
        <v>143</v>
      </c>
      <c r="W238">
        <v>1</v>
      </c>
      <c r="X238">
        <v>175.2</v>
      </c>
      <c r="Z238">
        <v>13.6</v>
      </c>
      <c r="AB238">
        <v>301.7</v>
      </c>
    </row>
    <row r="239" spans="1:29" x14ac:dyDescent="0.3">
      <c r="A239">
        <v>1978</v>
      </c>
      <c r="B239">
        <v>2</v>
      </c>
      <c r="C239">
        <v>1</v>
      </c>
      <c r="D239">
        <v>6.11</v>
      </c>
      <c r="F239">
        <v>15</v>
      </c>
      <c r="H239">
        <v>6.34</v>
      </c>
      <c r="J239">
        <v>69.8</v>
      </c>
      <c r="L239">
        <v>23.8</v>
      </c>
      <c r="N239">
        <v>443</v>
      </c>
      <c r="P239">
        <v>274</v>
      </c>
      <c r="R239">
        <v>393.5</v>
      </c>
      <c r="T239">
        <v>79.400000000000006</v>
      </c>
      <c r="V239">
        <v>176.6</v>
      </c>
      <c r="X239">
        <v>509.7</v>
      </c>
      <c r="Z239">
        <v>45</v>
      </c>
      <c r="AB239">
        <v>509.7</v>
      </c>
    </row>
    <row r="240" spans="1:29" x14ac:dyDescent="0.3">
      <c r="A240">
        <v>1979</v>
      </c>
      <c r="B240">
        <v>2</v>
      </c>
      <c r="C240">
        <v>1</v>
      </c>
      <c r="D240">
        <v>13.6</v>
      </c>
      <c r="F240">
        <v>9.4</v>
      </c>
      <c r="G240">
        <v>1</v>
      </c>
      <c r="H240">
        <v>65</v>
      </c>
      <c r="I240">
        <v>1</v>
      </c>
      <c r="J240">
        <v>171</v>
      </c>
      <c r="K240">
        <v>1</v>
      </c>
      <c r="L240">
        <v>19</v>
      </c>
      <c r="N240">
        <v>424.8</v>
      </c>
      <c r="O240">
        <v>1</v>
      </c>
      <c r="P240">
        <v>310.5</v>
      </c>
      <c r="Q240">
        <v>1</v>
      </c>
      <c r="R240">
        <v>65</v>
      </c>
      <c r="S240">
        <v>1</v>
      </c>
      <c r="T240">
        <v>92.4</v>
      </c>
      <c r="V240">
        <v>90</v>
      </c>
      <c r="W240">
        <v>1</v>
      </c>
      <c r="X240">
        <v>63</v>
      </c>
      <c r="Z240">
        <v>110.8</v>
      </c>
      <c r="AA240">
        <v>1</v>
      </c>
      <c r="AB240">
        <v>424.8</v>
      </c>
    </row>
    <row r="241" spans="1:28" x14ac:dyDescent="0.3">
      <c r="A241">
        <v>1980</v>
      </c>
      <c r="B241">
        <v>2</v>
      </c>
      <c r="C241">
        <v>1</v>
      </c>
      <c r="D241">
        <v>29.82</v>
      </c>
      <c r="F241">
        <v>71.680000000000007</v>
      </c>
      <c r="H241">
        <v>8</v>
      </c>
      <c r="J241">
        <v>52</v>
      </c>
      <c r="L241">
        <v>105.1</v>
      </c>
      <c r="N241">
        <v>32.25</v>
      </c>
      <c r="P241">
        <v>40.79</v>
      </c>
      <c r="R241">
        <v>39.4</v>
      </c>
      <c r="T241">
        <v>47.6</v>
      </c>
      <c r="V241">
        <v>69.56</v>
      </c>
      <c r="X241">
        <v>76.650000000000006</v>
      </c>
      <c r="Z241">
        <v>53.72</v>
      </c>
      <c r="AB241">
        <v>105.1</v>
      </c>
    </row>
    <row r="242" spans="1:28" x14ac:dyDescent="0.3">
      <c r="A242">
        <v>1981</v>
      </c>
      <c r="B242">
        <v>2</v>
      </c>
      <c r="C242">
        <v>1</v>
      </c>
      <c r="D242">
        <v>36.200000000000003</v>
      </c>
      <c r="F242">
        <v>106.3</v>
      </c>
      <c r="G242">
        <v>8</v>
      </c>
      <c r="H242">
        <v>57.7</v>
      </c>
      <c r="I242">
        <v>1</v>
      </c>
      <c r="J242">
        <v>111.3</v>
      </c>
      <c r="K242">
        <v>8</v>
      </c>
      <c r="L242">
        <v>94.8</v>
      </c>
      <c r="M242">
        <v>8</v>
      </c>
      <c r="N242">
        <v>87</v>
      </c>
      <c r="O242">
        <v>8</v>
      </c>
      <c r="P242">
        <v>116</v>
      </c>
      <c r="Q242">
        <v>8</v>
      </c>
      <c r="R242">
        <v>133.4</v>
      </c>
      <c r="S242">
        <v>8</v>
      </c>
      <c r="T242">
        <v>96</v>
      </c>
      <c r="U242">
        <v>8</v>
      </c>
      <c r="V242">
        <v>94.2</v>
      </c>
      <c r="W242">
        <v>8</v>
      </c>
      <c r="X242">
        <v>171.2</v>
      </c>
      <c r="Y242">
        <v>8</v>
      </c>
      <c r="Z242">
        <v>107.5</v>
      </c>
      <c r="AA242">
        <v>8</v>
      </c>
      <c r="AB242">
        <v>171.2</v>
      </c>
    </row>
    <row r="243" spans="1:28" x14ac:dyDescent="0.3">
      <c r="A243">
        <v>1982</v>
      </c>
      <c r="B243">
        <v>2</v>
      </c>
      <c r="C243">
        <v>1</v>
      </c>
      <c r="D243">
        <v>25.7</v>
      </c>
      <c r="F243">
        <v>13.2</v>
      </c>
      <c r="H243">
        <v>11.9</v>
      </c>
      <c r="J243">
        <v>29.4</v>
      </c>
      <c r="L243">
        <v>133.4</v>
      </c>
      <c r="N243">
        <v>14.1</v>
      </c>
      <c r="P243">
        <v>70.2</v>
      </c>
      <c r="R243">
        <v>8.3000000000000007</v>
      </c>
      <c r="T243">
        <v>15.8</v>
      </c>
      <c r="V243">
        <v>66</v>
      </c>
      <c r="X243">
        <v>161.6</v>
      </c>
      <c r="Y243">
        <v>1</v>
      </c>
      <c r="Z243">
        <v>103.7</v>
      </c>
      <c r="AA243">
        <v>1</v>
      </c>
      <c r="AB243">
        <v>161.6</v>
      </c>
    </row>
    <row r="244" spans="1:28" x14ac:dyDescent="0.3">
      <c r="A244">
        <v>1983</v>
      </c>
      <c r="B244">
        <v>2</v>
      </c>
      <c r="C244">
        <v>1</v>
      </c>
      <c r="D244">
        <v>13.2</v>
      </c>
      <c r="E244">
        <v>1</v>
      </c>
      <c r="F244">
        <v>7.2</v>
      </c>
      <c r="H244">
        <v>36.299999999999997</v>
      </c>
      <c r="J244">
        <v>99.7</v>
      </c>
      <c r="K244">
        <v>1</v>
      </c>
      <c r="L244">
        <v>96.2</v>
      </c>
      <c r="M244">
        <v>1</v>
      </c>
      <c r="N244">
        <v>24.4</v>
      </c>
      <c r="O244">
        <v>1</v>
      </c>
      <c r="P244">
        <v>96.2</v>
      </c>
      <c r="Q244">
        <v>1</v>
      </c>
      <c r="R244">
        <v>75</v>
      </c>
      <c r="S244">
        <v>1</v>
      </c>
      <c r="T244">
        <v>169.4</v>
      </c>
      <c r="U244">
        <v>1</v>
      </c>
      <c r="V244">
        <v>141.80000000000001</v>
      </c>
      <c r="W244">
        <v>1</v>
      </c>
      <c r="X244">
        <v>48.3</v>
      </c>
      <c r="Y244">
        <v>1</v>
      </c>
      <c r="Z244">
        <v>73.2</v>
      </c>
      <c r="AA244">
        <v>1</v>
      </c>
      <c r="AB244">
        <v>169.4</v>
      </c>
    </row>
    <row r="245" spans="1:28" x14ac:dyDescent="0.3">
      <c r="A245">
        <v>1984</v>
      </c>
      <c r="B245">
        <v>2</v>
      </c>
      <c r="C245">
        <v>1</v>
      </c>
      <c r="D245">
        <v>34</v>
      </c>
      <c r="E245">
        <v>1</v>
      </c>
      <c r="F245">
        <v>108.4</v>
      </c>
      <c r="G245">
        <v>1</v>
      </c>
      <c r="H245">
        <v>4.5</v>
      </c>
      <c r="I245">
        <v>1</v>
      </c>
      <c r="J245">
        <v>12.6</v>
      </c>
      <c r="K245">
        <v>1</v>
      </c>
      <c r="L245">
        <v>45.6</v>
      </c>
      <c r="M245">
        <v>1</v>
      </c>
      <c r="N245">
        <v>67.8</v>
      </c>
      <c r="O245">
        <v>1</v>
      </c>
      <c r="P245">
        <v>87.5</v>
      </c>
      <c r="R245">
        <v>60</v>
      </c>
      <c r="S245">
        <v>1</v>
      </c>
      <c r="T245">
        <v>76.2</v>
      </c>
      <c r="U245">
        <v>1</v>
      </c>
      <c r="V245">
        <v>170</v>
      </c>
      <c r="W245">
        <v>1</v>
      </c>
      <c r="X245">
        <v>148.4</v>
      </c>
      <c r="Y245">
        <v>1</v>
      </c>
      <c r="Z245">
        <v>81.5</v>
      </c>
      <c r="AB245">
        <v>170</v>
      </c>
    </row>
    <row r="246" spans="1:28" x14ac:dyDescent="0.3">
      <c r="A246">
        <v>1985</v>
      </c>
      <c r="B246">
        <v>2</v>
      </c>
      <c r="C246">
        <v>1</v>
      </c>
      <c r="D246">
        <v>43.5</v>
      </c>
      <c r="F246">
        <v>10.6</v>
      </c>
      <c r="H246">
        <v>17.7</v>
      </c>
      <c r="J246">
        <v>19.100000000000001</v>
      </c>
      <c r="L246">
        <v>21.3</v>
      </c>
      <c r="N246">
        <v>25.1</v>
      </c>
      <c r="O246">
        <v>1</v>
      </c>
      <c r="P246">
        <v>159.19999999999999</v>
      </c>
      <c r="Q246">
        <v>1</v>
      </c>
      <c r="R246">
        <v>88.1</v>
      </c>
      <c r="S246">
        <v>1</v>
      </c>
      <c r="T246">
        <v>113</v>
      </c>
      <c r="V246">
        <v>150.80000000000001</v>
      </c>
      <c r="W246">
        <v>1</v>
      </c>
      <c r="X246">
        <v>141.19999999999999</v>
      </c>
      <c r="Y246">
        <v>1</v>
      </c>
      <c r="Z246">
        <v>161</v>
      </c>
      <c r="AA246">
        <v>1</v>
      </c>
      <c r="AB246">
        <v>161</v>
      </c>
    </row>
    <row r="247" spans="1:28" x14ac:dyDescent="0.3">
      <c r="A247">
        <v>1986</v>
      </c>
      <c r="B247">
        <v>2</v>
      </c>
      <c r="C247">
        <v>1</v>
      </c>
      <c r="D247">
        <v>111.8</v>
      </c>
      <c r="E247">
        <v>1</v>
      </c>
      <c r="F247">
        <v>11.4</v>
      </c>
      <c r="G247">
        <v>1</v>
      </c>
      <c r="H247">
        <v>14.2</v>
      </c>
      <c r="I247">
        <v>1</v>
      </c>
      <c r="J247">
        <v>81</v>
      </c>
      <c r="K247">
        <v>1</v>
      </c>
      <c r="L247">
        <v>45.6</v>
      </c>
      <c r="M247">
        <v>1</v>
      </c>
      <c r="N247">
        <v>40.5</v>
      </c>
      <c r="O247">
        <v>1</v>
      </c>
      <c r="P247">
        <v>19.100000000000001</v>
      </c>
      <c r="Q247">
        <v>1</v>
      </c>
      <c r="R247">
        <v>54.8</v>
      </c>
      <c r="T247">
        <v>31</v>
      </c>
      <c r="V247">
        <v>113</v>
      </c>
      <c r="X247">
        <v>76.2</v>
      </c>
      <c r="Y247">
        <v>1</v>
      </c>
      <c r="Z247">
        <v>16.399999999999999</v>
      </c>
      <c r="AA247">
        <v>1</v>
      </c>
      <c r="AB247">
        <v>113</v>
      </c>
    </row>
    <row r="248" spans="1:28" x14ac:dyDescent="0.3">
      <c r="A248">
        <v>1987</v>
      </c>
      <c r="B248">
        <v>2</v>
      </c>
      <c r="C248">
        <v>1</v>
      </c>
      <c r="D248">
        <v>6.6</v>
      </c>
      <c r="F248">
        <v>14.6</v>
      </c>
      <c r="H248">
        <v>4.5</v>
      </c>
      <c r="J248">
        <v>85.2</v>
      </c>
      <c r="K248">
        <v>1</v>
      </c>
      <c r="L248">
        <v>96.8</v>
      </c>
      <c r="M248">
        <v>1</v>
      </c>
      <c r="N248">
        <v>60.6</v>
      </c>
      <c r="P248">
        <v>124.4</v>
      </c>
      <c r="R248">
        <v>91</v>
      </c>
      <c r="T248">
        <v>101.4</v>
      </c>
      <c r="V248">
        <v>103.7</v>
      </c>
      <c r="X248">
        <v>54.8</v>
      </c>
      <c r="Z248">
        <v>27.4</v>
      </c>
      <c r="AB248">
        <v>124.4</v>
      </c>
    </row>
    <row r="249" spans="1:28" x14ac:dyDescent="0.3">
      <c r="A249">
        <v>1988</v>
      </c>
      <c r="B249">
        <v>1</v>
      </c>
      <c r="C249">
        <v>1</v>
      </c>
      <c r="D249">
        <v>7.8</v>
      </c>
      <c r="F249">
        <v>6.6</v>
      </c>
      <c r="H249">
        <v>6.6</v>
      </c>
      <c r="J249">
        <v>6.3</v>
      </c>
      <c r="L249">
        <v>23.5</v>
      </c>
      <c r="M249">
        <v>1</v>
      </c>
      <c r="N249">
        <v>92.1</v>
      </c>
      <c r="O249">
        <v>1</v>
      </c>
      <c r="P249">
        <v>144.19999999999999</v>
      </c>
      <c r="Q249">
        <v>1</v>
      </c>
      <c r="R249">
        <v>198.5</v>
      </c>
      <c r="S249">
        <v>8</v>
      </c>
      <c r="T249">
        <v>72</v>
      </c>
      <c r="U249">
        <v>1</v>
      </c>
      <c r="V249">
        <v>84</v>
      </c>
      <c r="X249">
        <v>113</v>
      </c>
      <c r="Z249">
        <v>49.4</v>
      </c>
      <c r="AB249">
        <v>198.5</v>
      </c>
    </row>
    <row r="250" spans="1:28" x14ac:dyDescent="0.3">
      <c r="A250">
        <v>1989</v>
      </c>
      <c r="B250">
        <v>1</v>
      </c>
      <c r="C250">
        <v>1</v>
      </c>
      <c r="D250">
        <v>21.7</v>
      </c>
      <c r="F250">
        <v>9.8000000000000007</v>
      </c>
      <c r="H250">
        <v>6.6</v>
      </c>
      <c r="J250">
        <v>4.5</v>
      </c>
      <c r="L250">
        <v>6.6</v>
      </c>
      <c r="N250">
        <v>5</v>
      </c>
      <c r="P250">
        <v>39</v>
      </c>
      <c r="R250">
        <v>72</v>
      </c>
      <c r="T250">
        <v>101.4</v>
      </c>
      <c r="V250">
        <v>155</v>
      </c>
      <c r="X250">
        <v>181.5</v>
      </c>
      <c r="Y250">
        <v>8</v>
      </c>
      <c r="Z250">
        <v>61.2</v>
      </c>
      <c r="AA250">
        <v>1</v>
      </c>
      <c r="AB250">
        <v>181.5</v>
      </c>
    </row>
    <row r="251" spans="1:28" x14ac:dyDescent="0.3">
      <c r="A251">
        <v>1990</v>
      </c>
      <c r="B251">
        <v>1</v>
      </c>
      <c r="C251">
        <v>1</v>
      </c>
      <c r="D251">
        <v>23.5</v>
      </c>
      <c r="F251">
        <v>19.100000000000001</v>
      </c>
      <c r="H251">
        <v>6.6</v>
      </c>
      <c r="J251">
        <v>171.2</v>
      </c>
      <c r="K251">
        <v>1</v>
      </c>
      <c r="L251">
        <v>151.4</v>
      </c>
      <c r="M251">
        <v>1</v>
      </c>
      <c r="N251">
        <v>115.4</v>
      </c>
      <c r="O251">
        <v>1</v>
      </c>
      <c r="P251">
        <v>92.1</v>
      </c>
      <c r="Q251">
        <v>1</v>
      </c>
      <c r="R251">
        <v>77</v>
      </c>
      <c r="S251">
        <v>1</v>
      </c>
      <c r="T251">
        <v>95.6</v>
      </c>
      <c r="U251">
        <v>1</v>
      </c>
      <c r="V251">
        <v>86.3</v>
      </c>
      <c r="W251">
        <v>1</v>
      </c>
      <c r="X251">
        <v>54.8</v>
      </c>
      <c r="Z251">
        <v>29</v>
      </c>
      <c r="AB251">
        <v>171.2</v>
      </c>
    </row>
    <row r="252" spans="1:28" x14ac:dyDescent="0.3">
      <c r="A252">
        <v>1991</v>
      </c>
      <c r="B252">
        <v>1</v>
      </c>
      <c r="C252">
        <v>1</v>
      </c>
      <c r="D252">
        <v>28.9</v>
      </c>
      <c r="E252">
        <v>1</v>
      </c>
      <c r="F252">
        <v>77.5</v>
      </c>
      <c r="G252">
        <v>8</v>
      </c>
      <c r="H252">
        <v>31</v>
      </c>
      <c r="J252">
        <v>12.3</v>
      </c>
      <c r="L252">
        <v>13</v>
      </c>
      <c r="N252">
        <v>12.3</v>
      </c>
      <c r="P252">
        <v>58</v>
      </c>
      <c r="Q252">
        <v>1</v>
      </c>
      <c r="R252">
        <v>13</v>
      </c>
      <c r="T252">
        <v>21</v>
      </c>
      <c r="V252">
        <v>19.2</v>
      </c>
      <c r="X252">
        <v>67</v>
      </c>
      <c r="Y252">
        <v>8</v>
      </c>
      <c r="Z252">
        <v>35</v>
      </c>
      <c r="AB252">
        <v>77.5</v>
      </c>
    </row>
    <row r="253" spans="1:28" x14ac:dyDescent="0.3">
      <c r="A253">
        <v>1992</v>
      </c>
      <c r="B253">
        <v>1</v>
      </c>
      <c r="C253">
        <v>1</v>
      </c>
      <c r="D253">
        <v>10.199999999999999</v>
      </c>
      <c r="F253">
        <v>6.5</v>
      </c>
      <c r="H253">
        <v>4.7</v>
      </c>
      <c r="J253">
        <v>7.4</v>
      </c>
      <c r="L253">
        <v>68.099999999999994</v>
      </c>
      <c r="M253">
        <v>8</v>
      </c>
      <c r="N253">
        <v>16.5</v>
      </c>
      <c r="P253">
        <v>108.3</v>
      </c>
      <c r="Q253">
        <v>8</v>
      </c>
      <c r="R253">
        <v>164</v>
      </c>
      <c r="S253">
        <v>8</v>
      </c>
      <c r="T253">
        <v>157.4</v>
      </c>
      <c r="U253">
        <v>8</v>
      </c>
      <c r="V253">
        <v>335.6</v>
      </c>
      <c r="W253">
        <v>8</v>
      </c>
      <c r="X253">
        <v>285.2</v>
      </c>
      <c r="Y253">
        <v>8</v>
      </c>
      <c r="Z253">
        <v>96.5</v>
      </c>
      <c r="AA253">
        <v>8</v>
      </c>
      <c r="AB253">
        <v>335.6</v>
      </c>
    </row>
    <row r="254" spans="1:28" x14ac:dyDescent="0.3">
      <c r="A254">
        <v>1993</v>
      </c>
      <c r="B254">
        <v>1</v>
      </c>
      <c r="C254">
        <v>1</v>
      </c>
      <c r="D254">
        <v>21</v>
      </c>
      <c r="F254">
        <v>10.199999999999999</v>
      </c>
      <c r="H254">
        <v>8.98</v>
      </c>
      <c r="J254">
        <v>7.42</v>
      </c>
      <c r="L254">
        <v>67</v>
      </c>
      <c r="M254">
        <v>8</v>
      </c>
      <c r="N254">
        <v>15.1</v>
      </c>
      <c r="P254">
        <v>22.9</v>
      </c>
      <c r="R254">
        <v>51</v>
      </c>
      <c r="T254">
        <v>67</v>
      </c>
      <c r="U254">
        <v>8</v>
      </c>
      <c r="V254">
        <v>21</v>
      </c>
      <c r="X254">
        <v>36</v>
      </c>
      <c r="Z254">
        <v>51</v>
      </c>
      <c r="AB254">
        <v>67</v>
      </c>
    </row>
    <row r="255" spans="1:28" x14ac:dyDescent="0.3">
      <c r="A255">
        <v>1994</v>
      </c>
      <c r="B255">
        <v>2</v>
      </c>
      <c r="C255">
        <v>1</v>
      </c>
      <c r="D255">
        <v>7.9</v>
      </c>
      <c r="F255">
        <v>11.1</v>
      </c>
      <c r="H255">
        <v>4.9000000000000004</v>
      </c>
      <c r="J255">
        <v>50.8</v>
      </c>
      <c r="L255">
        <v>10.5</v>
      </c>
      <c r="N255">
        <v>20.7</v>
      </c>
      <c r="P255">
        <v>123.8</v>
      </c>
      <c r="Q255">
        <v>8</v>
      </c>
      <c r="R255">
        <v>60.2</v>
      </c>
      <c r="T255">
        <v>25.4</v>
      </c>
      <c r="V255">
        <v>16.899999999999999</v>
      </c>
      <c r="X255">
        <v>133.9</v>
      </c>
      <c r="Y255">
        <v>8</v>
      </c>
      <c r="Z255">
        <v>14.8</v>
      </c>
      <c r="AB255">
        <v>133.9</v>
      </c>
    </row>
    <row r="256" spans="1:28" x14ac:dyDescent="0.3">
      <c r="A256">
        <v>1995</v>
      </c>
      <c r="B256">
        <v>1</v>
      </c>
      <c r="C256">
        <v>1</v>
      </c>
      <c r="D256">
        <v>7.9</v>
      </c>
      <c r="F256">
        <v>5.6</v>
      </c>
      <c r="H256">
        <v>25.4</v>
      </c>
      <c r="J256">
        <v>10.5</v>
      </c>
      <c r="L256">
        <v>7.9</v>
      </c>
      <c r="N256">
        <v>24.5</v>
      </c>
      <c r="P256">
        <v>92.6</v>
      </c>
      <c r="Q256">
        <v>8</v>
      </c>
      <c r="R256">
        <v>40.5</v>
      </c>
      <c r="T256">
        <v>128.9</v>
      </c>
      <c r="U256">
        <v>8</v>
      </c>
      <c r="V256">
        <v>15.5</v>
      </c>
      <c r="X256">
        <v>165</v>
      </c>
      <c r="Y256">
        <v>8</v>
      </c>
      <c r="Z256">
        <v>37.9</v>
      </c>
      <c r="AB256">
        <v>165</v>
      </c>
    </row>
    <row r="257" spans="1:29" x14ac:dyDescent="0.3">
      <c r="A257">
        <v>1996</v>
      </c>
      <c r="B257">
        <v>1</v>
      </c>
      <c r="C257">
        <v>1</v>
      </c>
      <c r="D257">
        <v>10.5</v>
      </c>
      <c r="F257">
        <v>8.4</v>
      </c>
      <c r="H257">
        <v>133.9</v>
      </c>
      <c r="I257">
        <v>8</v>
      </c>
      <c r="J257">
        <v>30</v>
      </c>
      <c r="L257">
        <v>65.5</v>
      </c>
      <c r="M257">
        <v>8</v>
      </c>
      <c r="N257">
        <v>86.5</v>
      </c>
      <c r="O257">
        <v>8</v>
      </c>
      <c r="P257">
        <v>217.5</v>
      </c>
      <c r="Q257">
        <v>8</v>
      </c>
      <c r="R257">
        <v>49.5</v>
      </c>
      <c r="S257">
        <v>8</v>
      </c>
      <c r="T257">
        <v>26</v>
      </c>
      <c r="V257">
        <v>65.5</v>
      </c>
      <c r="W257">
        <v>8</v>
      </c>
      <c r="X257">
        <v>101.5</v>
      </c>
      <c r="Y257">
        <v>8</v>
      </c>
      <c r="Z257">
        <v>45.5</v>
      </c>
      <c r="AA257">
        <v>8</v>
      </c>
      <c r="AB257">
        <v>217.5</v>
      </c>
    </row>
    <row r="258" spans="1:29" x14ac:dyDescent="0.3">
      <c r="A258">
        <v>1997</v>
      </c>
      <c r="B258">
        <v>1</v>
      </c>
      <c r="C258">
        <v>1</v>
      </c>
      <c r="D258">
        <v>40.5</v>
      </c>
      <c r="E258">
        <v>8</v>
      </c>
      <c r="F258">
        <v>12.5</v>
      </c>
      <c r="H258">
        <v>9.6</v>
      </c>
      <c r="J258">
        <v>8.5</v>
      </c>
      <c r="L258">
        <v>15.5</v>
      </c>
      <c r="N258">
        <v>72</v>
      </c>
      <c r="O258">
        <v>8</v>
      </c>
      <c r="P258">
        <v>18.5</v>
      </c>
      <c r="R258">
        <v>12.5</v>
      </c>
      <c r="T258">
        <v>35</v>
      </c>
      <c r="U258">
        <v>8</v>
      </c>
      <c r="V258">
        <v>12.5</v>
      </c>
      <c r="X258">
        <v>26</v>
      </c>
      <c r="Z258">
        <v>9.1999999999999993</v>
      </c>
      <c r="AB258">
        <v>72</v>
      </c>
    </row>
    <row r="259" spans="1:29" x14ac:dyDescent="0.3">
      <c r="A259">
        <v>1998</v>
      </c>
      <c r="B259">
        <v>1</v>
      </c>
      <c r="C259">
        <v>1</v>
      </c>
      <c r="D259">
        <v>7</v>
      </c>
      <c r="E259">
        <v>8</v>
      </c>
      <c r="F259">
        <v>8</v>
      </c>
      <c r="G259">
        <v>8</v>
      </c>
      <c r="H259">
        <v>6.5</v>
      </c>
      <c r="I259">
        <v>8</v>
      </c>
      <c r="J259">
        <v>167.5</v>
      </c>
      <c r="K259">
        <v>8</v>
      </c>
      <c r="L259">
        <v>137</v>
      </c>
      <c r="M259">
        <v>8</v>
      </c>
      <c r="N259">
        <v>91.5</v>
      </c>
      <c r="O259">
        <v>8</v>
      </c>
      <c r="P259">
        <v>30</v>
      </c>
      <c r="R259">
        <v>35</v>
      </c>
      <c r="S259">
        <v>8</v>
      </c>
      <c r="T259">
        <v>60.8</v>
      </c>
      <c r="U259">
        <v>8</v>
      </c>
      <c r="V259">
        <v>76</v>
      </c>
      <c r="W259">
        <v>8</v>
      </c>
      <c r="X259">
        <v>55.5</v>
      </c>
      <c r="Y259">
        <v>8</v>
      </c>
      <c r="Z259">
        <v>182.5</v>
      </c>
      <c r="AA259">
        <v>8</v>
      </c>
      <c r="AB259">
        <v>182.5</v>
      </c>
    </row>
    <row r="260" spans="1:29" x14ac:dyDescent="0.3">
      <c r="A260">
        <v>1999</v>
      </c>
      <c r="B260">
        <v>1</v>
      </c>
      <c r="C260">
        <v>1</v>
      </c>
      <c r="D260">
        <v>18.5</v>
      </c>
      <c r="F260">
        <v>24.6</v>
      </c>
      <c r="H260">
        <v>15.5</v>
      </c>
      <c r="J260">
        <v>91.5</v>
      </c>
      <c r="K260">
        <v>8</v>
      </c>
      <c r="L260">
        <v>18.5</v>
      </c>
      <c r="N260">
        <v>22.5</v>
      </c>
      <c r="P260">
        <v>30</v>
      </c>
      <c r="R260">
        <v>55.5</v>
      </c>
      <c r="S260">
        <v>8</v>
      </c>
      <c r="T260">
        <v>182.5</v>
      </c>
      <c r="U260">
        <v>8</v>
      </c>
      <c r="V260">
        <v>45.5</v>
      </c>
      <c r="W260">
        <v>8</v>
      </c>
      <c r="X260">
        <v>40.5</v>
      </c>
      <c r="Y260">
        <v>8</v>
      </c>
      <c r="Z260">
        <v>202.5</v>
      </c>
      <c r="AA260">
        <v>3</v>
      </c>
      <c r="AB260">
        <v>202.5</v>
      </c>
      <c r="AC260">
        <v>3</v>
      </c>
    </row>
    <row r="261" spans="1:29" x14ac:dyDescent="0.3">
      <c r="A261">
        <v>2000</v>
      </c>
      <c r="B261">
        <v>1</v>
      </c>
      <c r="C261">
        <v>1</v>
      </c>
      <c r="D261">
        <v>96.5</v>
      </c>
      <c r="E261">
        <v>8</v>
      </c>
      <c r="F261">
        <v>202.5</v>
      </c>
      <c r="G261">
        <v>8</v>
      </c>
      <c r="H261">
        <v>59.74</v>
      </c>
      <c r="I261">
        <v>8</v>
      </c>
      <c r="J261">
        <v>91.5</v>
      </c>
      <c r="K261">
        <v>8</v>
      </c>
      <c r="L261">
        <v>65.5</v>
      </c>
      <c r="M261">
        <v>8</v>
      </c>
      <c r="N261">
        <v>182.5</v>
      </c>
      <c r="O261">
        <v>3</v>
      </c>
      <c r="P261">
        <v>167.5</v>
      </c>
      <c r="Q261">
        <v>8</v>
      </c>
      <c r="R261">
        <v>110.9</v>
      </c>
      <c r="S261">
        <v>8</v>
      </c>
      <c r="T261">
        <v>147.5</v>
      </c>
      <c r="U261">
        <v>8</v>
      </c>
      <c r="V261">
        <v>101.5</v>
      </c>
      <c r="W261">
        <v>8</v>
      </c>
      <c r="X261">
        <v>137</v>
      </c>
      <c r="Y261">
        <v>8</v>
      </c>
      <c r="Z261">
        <v>84.3</v>
      </c>
      <c r="AA261">
        <v>8</v>
      </c>
      <c r="AB261">
        <v>202.5</v>
      </c>
      <c r="AC261">
        <v>3</v>
      </c>
    </row>
    <row r="262" spans="1:29" x14ac:dyDescent="0.3">
      <c r="A262">
        <v>2003</v>
      </c>
      <c r="B262">
        <v>1</v>
      </c>
      <c r="C262">
        <v>1</v>
      </c>
      <c r="D262">
        <v>10.199999999999999</v>
      </c>
      <c r="F262">
        <v>5.58</v>
      </c>
      <c r="H262">
        <v>6.7</v>
      </c>
      <c r="I262">
        <v>1</v>
      </c>
      <c r="J262">
        <v>17.2</v>
      </c>
      <c r="K262">
        <v>1</v>
      </c>
      <c r="L262">
        <v>60</v>
      </c>
      <c r="M262">
        <v>8</v>
      </c>
      <c r="N262">
        <v>40</v>
      </c>
      <c r="O262">
        <v>8</v>
      </c>
      <c r="P262">
        <v>60</v>
      </c>
      <c r="Q262">
        <v>3</v>
      </c>
      <c r="R262">
        <v>45</v>
      </c>
      <c r="S262">
        <v>8</v>
      </c>
      <c r="T262">
        <v>30</v>
      </c>
      <c r="U262">
        <v>8</v>
      </c>
      <c r="V262">
        <v>70</v>
      </c>
      <c r="W262">
        <v>8</v>
      </c>
      <c r="X262">
        <v>76</v>
      </c>
      <c r="Y262">
        <v>3</v>
      </c>
      <c r="Z262">
        <v>90</v>
      </c>
      <c r="AA262">
        <v>3</v>
      </c>
      <c r="AB262">
        <v>90</v>
      </c>
      <c r="AC262">
        <v>3</v>
      </c>
    </row>
    <row r="263" spans="1:29" x14ac:dyDescent="0.3">
      <c r="A263">
        <v>2007</v>
      </c>
      <c r="B263">
        <v>1</v>
      </c>
      <c r="C263">
        <v>1</v>
      </c>
      <c r="D263">
        <v>7.96</v>
      </c>
      <c r="F263">
        <v>15</v>
      </c>
      <c r="H263">
        <v>2.6</v>
      </c>
      <c r="J263">
        <v>11</v>
      </c>
      <c r="K263">
        <v>3</v>
      </c>
      <c r="L263">
        <v>7.2</v>
      </c>
      <c r="M263">
        <v>3</v>
      </c>
      <c r="N263">
        <v>11</v>
      </c>
      <c r="O263">
        <v>3</v>
      </c>
      <c r="P263">
        <v>55</v>
      </c>
      <c r="Q263">
        <v>8</v>
      </c>
      <c r="R263">
        <v>30</v>
      </c>
      <c r="S263">
        <v>3</v>
      </c>
      <c r="T263">
        <v>67.5</v>
      </c>
      <c r="U263">
        <v>8</v>
      </c>
      <c r="V263">
        <v>17.5</v>
      </c>
      <c r="X263">
        <v>70</v>
      </c>
      <c r="Y263">
        <v>3</v>
      </c>
      <c r="Z263">
        <v>58.75</v>
      </c>
      <c r="AA263">
        <v>8</v>
      </c>
      <c r="AB263">
        <v>70</v>
      </c>
      <c r="AC263">
        <v>3</v>
      </c>
    </row>
    <row r="264" spans="1:29" x14ac:dyDescent="0.3">
      <c r="A264">
        <v>2008</v>
      </c>
      <c r="B264">
        <v>1</v>
      </c>
      <c r="C264">
        <v>1</v>
      </c>
      <c r="D264">
        <v>86.17</v>
      </c>
      <c r="E264">
        <v>8</v>
      </c>
      <c r="F264">
        <v>14.62</v>
      </c>
      <c r="H264">
        <v>10.32</v>
      </c>
      <c r="J264">
        <v>119.8</v>
      </c>
      <c r="K264">
        <v>8</v>
      </c>
      <c r="L264">
        <v>14.62</v>
      </c>
      <c r="N264">
        <v>166</v>
      </c>
      <c r="O264">
        <v>8</v>
      </c>
      <c r="P264">
        <v>63.47</v>
      </c>
      <c r="Q264">
        <v>8</v>
      </c>
      <c r="R264">
        <v>73.180000000000007</v>
      </c>
      <c r="S264">
        <v>8</v>
      </c>
      <c r="T264">
        <v>19.57</v>
      </c>
      <c r="V264">
        <v>110.7</v>
      </c>
      <c r="W264">
        <v>8</v>
      </c>
      <c r="X264">
        <v>202</v>
      </c>
      <c r="Y264">
        <v>8</v>
      </c>
      <c r="Z264">
        <v>211.6</v>
      </c>
      <c r="AA264">
        <v>8</v>
      </c>
      <c r="AB264">
        <v>211.6</v>
      </c>
    </row>
    <row r="265" spans="1:29" x14ac:dyDescent="0.3">
      <c r="A265">
        <v>2009</v>
      </c>
      <c r="B265">
        <v>1</v>
      </c>
      <c r="C265">
        <v>1</v>
      </c>
      <c r="D265">
        <v>78.58</v>
      </c>
      <c r="E265">
        <v>8</v>
      </c>
      <c r="F265">
        <v>108.4</v>
      </c>
      <c r="G265">
        <v>8</v>
      </c>
      <c r="H265">
        <v>62.42</v>
      </c>
      <c r="I265">
        <v>8</v>
      </c>
      <c r="J265">
        <v>10.32</v>
      </c>
      <c r="L265">
        <v>6.81</v>
      </c>
      <c r="N265">
        <v>32.5</v>
      </c>
      <c r="O265">
        <v>1</v>
      </c>
      <c r="P265">
        <v>8.8800000000000008</v>
      </c>
      <c r="Q265">
        <v>3</v>
      </c>
      <c r="R265">
        <v>69.400000000000006</v>
      </c>
      <c r="S265">
        <v>8</v>
      </c>
      <c r="T265">
        <v>67.239999999999995</v>
      </c>
      <c r="U265">
        <v>8</v>
      </c>
      <c r="V265">
        <v>61.9</v>
      </c>
      <c r="W265">
        <v>8</v>
      </c>
      <c r="X265">
        <v>75.34</v>
      </c>
      <c r="Y265">
        <v>8</v>
      </c>
      <c r="Z265">
        <v>7.14</v>
      </c>
      <c r="AB265">
        <v>108.4</v>
      </c>
      <c r="AC265">
        <v>3</v>
      </c>
    </row>
    <row r="266" spans="1:29" x14ac:dyDescent="0.3">
      <c r="A266">
        <v>2010</v>
      </c>
      <c r="B266">
        <v>1</v>
      </c>
      <c r="C266">
        <v>1</v>
      </c>
      <c r="D266">
        <v>7.8</v>
      </c>
      <c r="F266">
        <v>5.16</v>
      </c>
      <c r="H266">
        <v>74.8</v>
      </c>
      <c r="I266">
        <v>8</v>
      </c>
      <c r="J266">
        <v>43.6</v>
      </c>
      <c r="K266">
        <v>1</v>
      </c>
      <c r="L266">
        <v>16</v>
      </c>
      <c r="N266">
        <v>37</v>
      </c>
      <c r="P266">
        <v>190</v>
      </c>
      <c r="Q266">
        <v>3</v>
      </c>
      <c r="R266">
        <v>114.1</v>
      </c>
      <c r="S266">
        <v>3</v>
      </c>
      <c r="T266">
        <v>42.5</v>
      </c>
      <c r="V266">
        <v>42.5</v>
      </c>
      <c r="W266">
        <v>3</v>
      </c>
      <c r="X266">
        <v>187.6</v>
      </c>
      <c r="Y266">
        <v>8</v>
      </c>
      <c r="Z266">
        <v>190</v>
      </c>
      <c r="AA266">
        <v>8</v>
      </c>
      <c r="AB266">
        <v>190</v>
      </c>
      <c r="AC266">
        <v>3</v>
      </c>
    </row>
    <row r="267" spans="1:29" x14ac:dyDescent="0.3">
      <c r="A267">
        <v>2011</v>
      </c>
      <c r="B267">
        <v>1</v>
      </c>
      <c r="C267">
        <v>1</v>
      </c>
      <c r="D267">
        <v>50.2</v>
      </c>
      <c r="F267">
        <v>26.5</v>
      </c>
      <c r="H267">
        <v>51.3</v>
      </c>
      <c r="J267">
        <v>69.400000000000006</v>
      </c>
      <c r="K267">
        <v>8</v>
      </c>
      <c r="L267">
        <v>131.19999999999999</v>
      </c>
      <c r="M267">
        <v>8</v>
      </c>
      <c r="N267">
        <v>125.5</v>
      </c>
      <c r="O267">
        <v>8</v>
      </c>
      <c r="P267">
        <v>142.69999999999999</v>
      </c>
      <c r="Q267">
        <v>8</v>
      </c>
      <c r="R267">
        <v>108.4</v>
      </c>
      <c r="S267">
        <v>8</v>
      </c>
      <c r="T267">
        <v>190</v>
      </c>
      <c r="U267">
        <v>8</v>
      </c>
      <c r="V267">
        <v>166</v>
      </c>
      <c r="W267">
        <v>8</v>
      </c>
      <c r="X267">
        <v>220</v>
      </c>
      <c r="Y267">
        <v>8</v>
      </c>
      <c r="Z267">
        <v>196</v>
      </c>
      <c r="AA267">
        <v>3</v>
      </c>
      <c r="AB267">
        <v>220</v>
      </c>
      <c r="AC267">
        <v>3</v>
      </c>
    </row>
    <row r="269" spans="1:29" x14ac:dyDescent="0.3">
      <c r="A269" t="s">
        <v>14</v>
      </c>
      <c r="D269">
        <v>27.56</v>
      </c>
      <c r="F269">
        <v>28.55</v>
      </c>
      <c r="H269">
        <v>24.69</v>
      </c>
      <c r="J269">
        <v>50.6</v>
      </c>
      <c r="L269">
        <v>58.26</v>
      </c>
      <c r="N269">
        <v>77.8</v>
      </c>
      <c r="P269">
        <v>98.07</v>
      </c>
      <c r="R269">
        <v>94.5</v>
      </c>
      <c r="T269">
        <v>101.4</v>
      </c>
      <c r="V269">
        <v>127.1</v>
      </c>
      <c r="X269">
        <v>157.80000000000001</v>
      </c>
      <c r="Z269">
        <v>82.72</v>
      </c>
      <c r="AB269">
        <v>77.42</v>
      </c>
    </row>
    <row r="270" spans="1:29" x14ac:dyDescent="0.3">
      <c r="A270" t="s">
        <v>15</v>
      </c>
      <c r="D270">
        <v>111.8</v>
      </c>
      <c r="F270">
        <v>202.5</v>
      </c>
      <c r="H270">
        <v>133.9</v>
      </c>
      <c r="J270">
        <v>171.2</v>
      </c>
      <c r="L270">
        <v>151.4</v>
      </c>
      <c r="N270">
        <v>443</v>
      </c>
      <c r="P270">
        <v>310.5</v>
      </c>
      <c r="R270">
        <v>393.5</v>
      </c>
      <c r="T270">
        <v>330</v>
      </c>
      <c r="V270">
        <v>536</v>
      </c>
      <c r="X270">
        <v>587</v>
      </c>
      <c r="Z270">
        <v>211.6</v>
      </c>
      <c r="AB270">
        <v>587</v>
      </c>
    </row>
    <row r="271" spans="1:29" x14ac:dyDescent="0.3">
      <c r="A271" t="s">
        <v>16</v>
      </c>
      <c r="D271">
        <v>6.11</v>
      </c>
      <c r="F271">
        <v>5.16</v>
      </c>
      <c r="H271">
        <v>2.6</v>
      </c>
      <c r="J271">
        <v>4.5</v>
      </c>
      <c r="L271">
        <v>6.6</v>
      </c>
      <c r="N271">
        <v>5</v>
      </c>
      <c r="P271">
        <v>8.8800000000000008</v>
      </c>
      <c r="R271">
        <v>8.3000000000000007</v>
      </c>
      <c r="T271">
        <v>15.8</v>
      </c>
      <c r="V271">
        <v>12.5</v>
      </c>
      <c r="X271">
        <v>26</v>
      </c>
      <c r="Z271">
        <v>7.14</v>
      </c>
      <c r="AB271">
        <v>2.6</v>
      </c>
    </row>
    <row r="273" spans="1:29" s="8" customFormat="1" x14ac:dyDescent="0.3">
      <c r="A273" s="7" t="s">
        <v>33</v>
      </c>
    </row>
    <row r="274" spans="1:29" x14ac:dyDescent="0.3">
      <c r="A274" t="s">
        <v>19</v>
      </c>
      <c r="B274">
        <v>15017080</v>
      </c>
      <c r="C274" t="s">
        <v>35</v>
      </c>
    </row>
    <row r="275" spans="1:29" x14ac:dyDescent="0.3">
      <c r="A275" t="s">
        <v>20</v>
      </c>
    </row>
    <row r="276" spans="1:29" x14ac:dyDescent="0.3">
      <c r="A276" t="s">
        <v>21</v>
      </c>
    </row>
    <row r="277" spans="1:29" x14ac:dyDescent="0.3">
      <c r="A277" t="s">
        <v>22</v>
      </c>
      <c r="B277">
        <v>40</v>
      </c>
      <c r="H277" s="1"/>
    </row>
    <row r="278" spans="1:29" x14ac:dyDescent="0.3">
      <c r="A278" t="s">
        <v>23</v>
      </c>
      <c r="B278" t="s">
        <v>35</v>
      </c>
    </row>
    <row r="280" spans="1:29" x14ac:dyDescent="0.3">
      <c r="A280" t="s">
        <v>25</v>
      </c>
      <c r="B280" t="s">
        <v>26</v>
      </c>
      <c r="C280" t="s">
        <v>27</v>
      </c>
      <c r="D280" t="s">
        <v>2</v>
      </c>
      <c r="E280" t="s">
        <v>1</v>
      </c>
      <c r="F280" t="s">
        <v>3</v>
      </c>
      <c r="G280" t="s">
        <v>1</v>
      </c>
      <c r="H280" t="s">
        <v>4</v>
      </c>
      <c r="I280" t="s">
        <v>1</v>
      </c>
      <c r="J280" t="s">
        <v>5</v>
      </c>
      <c r="K280" t="s">
        <v>1</v>
      </c>
      <c r="L280" t="s">
        <v>6</v>
      </c>
      <c r="M280" t="s">
        <v>1</v>
      </c>
      <c r="N280" t="s">
        <v>7</v>
      </c>
      <c r="O280" t="s">
        <v>1</v>
      </c>
      <c r="P280" t="s">
        <v>8</v>
      </c>
      <c r="Q280" t="s">
        <v>1</v>
      </c>
      <c r="R280" t="s">
        <v>9</v>
      </c>
      <c r="S280" t="s">
        <v>1</v>
      </c>
      <c r="T280" t="s">
        <v>10</v>
      </c>
      <c r="U280" t="s">
        <v>1</v>
      </c>
      <c r="V280" t="s">
        <v>11</v>
      </c>
      <c r="W280" t="s">
        <v>1</v>
      </c>
      <c r="X280" t="s">
        <v>12</v>
      </c>
      <c r="Y280" t="s">
        <v>1</v>
      </c>
      <c r="Z280" t="s">
        <v>13</v>
      </c>
      <c r="AA280" t="s">
        <v>1</v>
      </c>
      <c r="AB280" t="s">
        <v>28</v>
      </c>
      <c r="AC280" t="s">
        <v>1</v>
      </c>
    </row>
    <row r="281" spans="1:29" x14ac:dyDescent="0.3">
      <c r="A281">
        <v>2005</v>
      </c>
      <c r="B281">
        <v>1</v>
      </c>
      <c r="C281">
        <v>1</v>
      </c>
      <c r="D281">
        <v>43.54</v>
      </c>
      <c r="F281">
        <v>27.84</v>
      </c>
      <c r="H281">
        <v>16.07</v>
      </c>
      <c r="J281">
        <v>10.59</v>
      </c>
      <c r="L281">
        <v>28.12</v>
      </c>
      <c r="N281">
        <v>30.73</v>
      </c>
      <c r="P281">
        <v>35.07</v>
      </c>
      <c r="R281">
        <v>27.5</v>
      </c>
      <c r="T281">
        <v>29.25</v>
      </c>
      <c r="V281">
        <v>30.65</v>
      </c>
      <c r="X281">
        <v>59.18</v>
      </c>
      <c r="Y281">
        <v>8</v>
      </c>
      <c r="Z281">
        <v>23.44</v>
      </c>
      <c r="AB281">
        <v>30.17</v>
      </c>
    </row>
    <row r="282" spans="1:29" x14ac:dyDescent="0.3">
      <c r="A282">
        <v>2006</v>
      </c>
      <c r="B282">
        <v>1</v>
      </c>
      <c r="C282">
        <v>1</v>
      </c>
      <c r="D282">
        <v>9.5890000000000004</v>
      </c>
      <c r="F282">
        <v>9.5449999999999999</v>
      </c>
      <c r="H282">
        <v>9.5890000000000004</v>
      </c>
      <c r="J282">
        <v>15.13</v>
      </c>
      <c r="L282">
        <v>37.85</v>
      </c>
      <c r="N282">
        <v>34.4</v>
      </c>
      <c r="P282">
        <v>41.87</v>
      </c>
      <c r="Q282">
        <v>8</v>
      </c>
      <c r="R282">
        <v>41.52</v>
      </c>
      <c r="T282">
        <v>45.48</v>
      </c>
      <c r="V282">
        <v>46.14</v>
      </c>
      <c r="X282">
        <v>60.07</v>
      </c>
      <c r="Y282">
        <v>8</v>
      </c>
      <c r="Z282">
        <v>37.47</v>
      </c>
      <c r="AB282">
        <v>32.39</v>
      </c>
    </row>
    <row r="283" spans="1:29" x14ac:dyDescent="0.3">
      <c r="A283">
        <v>2007</v>
      </c>
      <c r="B283">
        <v>1</v>
      </c>
      <c r="C283">
        <v>1</v>
      </c>
      <c r="D283">
        <v>27.2</v>
      </c>
      <c r="F283">
        <v>17.489999999999998</v>
      </c>
      <c r="H283">
        <v>16.32</v>
      </c>
      <c r="J283">
        <v>29.75</v>
      </c>
      <c r="L283">
        <v>40.51</v>
      </c>
      <c r="N283">
        <v>43.93</v>
      </c>
      <c r="P283">
        <v>45.7</v>
      </c>
      <c r="R283">
        <v>68.28</v>
      </c>
      <c r="T283">
        <v>62.87</v>
      </c>
      <c r="U283">
        <v>3</v>
      </c>
      <c r="V283">
        <v>74.92</v>
      </c>
      <c r="X283">
        <v>126.5</v>
      </c>
      <c r="Z283">
        <v>131.5</v>
      </c>
      <c r="AA283">
        <v>8</v>
      </c>
      <c r="AB283">
        <v>57.08</v>
      </c>
      <c r="AC283">
        <v>3</v>
      </c>
    </row>
    <row r="284" spans="1:29" x14ac:dyDescent="0.3">
      <c r="A284">
        <v>2008</v>
      </c>
      <c r="B284">
        <v>1</v>
      </c>
      <c r="C284">
        <v>1</v>
      </c>
      <c r="D284">
        <v>190.6</v>
      </c>
      <c r="E284">
        <v>8</v>
      </c>
      <c r="F284">
        <v>147.19999999999999</v>
      </c>
      <c r="G284">
        <v>8</v>
      </c>
      <c r="H284">
        <v>168.6</v>
      </c>
      <c r="I284">
        <v>8</v>
      </c>
      <c r="J284">
        <v>204.2</v>
      </c>
      <c r="K284">
        <v>8</v>
      </c>
      <c r="L284">
        <v>218.1</v>
      </c>
      <c r="M284">
        <v>8</v>
      </c>
      <c r="N284">
        <v>193.8</v>
      </c>
      <c r="O284">
        <v>8</v>
      </c>
      <c r="P284">
        <v>264.7</v>
      </c>
      <c r="Q284">
        <v>8</v>
      </c>
      <c r="R284">
        <v>252.4</v>
      </c>
      <c r="S284">
        <v>8</v>
      </c>
      <c r="T284">
        <v>258.7</v>
      </c>
      <c r="U284">
        <v>8</v>
      </c>
      <c r="V284">
        <v>271.2</v>
      </c>
      <c r="W284">
        <v>3</v>
      </c>
      <c r="X284">
        <v>275.39999999999998</v>
      </c>
      <c r="Y284">
        <v>3</v>
      </c>
      <c r="Z284">
        <v>253</v>
      </c>
      <c r="AA284">
        <v>8</v>
      </c>
      <c r="AB284">
        <v>224.83</v>
      </c>
      <c r="AC284">
        <v>3</v>
      </c>
    </row>
    <row r="285" spans="1:29" x14ac:dyDescent="0.3">
      <c r="A285">
        <v>2009</v>
      </c>
      <c r="B285">
        <v>1</v>
      </c>
      <c r="C285">
        <v>1</v>
      </c>
      <c r="D285">
        <v>215.8</v>
      </c>
      <c r="E285">
        <v>8</v>
      </c>
      <c r="F285">
        <v>230</v>
      </c>
      <c r="G285">
        <v>8</v>
      </c>
      <c r="H285">
        <v>214.2</v>
      </c>
      <c r="I285">
        <v>8</v>
      </c>
      <c r="J285">
        <v>203.5</v>
      </c>
      <c r="K285">
        <v>8</v>
      </c>
      <c r="L285">
        <v>192.3</v>
      </c>
      <c r="M285">
        <v>8</v>
      </c>
      <c r="N285">
        <v>177.2</v>
      </c>
      <c r="O285">
        <v>8</v>
      </c>
      <c r="P285">
        <v>212</v>
      </c>
      <c r="Q285">
        <v>8</v>
      </c>
      <c r="R285">
        <v>259.3</v>
      </c>
      <c r="S285">
        <v>8</v>
      </c>
      <c r="T285">
        <v>243.4</v>
      </c>
      <c r="U285">
        <v>8</v>
      </c>
      <c r="V285">
        <v>131</v>
      </c>
      <c r="W285">
        <v>8</v>
      </c>
      <c r="X285">
        <v>15.7</v>
      </c>
      <c r="Z285">
        <v>8.7949999999999999</v>
      </c>
      <c r="AB285">
        <v>175.27</v>
      </c>
    </row>
    <row r="286" spans="1:29" x14ac:dyDescent="0.3">
      <c r="A286">
        <v>2010</v>
      </c>
      <c r="B286">
        <v>1</v>
      </c>
      <c r="C286">
        <v>1</v>
      </c>
      <c r="D286">
        <v>6.4950000000000001</v>
      </c>
      <c r="E286">
        <v>8</v>
      </c>
      <c r="F286">
        <v>5.1550000000000002</v>
      </c>
      <c r="G286">
        <v>8</v>
      </c>
      <c r="H286">
        <v>6.2930000000000001</v>
      </c>
      <c r="I286">
        <v>3</v>
      </c>
      <c r="J286">
        <v>8.2289999999999992</v>
      </c>
      <c r="K286">
        <v>8</v>
      </c>
      <c r="L286">
        <v>7.1619999999999999</v>
      </c>
      <c r="M286">
        <v>8</v>
      </c>
      <c r="N286">
        <v>12.33</v>
      </c>
      <c r="P286">
        <v>18.03</v>
      </c>
      <c r="Q286">
        <v>8</v>
      </c>
      <c r="R286">
        <v>19.190000000000001</v>
      </c>
      <c r="T286">
        <v>17.829999999999998</v>
      </c>
      <c r="V286">
        <v>16.36</v>
      </c>
      <c r="X286">
        <v>19.98</v>
      </c>
      <c r="Z286">
        <v>64.459999999999994</v>
      </c>
      <c r="AA286">
        <v>8</v>
      </c>
      <c r="AB286">
        <v>16.79</v>
      </c>
      <c r="AC286">
        <v>3</v>
      </c>
    </row>
    <row r="287" spans="1:29" x14ac:dyDescent="0.3">
      <c r="A287">
        <v>2011</v>
      </c>
      <c r="B287">
        <v>1</v>
      </c>
      <c r="C287">
        <v>1</v>
      </c>
      <c r="D287">
        <v>58.3</v>
      </c>
      <c r="E287">
        <v>8</v>
      </c>
      <c r="F287">
        <v>20.54</v>
      </c>
      <c r="H287">
        <v>29.13</v>
      </c>
      <c r="I287">
        <v>8</v>
      </c>
      <c r="J287">
        <v>25.81</v>
      </c>
      <c r="L287">
        <v>29.71</v>
      </c>
      <c r="N287">
        <v>34.36</v>
      </c>
      <c r="O287">
        <v>8</v>
      </c>
      <c r="P287">
        <v>34.85</v>
      </c>
      <c r="Q287">
        <v>8</v>
      </c>
      <c r="R287">
        <v>29.39</v>
      </c>
      <c r="T287">
        <v>27.98</v>
      </c>
      <c r="V287">
        <v>29.63</v>
      </c>
      <c r="W287">
        <v>8</v>
      </c>
      <c r="X287">
        <v>32.25</v>
      </c>
      <c r="Z287">
        <v>47.64</v>
      </c>
      <c r="AA287">
        <v>8</v>
      </c>
      <c r="AB287">
        <v>33.299999999999997</v>
      </c>
    </row>
    <row r="288" spans="1:29" x14ac:dyDescent="0.3">
      <c r="A288">
        <v>2012</v>
      </c>
      <c r="B288">
        <v>1</v>
      </c>
      <c r="C288">
        <v>1</v>
      </c>
      <c r="D288">
        <v>23.81</v>
      </c>
      <c r="F288">
        <v>18.350000000000001</v>
      </c>
      <c r="H288">
        <v>19.22</v>
      </c>
      <c r="J288">
        <v>20.43</v>
      </c>
      <c r="L288">
        <v>25.22</v>
      </c>
      <c r="N288">
        <v>20.62</v>
      </c>
      <c r="P288">
        <v>24.06</v>
      </c>
      <c r="R288">
        <v>26.86</v>
      </c>
      <c r="T288">
        <v>27.36</v>
      </c>
      <c r="V288">
        <v>29.02</v>
      </c>
      <c r="X288">
        <v>28.5</v>
      </c>
      <c r="Z288">
        <v>24.52</v>
      </c>
      <c r="AB288">
        <v>24</v>
      </c>
    </row>
    <row r="290" spans="1:29" x14ac:dyDescent="0.3">
      <c r="A290" t="s">
        <v>14</v>
      </c>
      <c r="D290">
        <v>71.92</v>
      </c>
      <c r="F290">
        <v>59.52</v>
      </c>
      <c r="H290">
        <v>59.93</v>
      </c>
      <c r="J290">
        <v>64.709999999999994</v>
      </c>
      <c r="L290">
        <v>72.37</v>
      </c>
      <c r="N290">
        <v>68.42</v>
      </c>
      <c r="P290">
        <v>84.54</v>
      </c>
      <c r="R290">
        <v>90.56</v>
      </c>
      <c r="T290">
        <v>89.11</v>
      </c>
      <c r="V290">
        <v>78.62</v>
      </c>
      <c r="X290">
        <v>77.2</v>
      </c>
      <c r="Z290">
        <v>73.849999999999994</v>
      </c>
      <c r="AB290">
        <v>74.23</v>
      </c>
    </row>
    <row r="291" spans="1:29" x14ac:dyDescent="0.3">
      <c r="A291" t="s">
        <v>15</v>
      </c>
      <c r="D291">
        <v>215.8</v>
      </c>
      <c r="F291">
        <v>230</v>
      </c>
      <c r="H291">
        <v>214.2</v>
      </c>
      <c r="J291">
        <v>204.2</v>
      </c>
      <c r="L291">
        <v>218.1</v>
      </c>
      <c r="N291">
        <v>193.8</v>
      </c>
      <c r="P291">
        <v>264.7</v>
      </c>
      <c r="R291">
        <v>259.3</v>
      </c>
      <c r="T291">
        <v>258.7</v>
      </c>
      <c r="V291">
        <v>271.2</v>
      </c>
      <c r="X291">
        <v>275.39999999999998</v>
      </c>
      <c r="Z291">
        <v>253</v>
      </c>
      <c r="AB291">
        <v>275.39999999999998</v>
      </c>
    </row>
    <row r="292" spans="1:29" x14ac:dyDescent="0.3">
      <c r="A292" t="s">
        <v>16</v>
      </c>
      <c r="D292">
        <v>6.4950000000000001</v>
      </c>
      <c r="F292">
        <v>5.1550000000000002</v>
      </c>
      <c r="H292">
        <v>6.2930000000000001</v>
      </c>
      <c r="J292">
        <v>8.2289999999999992</v>
      </c>
      <c r="L292">
        <v>7.1619999999999999</v>
      </c>
      <c r="N292">
        <v>12.33</v>
      </c>
      <c r="P292">
        <v>18.03</v>
      </c>
      <c r="R292">
        <v>19.190000000000001</v>
      </c>
      <c r="T292">
        <v>17.829999999999998</v>
      </c>
      <c r="V292">
        <v>16.36</v>
      </c>
      <c r="X292">
        <v>15.7</v>
      </c>
      <c r="Z292">
        <v>8.7949999999999999</v>
      </c>
      <c r="AB292">
        <v>5.16</v>
      </c>
    </row>
    <row r="294" spans="1:29" s="8" customFormat="1" x14ac:dyDescent="0.3">
      <c r="A294" s="8" t="s">
        <v>29</v>
      </c>
    </row>
    <row r="295" spans="1:29" x14ac:dyDescent="0.3">
      <c r="A295" t="s">
        <v>19</v>
      </c>
      <c r="B295">
        <v>15017080</v>
      </c>
      <c r="C295" t="s">
        <v>35</v>
      </c>
    </row>
    <row r="296" spans="1:29" x14ac:dyDescent="0.3">
      <c r="A296" t="s">
        <v>20</v>
      </c>
    </row>
    <row r="297" spans="1:29" x14ac:dyDescent="0.3">
      <c r="A297" t="s">
        <v>21</v>
      </c>
    </row>
    <row r="298" spans="1:29" x14ac:dyDescent="0.3">
      <c r="A298" t="s">
        <v>22</v>
      </c>
      <c r="B298">
        <v>40</v>
      </c>
      <c r="H298" s="1"/>
    </row>
    <row r="299" spans="1:29" x14ac:dyDescent="0.3">
      <c r="A299" t="s">
        <v>23</v>
      </c>
      <c r="B299" t="s">
        <v>35</v>
      </c>
    </row>
    <row r="301" spans="1:29" x14ac:dyDescent="0.3">
      <c r="A301" t="s">
        <v>25</v>
      </c>
      <c r="B301" t="s">
        <v>26</v>
      </c>
      <c r="C301" t="s">
        <v>27</v>
      </c>
      <c r="D301" t="s">
        <v>2</v>
      </c>
      <c r="E301" t="s">
        <v>1</v>
      </c>
      <c r="F301" t="s">
        <v>3</v>
      </c>
      <c r="G301" t="s">
        <v>1</v>
      </c>
      <c r="H301" t="s">
        <v>4</v>
      </c>
      <c r="I301" t="s">
        <v>1</v>
      </c>
      <c r="J301" t="s">
        <v>5</v>
      </c>
      <c r="K301" t="s">
        <v>1</v>
      </c>
      <c r="L301" t="s">
        <v>6</v>
      </c>
      <c r="M301" t="s">
        <v>1</v>
      </c>
      <c r="N301" t="s">
        <v>7</v>
      </c>
      <c r="O301" t="s">
        <v>1</v>
      </c>
      <c r="P301" t="s">
        <v>8</v>
      </c>
      <c r="Q301" t="s">
        <v>1</v>
      </c>
      <c r="R301" t="s">
        <v>9</v>
      </c>
      <c r="S301" t="s">
        <v>1</v>
      </c>
      <c r="T301" t="s">
        <v>10</v>
      </c>
      <c r="U301" t="s">
        <v>1</v>
      </c>
      <c r="V301" t="s">
        <v>11</v>
      </c>
      <c r="W301" t="s">
        <v>1</v>
      </c>
      <c r="X301" t="s">
        <v>12</v>
      </c>
      <c r="Y301" t="s">
        <v>1</v>
      </c>
      <c r="Z301" t="s">
        <v>13</v>
      </c>
      <c r="AA301" t="s">
        <v>1</v>
      </c>
      <c r="AB301" t="s">
        <v>28</v>
      </c>
      <c r="AC301" t="s">
        <v>1</v>
      </c>
    </row>
    <row r="302" spans="1:29" x14ac:dyDescent="0.3">
      <c r="A302">
        <v>2005</v>
      </c>
      <c r="B302">
        <v>1</v>
      </c>
      <c r="C302">
        <v>1</v>
      </c>
      <c r="D302">
        <v>169.9</v>
      </c>
      <c r="F302">
        <v>54.5</v>
      </c>
      <c r="H302">
        <v>24.5</v>
      </c>
      <c r="J302">
        <v>12.6</v>
      </c>
      <c r="L302">
        <v>66.7</v>
      </c>
      <c r="N302">
        <v>39.9</v>
      </c>
      <c r="P302">
        <v>174</v>
      </c>
      <c r="R302">
        <v>30.5</v>
      </c>
      <c r="T302">
        <v>54.5</v>
      </c>
      <c r="V302">
        <v>61.8</v>
      </c>
      <c r="X302">
        <v>224.5</v>
      </c>
      <c r="Y302">
        <v>8</v>
      </c>
      <c r="Z302">
        <v>30.5</v>
      </c>
      <c r="AB302">
        <v>224.5</v>
      </c>
    </row>
    <row r="303" spans="1:29" x14ac:dyDescent="0.3">
      <c r="A303">
        <v>2006</v>
      </c>
      <c r="B303">
        <v>1</v>
      </c>
      <c r="C303">
        <v>1</v>
      </c>
      <c r="D303">
        <v>11</v>
      </c>
      <c r="F303">
        <v>13.5</v>
      </c>
      <c r="H303">
        <v>19</v>
      </c>
      <c r="J303">
        <v>32.5</v>
      </c>
      <c r="L303">
        <v>79.75</v>
      </c>
      <c r="N303">
        <v>46</v>
      </c>
      <c r="P303">
        <v>224.5</v>
      </c>
      <c r="Q303">
        <v>8</v>
      </c>
      <c r="R303">
        <v>68.5</v>
      </c>
      <c r="T303">
        <v>68.5</v>
      </c>
      <c r="V303">
        <v>68.5</v>
      </c>
      <c r="X303">
        <v>209.4</v>
      </c>
      <c r="Y303">
        <v>8</v>
      </c>
      <c r="Z303">
        <v>59.5</v>
      </c>
      <c r="AB303">
        <v>224.5</v>
      </c>
    </row>
    <row r="304" spans="1:29" x14ac:dyDescent="0.3">
      <c r="A304">
        <v>2007</v>
      </c>
      <c r="B304">
        <v>1</v>
      </c>
      <c r="C304">
        <v>1</v>
      </c>
      <c r="D304">
        <v>29.8</v>
      </c>
      <c r="F304">
        <v>19</v>
      </c>
      <c r="H304">
        <v>17.5</v>
      </c>
      <c r="J304">
        <v>66.25</v>
      </c>
      <c r="L304">
        <v>68.5</v>
      </c>
      <c r="N304">
        <v>68.5</v>
      </c>
      <c r="P304">
        <v>77.5</v>
      </c>
      <c r="R304">
        <v>91</v>
      </c>
      <c r="T304">
        <v>88.75</v>
      </c>
      <c r="U304">
        <v>3</v>
      </c>
      <c r="V304">
        <v>132.5</v>
      </c>
      <c r="X304">
        <v>144.9</v>
      </c>
      <c r="Z304">
        <v>199.3</v>
      </c>
      <c r="AA304">
        <v>8</v>
      </c>
      <c r="AB304">
        <v>199.3</v>
      </c>
      <c r="AC304">
        <v>3</v>
      </c>
    </row>
    <row r="305" spans="1:29" x14ac:dyDescent="0.3">
      <c r="A305">
        <v>2008</v>
      </c>
      <c r="B305">
        <v>1</v>
      </c>
      <c r="C305">
        <v>1</v>
      </c>
      <c r="D305">
        <v>264.89999999999998</v>
      </c>
      <c r="E305">
        <v>8</v>
      </c>
      <c r="F305">
        <v>184.1</v>
      </c>
      <c r="G305">
        <v>8</v>
      </c>
      <c r="H305">
        <v>179.1</v>
      </c>
      <c r="I305">
        <v>8</v>
      </c>
      <c r="J305">
        <v>380</v>
      </c>
      <c r="K305">
        <v>8</v>
      </c>
      <c r="L305">
        <v>330.3</v>
      </c>
      <c r="M305">
        <v>8</v>
      </c>
      <c r="N305">
        <v>317.5</v>
      </c>
      <c r="O305">
        <v>8</v>
      </c>
      <c r="P305">
        <v>292</v>
      </c>
      <c r="Q305">
        <v>8</v>
      </c>
      <c r="R305">
        <v>275</v>
      </c>
      <c r="S305">
        <v>8</v>
      </c>
      <c r="T305">
        <v>275</v>
      </c>
      <c r="U305">
        <v>8</v>
      </c>
      <c r="V305">
        <v>338.8</v>
      </c>
      <c r="W305">
        <v>3</v>
      </c>
      <c r="X305">
        <v>355.8</v>
      </c>
      <c r="Y305">
        <v>3</v>
      </c>
      <c r="Z305">
        <v>317.5</v>
      </c>
      <c r="AA305">
        <v>8</v>
      </c>
      <c r="AB305">
        <v>380</v>
      </c>
      <c r="AC305">
        <v>3</v>
      </c>
    </row>
    <row r="306" spans="1:29" x14ac:dyDescent="0.3">
      <c r="A306">
        <v>2009</v>
      </c>
      <c r="B306">
        <v>1</v>
      </c>
      <c r="C306">
        <v>1</v>
      </c>
      <c r="D306">
        <v>275</v>
      </c>
      <c r="E306">
        <v>8</v>
      </c>
      <c r="F306">
        <v>296.3</v>
      </c>
      <c r="G306">
        <v>8</v>
      </c>
      <c r="H306">
        <v>275</v>
      </c>
      <c r="I306">
        <v>8</v>
      </c>
      <c r="J306">
        <v>360</v>
      </c>
      <c r="K306">
        <v>8</v>
      </c>
      <c r="L306">
        <v>287.8</v>
      </c>
      <c r="M306">
        <v>8</v>
      </c>
      <c r="N306">
        <v>219.4</v>
      </c>
      <c r="O306">
        <v>8</v>
      </c>
      <c r="P306">
        <v>249.8</v>
      </c>
      <c r="Q306">
        <v>8</v>
      </c>
      <c r="R306">
        <v>317.5</v>
      </c>
      <c r="S306">
        <v>8</v>
      </c>
      <c r="T306">
        <v>287.8</v>
      </c>
      <c r="U306">
        <v>8</v>
      </c>
      <c r="V306">
        <v>275</v>
      </c>
      <c r="W306">
        <v>8</v>
      </c>
      <c r="X306">
        <v>31.9</v>
      </c>
      <c r="Z306">
        <v>11.4</v>
      </c>
      <c r="AB306">
        <v>360</v>
      </c>
    </row>
    <row r="307" spans="1:29" x14ac:dyDescent="0.3">
      <c r="A307">
        <v>2010</v>
      </c>
      <c r="B307">
        <v>1</v>
      </c>
      <c r="C307">
        <v>1</v>
      </c>
      <c r="D307">
        <v>7.96</v>
      </c>
      <c r="F307">
        <v>5.92</v>
      </c>
      <c r="G307">
        <v>8</v>
      </c>
      <c r="H307">
        <v>12</v>
      </c>
      <c r="I307">
        <v>3</v>
      </c>
      <c r="J307">
        <v>17</v>
      </c>
      <c r="L307">
        <v>11.7</v>
      </c>
      <c r="N307">
        <v>17</v>
      </c>
      <c r="P307">
        <v>48.9</v>
      </c>
      <c r="Q307">
        <v>8</v>
      </c>
      <c r="R307">
        <v>40.78</v>
      </c>
      <c r="T307">
        <v>23.1</v>
      </c>
      <c r="V307">
        <v>20.05</v>
      </c>
      <c r="X307">
        <v>31.9</v>
      </c>
      <c r="Z307">
        <v>269.10000000000002</v>
      </c>
      <c r="AA307">
        <v>8</v>
      </c>
      <c r="AB307">
        <v>269.10000000000002</v>
      </c>
      <c r="AC307">
        <v>3</v>
      </c>
    </row>
    <row r="308" spans="1:29" x14ac:dyDescent="0.3">
      <c r="A308">
        <v>2011</v>
      </c>
      <c r="B308">
        <v>1</v>
      </c>
      <c r="C308">
        <v>1</v>
      </c>
      <c r="D308">
        <v>142.9</v>
      </c>
      <c r="E308">
        <v>8</v>
      </c>
      <c r="F308">
        <v>30.14</v>
      </c>
      <c r="H308">
        <v>67.400000000000006</v>
      </c>
      <c r="I308">
        <v>8</v>
      </c>
      <c r="J308">
        <v>43</v>
      </c>
      <c r="L308">
        <v>39.67</v>
      </c>
      <c r="N308">
        <v>67.400000000000006</v>
      </c>
      <c r="O308">
        <v>8</v>
      </c>
      <c r="P308">
        <v>52.44</v>
      </c>
      <c r="Q308">
        <v>8</v>
      </c>
      <c r="R308">
        <v>41.89</v>
      </c>
      <c r="T308">
        <v>43</v>
      </c>
      <c r="V308">
        <v>45.36</v>
      </c>
      <c r="W308">
        <v>8</v>
      </c>
      <c r="X308">
        <v>43</v>
      </c>
      <c r="Z308">
        <v>178.2</v>
      </c>
      <c r="AA308">
        <v>8</v>
      </c>
      <c r="AB308">
        <v>178.2</v>
      </c>
    </row>
    <row r="309" spans="1:29" x14ac:dyDescent="0.3">
      <c r="A309">
        <v>2012</v>
      </c>
      <c r="B309">
        <v>1</v>
      </c>
      <c r="C309">
        <v>1</v>
      </c>
      <c r="D309">
        <v>31.9</v>
      </c>
      <c r="F309">
        <v>20.66</v>
      </c>
      <c r="H309">
        <v>27.5</v>
      </c>
      <c r="J309">
        <v>29.26</v>
      </c>
      <c r="L309">
        <v>33.01</v>
      </c>
      <c r="N309">
        <v>30.14</v>
      </c>
      <c r="P309">
        <v>39.67</v>
      </c>
      <c r="R309">
        <v>37.450000000000003</v>
      </c>
      <c r="T309">
        <v>37.450000000000003</v>
      </c>
      <c r="V309">
        <v>37.450000000000003</v>
      </c>
      <c r="X309">
        <v>31.9</v>
      </c>
      <c r="Z309">
        <v>31.02</v>
      </c>
      <c r="AB309">
        <v>39.67</v>
      </c>
    </row>
    <row r="311" spans="1:29" x14ac:dyDescent="0.3">
      <c r="A311" t="s">
        <v>14</v>
      </c>
      <c r="D311">
        <v>116.7</v>
      </c>
      <c r="F311">
        <v>78.02</v>
      </c>
      <c r="H311">
        <v>77.75</v>
      </c>
      <c r="J311">
        <v>117.6</v>
      </c>
      <c r="L311">
        <v>114.7</v>
      </c>
      <c r="N311">
        <v>100.7</v>
      </c>
      <c r="P311">
        <v>144.9</v>
      </c>
      <c r="R311">
        <v>112.8</v>
      </c>
      <c r="T311">
        <v>109.8</v>
      </c>
      <c r="V311">
        <v>122.4</v>
      </c>
      <c r="X311">
        <v>134.19999999999999</v>
      </c>
      <c r="Z311">
        <v>137.1</v>
      </c>
      <c r="AB311">
        <v>113.88</v>
      </c>
    </row>
    <row r="312" spans="1:29" x14ac:dyDescent="0.3">
      <c r="A312" t="s">
        <v>15</v>
      </c>
      <c r="D312">
        <v>275</v>
      </c>
      <c r="F312">
        <v>296.3</v>
      </c>
      <c r="H312">
        <v>275</v>
      </c>
      <c r="J312">
        <v>380</v>
      </c>
      <c r="L312">
        <v>330.3</v>
      </c>
      <c r="N312">
        <v>317.5</v>
      </c>
      <c r="P312">
        <v>292</v>
      </c>
      <c r="R312">
        <v>317.5</v>
      </c>
      <c r="T312">
        <v>287.8</v>
      </c>
      <c r="V312">
        <v>338.8</v>
      </c>
      <c r="X312">
        <v>355.8</v>
      </c>
      <c r="Z312">
        <v>317.5</v>
      </c>
      <c r="AB312">
        <v>380</v>
      </c>
    </row>
    <row r="313" spans="1:29" x14ac:dyDescent="0.3">
      <c r="A313" t="s">
        <v>16</v>
      </c>
      <c r="D313">
        <v>7.96</v>
      </c>
      <c r="F313">
        <v>5.92</v>
      </c>
      <c r="H313">
        <v>12</v>
      </c>
      <c r="J313">
        <v>12.6</v>
      </c>
      <c r="L313">
        <v>11.7</v>
      </c>
      <c r="N313">
        <v>17</v>
      </c>
      <c r="P313">
        <v>39.67</v>
      </c>
      <c r="R313">
        <v>30.5</v>
      </c>
      <c r="T313">
        <v>23.1</v>
      </c>
      <c r="V313">
        <v>20.05</v>
      </c>
      <c r="X313">
        <v>31.9</v>
      </c>
      <c r="Z313">
        <v>11.4</v>
      </c>
      <c r="AB313">
        <v>5.92</v>
      </c>
    </row>
    <row r="315" spans="1:29" s="8" customFormat="1" x14ac:dyDescent="0.3">
      <c r="A315" s="6" t="s">
        <v>30</v>
      </c>
    </row>
    <row r="316" spans="1:29" x14ac:dyDescent="0.3">
      <c r="A316" t="s">
        <v>19</v>
      </c>
      <c r="B316">
        <v>15017080</v>
      </c>
      <c r="C316" t="s">
        <v>35</v>
      </c>
    </row>
    <row r="317" spans="1:29" x14ac:dyDescent="0.3">
      <c r="A317" t="s">
        <v>20</v>
      </c>
    </row>
    <row r="318" spans="1:29" x14ac:dyDescent="0.3">
      <c r="A318" t="s">
        <v>21</v>
      </c>
    </row>
    <row r="319" spans="1:29" x14ac:dyDescent="0.3">
      <c r="A319" t="s">
        <v>22</v>
      </c>
      <c r="B319">
        <v>40</v>
      </c>
      <c r="H319" s="1"/>
    </row>
    <row r="320" spans="1:29" x14ac:dyDescent="0.3">
      <c r="A320" t="s">
        <v>23</v>
      </c>
      <c r="B320" t="s">
        <v>35</v>
      </c>
    </row>
    <row r="322" spans="1:29" x14ac:dyDescent="0.3">
      <c r="A322" t="s">
        <v>25</v>
      </c>
      <c r="B322" t="s">
        <v>26</v>
      </c>
      <c r="C322" t="s">
        <v>27</v>
      </c>
      <c r="D322" t="s">
        <v>2</v>
      </c>
      <c r="E322" t="s">
        <v>1</v>
      </c>
      <c r="F322" t="s">
        <v>3</v>
      </c>
      <c r="G322" t="s">
        <v>1</v>
      </c>
      <c r="H322" t="s">
        <v>4</v>
      </c>
      <c r="I322" t="s">
        <v>1</v>
      </c>
      <c r="J322" t="s">
        <v>5</v>
      </c>
      <c r="K322" t="s">
        <v>1</v>
      </c>
      <c r="L322" t="s">
        <v>6</v>
      </c>
      <c r="M322" t="s">
        <v>1</v>
      </c>
      <c r="N322" t="s">
        <v>7</v>
      </c>
      <c r="O322" t="s">
        <v>1</v>
      </c>
      <c r="P322" t="s">
        <v>8</v>
      </c>
      <c r="Q322" t="s">
        <v>1</v>
      </c>
      <c r="R322" t="s">
        <v>9</v>
      </c>
      <c r="S322" t="s">
        <v>1</v>
      </c>
      <c r="T322" t="s">
        <v>10</v>
      </c>
      <c r="U322" t="s">
        <v>1</v>
      </c>
      <c r="V322" t="s">
        <v>11</v>
      </c>
      <c r="W322" t="s">
        <v>1</v>
      </c>
      <c r="X322" t="s">
        <v>12</v>
      </c>
      <c r="Y322" t="s">
        <v>1</v>
      </c>
      <c r="Z322" t="s">
        <v>13</v>
      </c>
      <c r="AA322" t="s">
        <v>1</v>
      </c>
      <c r="AB322" t="s">
        <v>28</v>
      </c>
      <c r="AC322" t="s">
        <v>1</v>
      </c>
    </row>
    <row r="323" spans="1:29" x14ac:dyDescent="0.3">
      <c r="A323">
        <v>2005</v>
      </c>
      <c r="B323">
        <v>1</v>
      </c>
      <c r="C323">
        <v>1</v>
      </c>
      <c r="D323">
        <v>17.5</v>
      </c>
      <c r="F323">
        <v>22.2</v>
      </c>
      <c r="H323">
        <v>7.5</v>
      </c>
      <c r="J323">
        <v>7.6</v>
      </c>
      <c r="L323">
        <v>10.1</v>
      </c>
      <c r="N323">
        <v>26.3</v>
      </c>
      <c r="P323">
        <v>27.5</v>
      </c>
      <c r="R323">
        <v>18.3</v>
      </c>
      <c r="T323">
        <v>23.9</v>
      </c>
      <c r="V323">
        <v>28.1</v>
      </c>
      <c r="X323">
        <v>26.9</v>
      </c>
      <c r="Z323">
        <v>8.6999999999999993</v>
      </c>
      <c r="AB323">
        <v>7.5</v>
      </c>
    </row>
    <row r="324" spans="1:29" x14ac:dyDescent="0.3">
      <c r="A324">
        <v>2006</v>
      </c>
      <c r="B324">
        <v>1</v>
      </c>
      <c r="C324">
        <v>1</v>
      </c>
      <c r="D324">
        <v>9</v>
      </c>
      <c r="F324">
        <v>9</v>
      </c>
      <c r="H324">
        <v>9</v>
      </c>
      <c r="J324">
        <v>9</v>
      </c>
      <c r="L324">
        <v>16</v>
      </c>
      <c r="N324">
        <v>23.25</v>
      </c>
      <c r="P324">
        <v>18.75</v>
      </c>
      <c r="R324">
        <v>25.08</v>
      </c>
      <c r="T324">
        <v>31.15</v>
      </c>
      <c r="V324">
        <v>31.15</v>
      </c>
      <c r="X324">
        <v>39.92</v>
      </c>
      <c r="Z324">
        <v>27.1</v>
      </c>
      <c r="AB324">
        <v>9</v>
      </c>
    </row>
    <row r="325" spans="1:29" x14ac:dyDescent="0.3">
      <c r="A325">
        <v>2007</v>
      </c>
      <c r="B325">
        <v>1</v>
      </c>
      <c r="C325">
        <v>1</v>
      </c>
      <c r="D325">
        <v>18</v>
      </c>
      <c r="F325">
        <v>14.25</v>
      </c>
      <c r="H325">
        <v>15.25</v>
      </c>
      <c r="J325">
        <v>15</v>
      </c>
      <c r="L325">
        <v>29.8</v>
      </c>
      <c r="N325">
        <v>14.25</v>
      </c>
      <c r="P325">
        <v>30.47</v>
      </c>
      <c r="R325">
        <v>59.5</v>
      </c>
      <c r="T325">
        <v>32.5</v>
      </c>
      <c r="U325">
        <v>3</v>
      </c>
      <c r="V325">
        <v>32.5</v>
      </c>
      <c r="X325">
        <v>115.9</v>
      </c>
      <c r="Z325">
        <v>87.63</v>
      </c>
      <c r="AB325">
        <v>14.25</v>
      </c>
      <c r="AC325">
        <v>3</v>
      </c>
    </row>
    <row r="326" spans="1:29" x14ac:dyDescent="0.3">
      <c r="A326">
        <v>2008</v>
      </c>
      <c r="B326">
        <v>1</v>
      </c>
      <c r="C326">
        <v>1</v>
      </c>
      <c r="D326">
        <v>161.5</v>
      </c>
      <c r="F326">
        <v>86.5</v>
      </c>
      <c r="H326">
        <v>132.5</v>
      </c>
      <c r="J326">
        <v>161.5</v>
      </c>
      <c r="L326">
        <v>169.9</v>
      </c>
      <c r="N326">
        <v>163.6</v>
      </c>
      <c r="P326">
        <v>209.4</v>
      </c>
      <c r="Q326">
        <v>8</v>
      </c>
      <c r="R326">
        <v>165.7</v>
      </c>
      <c r="T326">
        <v>219.4</v>
      </c>
      <c r="U326">
        <v>8</v>
      </c>
      <c r="V326">
        <v>264.89999999999998</v>
      </c>
      <c r="W326">
        <v>3</v>
      </c>
      <c r="X326">
        <v>264.89999999999998</v>
      </c>
      <c r="Y326">
        <v>3</v>
      </c>
      <c r="Z326">
        <v>214.4</v>
      </c>
      <c r="AA326">
        <v>8</v>
      </c>
      <c r="AB326">
        <v>86.5</v>
      </c>
      <c r="AC326">
        <v>3</v>
      </c>
    </row>
    <row r="327" spans="1:29" x14ac:dyDescent="0.3">
      <c r="A327">
        <v>2009</v>
      </c>
      <c r="B327">
        <v>1</v>
      </c>
      <c r="C327">
        <v>1</v>
      </c>
      <c r="D327">
        <v>204.3</v>
      </c>
      <c r="E327">
        <v>8</v>
      </c>
      <c r="F327">
        <v>201.8</v>
      </c>
      <c r="G327">
        <v>8</v>
      </c>
      <c r="H327">
        <v>171.9</v>
      </c>
      <c r="J327">
        <v>159.5</v>
      </c>
      <c r="L327">
        <v>161.6</v>
      </c>
      <c r="N327">
        <v>134.6</v>
      </c>
      <c r="P327">
        <v>194.2</v>
      </c>
      <c r="Q327">
        <v>8</v>
      </c>
      <c r="R327">
        <v>237.1</v>
      </c>
      <c r="S327">
        <v>8</v>
      </c>
      <c r="T327">
        <v>196.7</v>
      </c>
      <c r="U327">
        <v>8</v>
      </c>
      <c r="V327">
        <v>10.8</v>
      </c>
      <c r="X327">
        <v>10.050000000000001</v>
      </c>
      <c r="Z327">
        <v>7.44</v>
      </c>
      <c r="AB327">
        <v>7.44</v>
      </c>
    </row>
    <row r="328" spans="1:29" x14ac:dyDescent="0.3">
      <c r="A328">
        <v>2010</v>
      </c>
      <c r="B328">
        <v>1</v>
      </c>
      <c r="C328">
        <v>1</v>
      </c>
      <c r="D328">
        <v>5.44</v>
      </c>
      <c r="E328">
        <v>8</v>
      </c>
      <c r="F328">
        <v>3.85</v>
      </c>
      <c r="G328">
        <v>8</v>
      </c>
      <c r="H328">
        <v>2.95</v>
      </c>
      <c r="I328">
        <v>3</v>
      </c>
      <c r="J328">
        <v>3.85</v>
      </c>
      <c r="K328">
        <v>8</v>
      </c>
      <c r="L328">
        <v>3.55</v>
      </c>
      <c r="M328">
        <v>8</v>
      </c>
      <c r="N328">
        <v>9.3000000000000007</v>
      </c>
      <c r="P328">
        <v>10.35</v>
      </c>
      <c r="R328">
        <v>16</v>
      </c>
      <c r="T328">
        <v>14.75</v>
      </c>
      <c r="V328">
        <v>14.5</v>
      </c>
      <c r="X328">
        <v>14.5</v>
      </c>
      <c r="Z328">
        <v>17</v>
      </c>
      <c r="AB328">
        <v>2.95</v>
      </c>
      <c r="AC328">
        <v>3</v>
      </c>
    </row>
    <row r="329" spans="1:29" x14ac:dyDescent="0.3">
      <c r="A329">
        <v>2011</v>
      </c>
      <c r="B329">
        <v>1</v>
      </c>
      <c r="C329">
        <v>1</v>
      </c>
      <c r="D329">
        <v>21.88</v>
      </c>
      <c r="F329">
        <v>17</v>
      </c>
      <c r="H329">
        <v>17.920000000000002</v>
      </c>
      <c r="J329">
        <v>17</v>
      </c>
      <c r="L329">
        <v>23.1</v>
      </c>
      <c r="N329">
        <v>17</v>
      </c>
      <c r="P329">
        <v>17</v>
      </c>
      <c r="R329">
        <v>25.74</v>
      </c>
      <c r="T329">
        <v>18.829999999999998</v>
      </c>
      <c r="V329">
        <v>17</v>
      </c>
      <c r="X329">
        <v>23.1</v>
      </c>
      <c r="Z329">
        <v>27.06</v>
      </c>
      <c r="AB329">
        <v>17</v>
      </c>
    </row>
    <row r="330" spans="1:29" x14ac:dyDescent="0.3">
      <c r="A330">
        <v>2012</v>
      </c>
      <c r="B330">
        <v>1</v>
      </c>
      <c r="C330">
        <v>1</v>
      </c>
      <c r="D330">
        <v>20.05</v>
      </c>
      <c r="F330">
        <v>17</v>
      </c>
      <c r="H330">
        <v>16.25</v>
      </c>
      <c r="J330">
        <v>17</v>
      </c>
      <c r="L330">
        <v>18.22</v>
      </c>
      <c r="N330">
        <v>17.920000000000002</v>
      </c>
      <c r="P330">
        <v>21.27</v>
      </c>
      <c r="R330">
        <v>22.19</v>
      </c>
      <c r="T330">
        <v>17</v>
      </c>
      <c r="V330">
        <v>23.98</v>
      </c>
      <c r="X330">
        <v>23.1</v>
      </c>
      <c r="Z330">
        <v>21.27</v>
      </c>
      <c r="AB330">
        <v>16.25</v>
      </c>
    </row>
    <row r="332" spans="1:29" x14ac:dyDescent="0.3">
      <c r="A332" t="s">
        <v>14</v>
      </c>
      <c r="D332">
        <v>57.21</v>
      </c>
      <c r="F332">
        <v>46.45</v>
      </c>
      <c r="H332">
        <v>46.66</v>
      </c>
      <c r="J332">
        <v>48.81</v>
      </c>
      <c r="L332">
        <v>54.03</v>
      </c>
      <c r="N332">
        <v>50.78</v>
      </c>
      <c r="P332">
        <v>66.12</v>
      </c>
      <c r="R332">
        <v>71.2</v>
      </c>
      <c r="T332">
        <v>69.28</v>
      </c>
      <c r="V332">
        <v>52.87</v>
      </c>
      <c r="X332">
        <v>64.8</v>
      </c>
      <c r="Z332">
        <v>51.33</v>
      </c>
      <c r="AB332">
        <v>56.63</v>
      </c>
    </row>
    <row r="333" spans="1:29" x14ac:dyDescent="0.3">
      <c r="A333" t="s">
        <v>15</v>
      </c>
      <c r="D333">
        <v>204.3</v>
      </c>
      <c r="F333">
        <v>201.8</v>
      </c>
      <c r="H333">
        <v>171.9</v>
      </c>
      <c r="J333">
        <v>161.5</v>
      </c>
      <c r="L333">
        <v>169.9</v>
      </c>
      <c r="N333">
        <v>163.6</v>
      </c>
      <c r="P333">
        <v>209.4</v>
      </c>
      <c r="R333">
        <v>237.1</v>
      </c>
      <c r="T333">
        <v>219.4</v>
      </c>
      <c r="V333">
        <v>264.89999999999998</v>
      </c>
      <c r="X333">
        <v>264.89999999999998</v>
      </c>
      <c r="Z333">
        <v>214.4</v>
      </c>
      <c r="AB333">
        <v>264.89999999999998</v>
      </c>
    </row>
    <row r="334" spans="1:29" x14ac:dyDescent="0.3">
      <c r="A334" t="s">
        <v>16</v>
      </c>
      <c r="D334">
        <v>5.44</v>
      </c>
      <c r="F334">
        <v>3.85</v>
      </c>
      <c r="H334">
        <v>2.95</v>
      </c>
      <c r="J334">
        <v>3.85</v>
      </c>
      <c r="L334">
        <v>3.55</v>
      </c>
      <c r="N334">
        <v>9.3000000000000007</v>
      </c>
      <c r="P334">
        <v>10.35</v>
      </c>
      <c r="R334">
        <v>16</v>
      </c>
      <c r="T334">
        <v>14.75</v>
      </c>
      <c r="V334">
        <v>10.8</v>
      </c>
      <c r="X334">
        <v>10.050000000000001</v>
      </c>
      <c r="Z334">
        <v>7.44</v>
      </c>
      <c r="AB334">
        <v>2.95</v>
      </c>
    </row>
    <row r="337" spans="1:29" s="8" customFormat="1" x14ac:dyDescent="0.3">
      <c r="A337" s="7" t="s">
        <v>33</v>
      </c>
    </row>
    <row r="338" spans="1:29" x14ac:dyDescent="0.3">
      <c r="A338" t="s">
        <v>19</v>
      </c>
      <c r="B338">
        <v>15017020</v>
      </c>
      <c r="C338" t="s">
        <v>37</v>
      </c>
    </row>
    <row r="339" spans="1:29" x14ac:dyDescent="0.3">
      <c r="A339" t="s">
        <v>20</v>
      </c>
    </row>
    <row r="340" spans="1:29" x14ac:dyDescent="0.3">
      <c r="A340" t="s">
        <v>21</v>
      </c>
    </row>
    <row r="341" spans="1:29" x14ac:dyDescent="0.3">
      <c r="A341" t="s">
        <v>22</v>
      </c>
      <c r="B341">
        <v>40</v>
      </c>
      <c r="H341" s="1"/>
    </row>
    <row r="342" spans="1:29" x14ac:dyDescent="0.3">
      <c r="A342" t="s">
        <v>23</v>
      </c>
      <c r="B342" t="s">
        <v>36</v>
      </c>
    </row>
    <row r="344" spans="1:29" x14ac:dyDescent="0.3">
      <c r="A344" t="s">
        <v>25</v>
      </c>
      <c r="B344" t="s">
        <v>26</v>
      </c>
      <c r="C344" t="s">
        <v>27</v>
      </c>
      <c r="D344" t="s">
        <v>2</v>
      </c>
      <c r="E344" t="s">
        <v>1</v>
      </c>
      <c r="F344" t="s">
        <v>3</v>
      </c>
      <c r="G344" t="s">
        <v>1</v>
      </c>
      <c r="H344" t="s">
        <v>4</v>
      </c>
      <c r="I344" t="s">
        <v>1</v>
      </c>
      <c r="J344" t="s">
        <v>5</v>
      </c>
      <c r="K344" t="s">
        <v>1</v>
      </c>
      <c r="L344" t="s">
        <v>6</v>
      </c>
      <c r="M344" t="s">
        <v>1</v>
      </c>
      <c r="N344" t="s">
        <v>7</v>
      </c>
      <c r="O344" t="s">
        <v>1</v>
      </c>
      <c r="P344" t="s">
        <v>8</v>
      </c>
      <c r="Q344" t="s">
        <v>1</v>
      </c>
      <c r="R344" t="s">
        <v>9</v>
      </c>
      <c r="S344" t="s">
        <v>1</v>
      </c>
      <c r="T344" t="s">
        <v>10</v>
      </c>
      <c r="U344" t="s">
        <v>1</v>
      </c>
      <c r="V344" t="s">
        <v>11</v>
      </c>
      <c r="W344" t="s">
        <v>1</v>
      </c>
      <c r="X344" t="s">
        <v>12</v>
      </c>
      <c r="Y344" t="s">
        <v>1</v>
      </c>
      <c r="Z344" t="s">
        <v>13</v>
      </c>
      <c r="AA344" t="s">
        <v>1</v>
      </c>
      <c r="AB344" t="s">
        <v>28</v>
      </c>
      <c r="AC344" t="s">
        <v>1</v>
      </c>
    </row>
    <row r="345" spans="1:29" x14ac:dyDescent="0.3">
      <c r="A345">
        <v>1974</v>
      </c>
      <c r="B345">
        <v>2</v>
      </c>
      <c r="C345">
        <v>1</v>
      </c>
      <c r="D345">
        <v>6.56</v>
      </c>
      <c r="F345">
        <v>4.1340000000000003</v>
      </c>
      <c r="H345">
        <v>3.1040000000000001</v>
      </c>
      <c r="J345">
        <v>2.2559999999999998</v>
      </c>
      <c r="L345">
        <v>3.1520000000000001</v>
      </c>
      <c r="N345">
        <v>1.518</v>
      </c>
      <c r="P345">
        <v>1.29</v>
      </c>
      <c r="R345">
        <v>1.3109999999999999</v>
      </c>
      <c r="T345">
        <v>2.0310000000000001</v>
      </c>
      <c r="V345">
        <v>9.3610000000000007</v>
      </c>
      <c r="W345">
        <v>8</v>
      </c>
      <c r="X345">
        <v>18.059999999999999</v>
      </c>
      <c r="Y345">
        <v>8</v>
      </c>
      <c r="Z345">
        <v>8.0229999999999997</v>
      </c>
      <c r="AA345">
        <v>6</v>
      </c>
      <c r="AB345">
        <v>5.07</v>
      </c>
    </row>
    <row r="346" spans="1:29" x14ac:dyDescent="0.3">
      <c r="A346">
        <v>1976</v>
      </c>
      <c r="B346">
        <v>2</v>
      </c>
      <c r="C346">
        <v>1</v>
      </c>
      <c r="D346">
        <v>5.08</v>
      </c>
      <c r="F346">
        <v>2.9470000000000001</v>
      </c>
      <c r="H346">
        <v>2.165</v>
      </c>
      <c r="J346">
        <v>1.3440000000000001</v>
      </c>
      <c r="L346">
        <v>0.91</v>
      </c>
      <c r="N346">
        <v>0.89700000000000002</v>
      </c>
      <c r="O346">
        <v>7</v>
      </c>
      <c r="P346">
        <v>0.5</v>
      </c>
      <c r="R346">
        <v>0.104</v>
      </c>
      <c r="T346">
        <v>0.33700000000000002</v>
      </c>
      <c r="V346">
        <v>7.64</v>
      </c>
      <c r="W346">
        <v>8</v>
      </c>
      <c r="X346">
        <v>7.6559999999999997</v>
      </c>
      <c r="Y346">
        <v>8</v>
      </c>
      <c r="Z346">
        <v>2.6360000000000001</v>
      </c>
      <c r="AB346">
        <v>2.69</v>
      </c>
    </row>
    <row r="347" spans="1:29" x14ac:dyDescent="0.3">
      <c r="A347">
        <v>1980</v>
      </c>
      <c r="B347">
        <v>2</v>
      </c>
      <c r="C347">
        <v>1</v>
      </c>
      <c r="D347">
        <v>9.1140000000000008</v>
      </c>
      <c r="F347">
        <v>8.4700000000000006</v>
      </c>
      <c r="G347">
        <v>8</v>
      </c>
      <c r="H347">
        <v>5.4640000000000004</v>
      </c>
      <c r="J347">
        <v>3.202</v>
      </c>
      <c r="L347">
        <v>3.472</v>
      </c>
      <c r="N347">
        <v>3.153</v>
      </c>
      <c r="P347">
        <v>2.1</v>
      </c>
      <c r="R347">
        <v>3.7450000000000001</v>
      </c>
      <c r="S347">
        <v>8</v>
      </c>
      <c r="T347">
        <v>2.2469999999999999</v>
      </c>
      <c r="V347">
        <v>2.58</v>
      </c>
      <c r="X347">
        <v>2.5840000000000001</v>
      </c>
      <c r="Z347">
        <v>2.0779999999999998</v>
      </c>
      <c r="AB347">
        <v>4.0199999999999996</v>
      </c>
    </row>
    <row r="348" spans="1:29" x14ac:dyDescent="0.3">
      <c r="A348">
        <v>1981</v>
      </c>
      <c r="B348">
        <v>2</v>
      </c>
      <c r="C348">
        <v>1</v>
      </c>
      <c r="D348">
        <v>4.3949999999999996</v>
      </c>
      <c r="F348">
        <v>5.9480000000000004</v>
      </c>
      <c r="G348">
        <v>8</v>
      </c>
      <c r="H348">
        <v>4.9610000000000003</v>
      </c>
      <c r="J348">
        <v>8.0779999999999994</v>
      </c>
      <c r="L348">
        <v>12.02</v>
      </c>
      <c r="N348">
        <v>8.2620000000000005</v>
      </c>
      <c r="P348">
        <v>7.5330000000000004</v>
      </c>
      <c r="R348">
        <v>8.33</v>
      </c>
      <c r="T348">
        <v>15.2</v>
      </c>
      <c r="U348">
        <v>8</v>
      </c>
      <c r="V348">
        <v>9.7059999999999995</v>
      </c>
      <c r="W348">
        <v>8</v>
      </c>
      <c r="X348">
        <v>22.79</v>
      </c>
      <c r="Y348">
        <v>8</v>
      </c>
      <c r="Z348">
        <v>18.690000000000001</v>
      </c>
      <c r="AA348">
        <v>8</v>
      </c>
      <c r="AB348">
        <v>10.49</v>
      </c>
    </row>
    <row r="349" spans="1:29" x14ac:dyDescent="0.3">
      <c r="A349">
        <v>1982</v>
      </c>
      <c r="B349">
        <v>2</v>
      </c>
      <c r="C349">
        <v>1</v>
      </c>
      <c r="D349">
        <v>13.04</v>
      </c>
      <c r="F349">
        <v>9.5109999999999992</v>
      </c>
      <c r="H349">
        <v>6.1689999999999996</v>
      </c>
      <c r="J349">
        <v>5.3949999999999996</v>
      </c>
      <c r="L349">
        <v>8.7650000000000006</v>
      </c>
      <c r="M349">
        <v>8</v>
      </c>
      <c r="N349">
        <v>7.9770000000000003</v>
      </c>
      <c r="P349">
        <v>4.375</v>
      </c>
      <c r="R349">
        <v>2.3140000000000001</v>
      </c>
      <c r="T349">
        <v>3.839</v>
      </c>
      <c r="V349">
        <v>4.0869999999999997</v>
      </c>
      <c r="X349">
        <v>3.395</v>
      </c>
      <c r="Z349">
        <v>3.0019999999999998</v>
      </c>
      <c r="AB349">
        <v>5.99</v>
      </c>
    </row>
    <row r="350" spans="1:29" x14ac:dyDescent="0.3">
      <c r="A350">
        <v>1983</v>
      </c>
      <c r="B350">
        <v>2</v>
      </c>
      <c r="C350">
        <v>1</v>
      </c>
      <c r="D350">
        <v>2.222</v>
      </c>
      <c r="F350">
        <v>1.931</v>
      </c>
      <c r="H350">
        <v>1.76</v>
      </c>
      <c r="J350">
        <v>6.3550000000000004</v>
      </c>
      <c r="K350">
        <v>8</v>
      </c>
      <c r="L350">
        <v>2.0369999999999999</v>
      </c>
      <c r="N350">
        <v>1.768</v>
      </c>
      <c r="P350">
        <v>1.8540000000000001</v>
      </c>
      <c r="R350">
        <v>1.806</v>
      </c>
      <c r="T350">
        <v>2.2789999999999999</v>
      </c>
      <c r="U350">
        <v>8</v>
      </c>
      <c r="V350">
        <v>2.2410000000000001</v>
      </c>
      <c r="X350">
        <v>2.1549999999999998</v>
      </c>
      <c r="Z350">
        <v>1.669</v>
      </c>
      <c r="AB350">
        <v>2.34</v>
      </c>
    </row>
    <row r="351" spans="1:29" x14ac:dyDescent="0.3">
      <c r="A351">
        <v>1984</v>
      </c>
      <c r="B351">
        <v>2</v>
      </c>
      <c r="C351">
        <v>1</v>
      </c>
      <c r="D351">
        <v>1.5409999999999999</v>
      </c>
      <c r="F351">
        <v>1.43</v>
      </c>
      <c r="H351">
        <v>1.3080000000000001</v>
      </c>
      <c r="J351">
        <v>1.2430000000000001</v>
      </c>
      <c r="L351">
        <v>1.252</v>
      </c>
      <c r="N351">
        <v>1.385</v>
      </c>
      <c r="P351">
        <v>1.6559999999999999</v>
      </c>
      <c r="R351">
        <v>1.9370000000000001</v>
      </c>
      <c r="T351">
        <v>2.2320000000000002</v>
      </c>
      <c r="V351">
        <v>4.3499999999999996</v>
      </c>
      <c r="W351">
        <v>8</v>
      </c>
      <c r="X351">
        <v>4.3259999999999996</v>
      </c>
      <c r="Y351">
        <v>8</v>
      </c>
      <c r="Z351">
        <v>6.23</v>
      </c>
      <c r="AA351">
        <v>8</v>
      </c>
      <c r="AB351">
        <v>2.41</v>
      </c>
    </row>
    <row r="352" spans="1:29" x14ac:dyDescent="0.3">
      <c r="A352">
        <v>1985</v>
      </c>
      <c r="B352">
        <v>2</v>
      </c>
      <c r="C352">
        <v>1</v>
      </c>
      <c r="D352">
        <v>3.0939999999999999</v>
      </c>
      <c r="F352">
        <v>2.3039999999999998</v>
      </c>
      <c r="H352">
        <v>2.081</v>
      </c>
      <c r="J352">
        <v>2.073</v>
      </c>
      <c r="L352">
        <v>2.1739999999999999</v>
      </c>
      <c r="N352">
        <v>2.0670000000000002</v>
      </c>
      <c r="P352">
        <v>2.4649999999999999</v>
      </c>
      <c r="R352">
        <v>2.3610000000000002</v>
      </c>
      <c r="T352">
        <v>2.6070000000000002</v>
      </c>
      <c r="V352">
        <v>6.5</v>
      </c>
      <c r="W352">
        <v>8</v>
      </c>
      <c r="X352">
        <v>8.9570000000000007</v>
      </c>
      <c r="Z352">
        <v>26.91</v>
      </c>
      <c r="AA352">
        <v>8</v>
      </c>
      <c r="AB352">
        <v>5.3</v>
      </c>
    </row>
    <row r="353" spans="1:29" x14ac:dyDescent="0.3">
      <c r="A353">
        <v>1986</v>
      </c>
      <c r="B353">
        <v>2</v>
      </c>
      <c r="C353">
        <v>1</v>
      </c>
      <c r="D353">
        <v>15.97</v>
      </c>
      <c r="E353">
        <v>8</v>
      </c>
      <c r="F353">
        <v>8.9019999999999992</v>
      </c>
      <c r="H353">
        <v>5.05</v>
      </c>
      <c r="J353">
        <v>4.1269999999999998</v>
      </c>
      <c r="L353">
        <v>3.5950000000000002</v>
      </c>
      <c r="N353">
        <v>3.0960000000000001</v>
      </c>
      <c r="P353">
        <v>2.4950000000000001</v>
      </c>
      <c r="R353">
        <v>2.4020000000000001</v>
      </c>
      <c r="T353">
        <v>2.8540000000000001</v>
      </c>
      <c r="V353">
        <v>12.21</v>
      </c>
      <c r="W353">
        <v>8</v>
      </c>
      <c r="X353">
        <v>6.36</v>
      </c>
      <c r="Z353">
        <v>3.9279999999999999</v>
      </c>
      <c r="AB353">
        <v>5.92</v>
      </c>
    </row>
    <row r="354" spans="1:29" x14ac:dyDescent="0.3">
      <c r="A354">
        <v>1987</v>
      </c>
      <c r="B354">
        <v>2</v>
      </c>
      <c r="C354">
        <v>1</v>
      </c>
      <c r="D354">
        <v>2.1480000000000001</v>
      </c>
      <c r="F354">
        <v>1.9179999999999999</v>
      </c>
      <c r="H354">
        <v>1.4259999999999999</v>
      </c>
      <c r="I354">
        <v>8</v>
      </c>
      <c r="J354">
        <v>3.907</v>
      </c>
      <c r="L354">
        <v>13.1</v>
      </c>
      <c r="M354">
        <v>8</v>
      </c>
      <c r="N354">
        <v>6.37</v>
      </c>
      <c r="O354">
        <v>8</v>
      </c>
      <c r="P354">
        <v>4.3390000000000004</v>
      </c>
      <c r="R354">
        <v>17.25</v>
      </c>
      <c r="S354">
        <v>8</v>
      </c>
      <c r="T354">
        <v>3.75</v>
      </c>
      <c r="V354">
        <v>8.048</v>
      </c>
      <c r="X354">
        <v>13.21</v>
      </c>
      <c r="Z354">
        <v>8.1579999999999995</v>
      </c>
      <c r="AB354">
        <v>6.97</v>
      </c>
    </row>
    <row r="355" spans="1:29" x14ac:dyDescent="0.3">
      <c r="A355">
        <v>1988</v>
      </c>
      <c r="B355">
        <v>2</v>
      </c>
      <c r="C355">
        <v>1</v>
      </c>
      <c r="D355">
        <v>2.7839999999999998</v>
      </c>
      <c r="F355">
        <v>1.8169999999999999</v>
      </c>
      <c r="G355">
        <v>8</v>
      </c>
      <c r="H355">
        <v>1.3660000000000001</v>
      </c>
      <c r="I355">
        <v>8</v>
      </c>
      <c r="J355">
        <v>1.17</v>
      </c>
      <c r="K355">
        <v>8</v>
      </c>
      <c r="L355">
        <v>1.522</v>
      </c>
      <c r="M355">
        <v>8</v>
      </c>
      <c r="N355">
        <v>2.242</v>
      </c>
      <c r="P355">
        <v>13.09</v>
      </c>
      <c r="Q355">
        <v>8</v>
      </c>
      <c r="R355">
        <v>16.399999999999999</v>
      </c>
      <c r="S355">
        <v>6</v>
      </c>
      <c r="T355">
        <v>16.52</v>
      </c>
      <c r="U355">
        <v>8</v>
      </c>
      <c r="V355">
        <v>17.739999999999998</v>
      </c>
      <c r="W355">
        <v>8</v>
      </c>
      <c r="X355">
        <v>29.74</v>
      </c>
      <c r="Y355">
        <v>8</v>
      </c>
      <c r="Z355">
        <v>11.47</v>
      </c>
      <c r="AB355">
        <v>9.66</v>
      </c>
    </row>
    <row r="356" spans="1:29" x14ac:dyDescent="0.3">
      <c r="A356">
        <v>1989</v>
      </c>
      <c r="B356">
        <v>1</v>
      </c>
      <c r="C356">
        <v>1</v>
      </c>
      <c r="D356">
        <v>5.306</v>
      </c>
      <c r="F356">
        <v>2.464</v>
      </c>
      <c r="H356">
        <v>2.3969999999999998</v>
      </c>
      <c r="I356">
        <v>8</v>
      </c>
      <c r="J356">
        <v>1.6870000000000001</v>
      </c>
      <c r="K356">
        <v>8</v>
      </c>
      <c r="L356">
        <v>1.5549999999999999</v>
      </c>
      <c r="M356">
        <v>8</v>
      </c>
      <c r="N356">
        <v>1.2729999999999999</v>
      </c>
      <c r="O356">
        <v>8</v>
      </c>
      <c r="P356">
        <v>1.3580000000000001</v>
      </c>
      <c r="Q356">
        <v>8</v>
      </c>
      <c r="R356">
        <v>1.571</v>
      </c>
      <c r="S356">
        <v>8</v>
      </c>
      <c r="T356">
        <v>3.33</v>
      </c>
      <c r="U356">
        <v>8</v>
      </c>
      <c r="V356">
        <v>7.5650000000000004</v>
      </c>
      <c r="W356">
        <v>8</v>
      </c>
      <c r="X356">
        <v>11.27</v>
      </c>
      <c r="Y356">
        <v>8</v>
      </c>
      <c r="Z356">
        <v>3.1059999999999999</v>
      </c>
      <c r="AB356">
        <v>3.57</v>
      </c>
    </row>
    <row r="357" spans="1:29" x14ac:dyDescent="0.3">
      <c r="A357">
        <v>1990</v>
      </c>
      <c r="B357">
        <v>1</v>
      </c>
      <c r="C357">
        <v>1</v>
      </c>
      <c r="D357">
        <v>2.0939999999999999</v>
      </c>
      <c r="F357">
        <v>1.9930000000000001</v>
      </c>
      <c r="H357">
        <v>1.6679999999999999</v>
      </c>
      <c r="I357">
        <v>8</v>
      </c>
      <c r="J357">
        <v>2.7170000000000001</v>
      </c>
      <c r="K357">
        <v>8</v>
      </c>
      <c r="L357">
        <v>5.7119999999999997</v>
      </c>
      <c r="M357">
        <v>8</v>
      </c>
      <c r="N357">
        <v>1.81</v>
      </c>
      <c r="O357">
        <v>8</v>
      </c>
      <c r="P357">
        <v>1.3740000000000001</v>
      </c>
      <c r="Q357">
        <v>8</v>
      </c>
      <c r="R357">
        <v>1.304</v>
      </c>
      <c r="S357">
        <v>8</v>
      </c>
      <c r="T357">
        <v>1.6779999999999999</v>
      </c>
      <c r="U357">
        <v>8</v>
      </c>
      <c r="V357">
        <v>8.02</v>
      </c>
      <c r="W357">
        <v>3</v>
      </c>
      <c r="Z357">
        <v>8.9949999999999992</v>
      </c>
      <c r="AA357">
        <v>3</v>
      </c>
      <c r="AB357">
        <v>3.4</v>
      </c>
      <c r="AC357">
        <v>3</v>
      </c>
    </row>
    <row r="358" spans="1:29" x14ac:dyDescent="0.3">
      <c r="A358">
        <v>1991</v>
      </c>
      <c r="B358">
        <v>1</v>
      </c>
      <c r="C358">
        <v>1</v>
      </c>
      <c r="D358">
        <v>3.4049999999999998</v>
      </c>
      <c r="F358">
        <v>5.46</v>
      </c>
      <c r="G358">
        <v>8</v>
      </c>
      <c r="H358">
        <v>3.9</v>
      </c>
      <c r="J358">
        <v>1.8069999999999999</v>
      </c>
      <c r="L358">
        <v>1.448</v>
      </c>
      <c r="M358">
        <v>8</v>
      </c>
      <c r="N358">
        <v>1.1539999999999999</v>
      </c>
      <c r="O358">
        <v>8</v>
      </c>
      <c r="P358">
        <v>1.024</v>
      </c>
      <c r="Q358">
        <v>8</v>
      </c>
      <c r="R358">
        <v>1.1060000000000001</v>
      </c>
      <c r="S358">
        <v>8</v>
      </c>
      <c r="T358">
        <v>1.9079999999999999</v>
      </c>
      <c r="U358">
        <v>8</v>
      </c>
      <c r="V358">
        <v>2.7850000000000001</v>
      </c>
      <c r="W358">
        <v>8</v>
      </c>
      <c r="X358">
        <v>8.1080000000000005</v>
      </c>
      <c r="Y358">
        <v>8</v>
      </c>
      <c r="Z358">
        <v>3.786</v>
      </c>
      <c r="AB358">
        <v>2.99</v>
      </c>
    </row>
    <row r="359" spans="1:29" x14ac:dyDescent="0.3">
      <c r="A359">
        <v>1992</v>
      </c>
      <c r="B359">
        <v>1</v>
      </c>
      <c r="C359">
        <v>1</v>
      </c>
      <c r="D359">
        <v>1.895</v>
      </c>
      <c r="E359">
        <v>8</v>
      </c>
      <c r="F359">
        <v>1.4710000000000001</v>
      </c>
      <c r="G359">
        <v>8</v>
      </c>
      <c r="H359">
        <v>1.08</v>
      </c>
      <c r="I359">
        <v>8</v>
      </c>
      <c r="J359">
        <v>0.72</v>
      </c>
      <c r="K359">
        <v>8</v>
      </c>
      <c r="L359">
        <v>1.9650000000000001</v>
      </c>
      <c r="M359">
        <v>8</v>
      </c>
      <c r="N359">
        <v>1.389</v>
      </c>
      <c r="O359">
        <v>8</v>
      </c>
      <c r="P359">
        <v>1.9419999999999999</v>
      </c>
      <c r="Q359">
        <v>8</v>
      </c>
      <c r="R359">
        <v>1.708</v>
      </c>
      <c r="S359">
        <v>8</v>
      </c>
      <c r="T359">
        <v>3.1520000000000001</v>
      </c>
      <c r="U359">
        <v>8</v>
      </c>
      <c r="V359">
        <v>6.9210000000000003</v>
      </c>
      <c r="W359">
        <v>8</v>
      </c>
      <c r="X359">
        <v>4.2610000000000001</v>
      </c>
      <c r="Z359">
        <v>4.4279999999999999</v>
      </c>
      <c r="AB359">
        <v>2.58</v>
      </c>
    </row>
    <row r="360" spans="1:29" x14ac:dyDescent="0.3">
      <c r="A360">
        <v>1993</v>
      </c>
      <c r="B360">
        <v>1</v>
      </c>
      <c r="C360">
        <v>1</v>
      </c>
      <c r="D360">
        <v>1.4650000000000001</v>
      </c>
      <c r="E360">
        <v>8</v>
      </c>
      <c r="F360">
        <v>1.244</v>
      </c>
      <c r="G360">
        <v>8</v>
      </c>
      <c r="H360">
        <v>1.0620000000000001</v>
      </c>
      <c r="I360">
        <v>8</v>
      </c>
      <c r="J360">
        <v>1.032</v>
      </c>
      <c r="K360">
        <v>8</v>
      </c>
      <c r="L360">
        <v>3.5720000000000001</v>
      </c>
      <c r="M360">
        <v>8</v>
      </c>
      <c r="N360">
        <v>1.4790000000000001</v>
      </c>
      <c r="O360">
        <v>8</v>
      </c>
      <c r="P360">
        <v>1.099</v>
      </c>
      <c r="Q360">
        <v>8</v>
      </c>
      <c r="R360">
        <v>1.4339999999999999</v>
      </c>
      <c r="S360">
        <v>8</v>
      </c>
      <c r="T360">
        <v>1.22</v>
      </c>
      <c r="U360">
        <v>8</v>
      </c>
      <c r="V360">
        <v>1.2949999999999999</v>
      </c>
      <c r="W360">
        <v>8</v>
      </c>
      <c r="X360">
        <v>3.1230000000000002</v>
      </c>
      <c r="Y360">
        <v>8</v>
      </c>
      <c r="Z360">
        <v>8.1880000000000006</v>
      </c>
      <c r="AA360">
        <v>8</v>
      </c>
      <c r="AB360">
        <v>2.1800000000000002</v>
      </c>
    </row>
    <row r="361" spans="1:29" x14ac:dyDescent="0.3">
      <c r="A361">
        <v>1994</v>
      </c>
      <c r="B361">
        <v>2</v>
      </c>
      <c r="C361">
        <v>1</v>
      </c>
      <c r="D361">
        <v>2.0699999999999998</v>
      </c>
      <c r="F361">
        <v>1.4</v>
      </c>
      <c r="G361">
        <v>8</v>
      </c>
      <c r="H361">
        <v>1.3</v>
      </c>
      <c r="I361">
        <v>8</v>
      </c>
      <c r="J361">
        <v>1.21</v>
      </c>
      <c r="K361">
        <v>8</v>
      </c>
      <c r="L361">
        <v>1.25</v>
      </c>
      <c r="M361">
        <v>8</v>
      </c>
      <c r="N361">
        <v>0.83</v>
      </c>
      <c r="O361">
        <v>8</v>
      </c>
      <c r="P361">
        <v>0.92</v>
      </c>
      <c r="Q361">
        <v>8</v>
      </c>
      <c r="R361">
        <v>1.7</v>
      </c>
      <c r="S361">
        <v>8</v>
      </c>
      <c r="T361">
        <v>4.3099999999999996</v>
      </c>
      <c r="U361">
        <v>8</v>
      </c>
      <c r="V361">
        <v>1.81</v>
      </c>
      <c r="W361">
        <v>8</v>
      </c>
      <c r="X361">
        <v>12.44</v>
      </c>
      <c r="Y361">
        <v>8</v>
      </c>
      <c r="Z361">
        <v>2.63</v>
      </c>
      <c r="AB361">
        <v>2.66</v>
      </c>
    </row>
    <row r="362" spans="1:29" x14ac:dyDescent="0.3">
      <c r="A362">
        <v>1995</v>
      </c>
      <c r="B362">
        <v>1</v>
      </c>
      <c r="C362">
        <v>1</v>
      </c>
      <c r="D362">
        <v>1.585</v>
      </c>
      <c r="E362">
        <v>8</v>
      </c>
      <c r="F362">
        <v>1.1879999999999999</v>
      </c>
      <c r="G362">
        <v>8</v>
      </c>
      <c r="H362">
        <v>1.079</v>
      </c>
      <c r="I362">
        <v>8</v>
      </c>
      <c r="J362">
        <v>1.012</v>
      </c>
      <c r="K362">
        <v>8</v>
      </c>
      <c r="L362">
        <v>0.96899999999999997</v>
      </c>
      <c r="M362">
        <v>8</v>
      </c>
      <c r="N362">
        <v>1.044</v>
      </c>
      <c r="O362">
        <v>8</v>
      </c>
      <c r="P362">
        <v>1.468</v>
      </c>
      <c r="Q362">
        <v>8</v>
      </c>
      <c r="R362">
        <v>6.6120000000000001</v>
      </c>
      <c r="S362">
        <v>8</v>
      </c>
      <c r="T362">
        <v>4.391</v>
      </c>
      <c r="V362">
        <v>5.4029999999999996</v>
      </c>
      <c r="W362">
        <v>8</v>
      </c>
      <c r="X362">
        <v>7.3209999999999997</v>
      </c>
      <c r="Y362">
        <v>8</v>
      </c>
      <c r="Z362">
        <v>4.1829999999999998</v>
      </c>
      <c r="AB362">
        <v>3.02</v>
      </c>
    </row>
    <row r="363" spans="1:29" x14ac:dyDescent="0.3">
      <c r="A363">
        <v>1996</v>
      </c>
      <c r="B363">
        <v>1</v>
      </c>
      <c r="C363">
        <v>1</v>
      </c>
      <c r="D363">
        <v>3.012</v>
      </c>
      <c r="F363">
        <v>1.8759999999999999</v>
      </c>
      <c r="H363">
        <v>7.5339999999999998</v>
      </c>
      <c r="I363">
        <v>8</v>
      </c>
      <c r="J363">
        <v>2.077</v>
      </c>
      <c r="L363">
        <v>2.5720000000000001</v>
      </c>
      <c r="M363">
        <v>8</v>
      </c>
      <c r="N363">
        <v>3.2589999999999999</v>
      </c>
      <c r="O363">
        <v>8</v>
      </c>
      <c r="P363">
        <v>8.3360000000000003</v>
      </c>
      <c r="Q363">
        <v>8</v>
      </c>
      <c r="R363">
        <v>3.2869999999999999</v>
      </c>
      <c r="S363">
        <v>8</v>
      </c>
      <c r="T363">
        <v>2.839</v>
      </c>
      <c r="V363">
        <v>7.2530000000000001</v>
      </c>
      <c r="W363">
        <v>8</v>
      </c>
      <c r="X363">
        <v>9.8079999999999998</v>
      </c>
      <c r="Y363">
        <v>8</v>
      </c>
      <c r="Z363">
        <v>15.05</v>
      </c>
      <c r="AA363">
        <v>8</v>
      </c>
      <c r="AB363">
        <v>5.58</v>
      </c>
    </row>
    <row r="364" spans="1:29" x14ac:dyDescent="0.3">
      <c r="A364">
        <v>1997</v>
      </c>
      <c r="B364">
        <v>1</v>
      </c>
      <c r="C364">
        <v>1</v>
      </c>
      <c r="D364">
        <v>4.4749999999999996</v>
      </c>
      <c r="F364">
        <v>2.8109999999999999</v>
      </c>
      <c r="H364">
        <v>2.0259999999999998</v>
      </c>
      <c r="J364">
        <v>1.5069999999999999</v>
      </c>
      <c r="L364">
        <v>0.85099999999999998</v>
      </c>
      <c r="N364">
        <v>1.726</v>
      </c>
      <c r="O364">
        <v>8</v>
      </c>
      <c r="P364">
        <v>2.1160000000000001</v>
      </c>
      <c r="Q364">
        <v>8</v>
      </c>
      <c r="R364">
        <v>1.0900000000000001</v>
      </c>
      <c r="T364">
        <v>1.2370000000000001</v>
      </c>
      <c r="V364">
        <v>1.9570000000000001</v>
      </c>
      <c r="X364">
        <v>2.8069999999999999</v>
      </c>
      <c r="Y364">
        <v>8</v>
      </c>
      <c r="Z364">
        <v>0.93600000000000005</v>
      </c>
      <c r="AB364">
        <v>1.96</v>
      </c>
    </row>
    <row r="365" spans="1:29" x14ac:dyDescent="0.3">
      <c r="A365">
        <v>1998</v>
      </c>
      <c r="B365">
        <v>1</v>
      </c>
      <c r="C365">
        <v>1</v>
      </c>
      <c r="D365">
        <v>0.44600000000000001</v>
      </c>
      <c r="F365">
        <v>0.67900000000000005</v>
      </c>
      <c r="H365">
        <v>0.54200000000000004</v>
      </c>
      <c r="J365">
        <v>2.36</v>
      </c>
      <c r="K365">
        <v>8</v>
      </c>
      <c r="L365">
        <v>1.9610000000000001</v>
      </c>
      <c r="M365">
        <v>8</v>
      </c>
      <c r="N365">
        <v>2.238</v>
      </c>
      <c r="O365">
        <v>8</v>
      </c>
      <c r="P365">
        <v>2.8380000000000001</v>
      </c>
      <c r="R365">
        <v>3.0790000000000002</v>
      </c>
      <c r="T365">
        <v>5.7350000000000003</v>
      </c>
      <c r="U365">
        <v>8</v>
      </c>
      <c r="V365">
        <v>8.9969999999999999</v>
      </c>
      <c r="W365">
        <v>8</v>
      </c>
      <c r="X365">
        <v>9.9600000000000009</v>
      </c>
      <c r="Y365">
        <v>8</v>
      </c>
      <c r="Z365">
        <v>7.0110000000000001</v>
      </c>
      <c r="AB365">
        <v>3.82</v>
      </c>
    </row>
    <row r="366" spans="1:29" x14ac:dyDescent="0.3">
      <c r="A366">
        <v>1999</v>
      </c>
      <c r="B366">
        <v>1</v>
      </c>
      <c r="C366">
        <v>1</v>
      </c>
      <c r="D366">
        <v>2.919</v>
      </c>
      <c r="F366">
        <v>1.0960000000000001</v>
      </c>
      <c r="H366">
        <v>0.61299999999999999</v>
      </c>
      <c r="J366">
        <v>5.7130000000000001</v>
      </c>
      <c r="L366">
        <v>1.119</v>
      </c>
      <c r="N366">
        <v>1.05</v>
      </c>
      <c r="P366">
        <v>1.026</v>
      </c>
      <c r="R366">
        <v>1.768</v>
      </c>
      <c r="T366">
        <v>4.593</v>
      </c>
      <c r="V366">
        <v>4.7679999999999998</v>
      </c>
      <c r="X366">
        <v>3.76</v>
      </c>
      <c r="Z366" t="s">
        <v>1</v>
      </c>
      <c r="AB366">
        <v>2.58</v>
      </c>
      <c r="AC366">
        <v>3</v>
      </c>
    </row>
    <row r="367" spans="1:29" x14ac:dyDescent="0.3">
      <c r="A367">
        <v>2000</v>
      </c>
      <c r="B367">
        <v>1</v>
      </c>
      <c r="C367">
        <v>1</v>
      </c>
      <c r="F367" t="s">
        <v>17</v>
      </c>
      <c r="H367" t="s">
        <v>17</v>
      </c>
      <c r="J367" t="s">
        <v>17</v>
      </c>
      <c r="L367" t="s">
        <v>17</v>
      </c>
      <c r="N367" t="s">
        <v>1</v>
      </c>
      <c r="AB367" t="s">
        <v>17</v>
      </c>
      <c r="AC367">
        <v>3</v>
      </c>
    </row>
    <row r="368" spans="1:29" x14ac:dyDescent="0.3">
      <c r="A368">
        <v>2001</v>
      </c>
      <c r="B368">
        <v>1</v>
      </c>
      <c r="C368">
        <v>1</v>
      </c>
      <c r="D368" t="s">
        <v>1</v>
      </c>
      <c r="F368">
        <v>1.3520000000000001</v>
      </c>
      <c r="G368">
        <v>3</v>
      </c>
      <c r="H368">
        <v>1.17</v>
      </c>
      <c r="J368">
        <v>1.0680000000000001</v>
      </c>
      <c r="L368">
        <v>1.3360000000000001</v>
      </c>
      <c r="M368">
        <v>8</v>
      </c>
      <c r="N368">
        <v>0.877</v>
      </c>
      <c r="P368">
        <v>0.749</v>
      </c>
      <c r="R368">
        <v>0.71499999999999997</v>
      </c>
      <c r="T368">
        <v>0.68300000000000005</v>
      </c>
      <c r="V368">
        <v>7.7779999999999996</v>
      </c>
      <c r="W368">
        <v>8</v>
      </c>
      <c r="X368">
        <v>40.69</v>
      </c>
      <c r="Y368">
        <v>8</v>
      </c>
      <c r="Z368">
        <v>17.38</v>
      </c>
      <c r="AA368">
        <v>8</v>
      </c>
      <c r="AB368">
        <v>6.71</v>
      </c>
      <c r="AC368">
        <v>3</v>
      </c>
    </row>
    <row r="369" spans="1:29" x14ac:dyDescent="0.3">
      <c r="A369">
        <v>2002</v>
      </c>
      <c r="B369">
        <v>1</v>
      </c>
      <c r="C369">
        <v>1</v>
      </c>
      <c r="D369">
        <v>4.5759999999999996</v>
      </c>
      <c r="E369">
        <v>8</v>
      </c>
      <c r="F369">
        <v>1.702</v>
      </c>
      <c r="H369">
        <v>1.1850000000000001</v>
      </c>
      <c r="J369">
        <v>1.877</v>
      </c>
      <c r="K369">
        <v>8</v>
      </c>
      <c r="L369">
        <v>2.3940000000000001</v>
      </c>
      <c r="M369">
        <v>8</v>
      </c>
      <c r="N369">
        <v>2.85</v>
      </c>
      <c r="O369">
        <v>8</v>
      </c>
      <c r="P369">
        <v>1.1499999999999999</v>
      </c>
      <c r="R369">
        <v>1.425</v>
      </c>
      <c r="S369">
        <v>8</v>
      </c>
      <c r="T369">
        <v>2.4289999999999998</v>
      </c>
      <c r="U369">
        <v>8</v>
      </c>
      <c r="V369">
        <v>2.38</v>
      </c>
      <c r="W369">
        <v>8</v>
      </c>
      <c r="X369">
        <v>3.2280000000000002</v>
      </c>
      <c r="Y369">
        <v>8</v>
      </c>
      <c r="Z369">
        <v>1.1519999999999999</v>
      </c>
      <c r="AB369">
        <v>2.2000000000000002</v>
      </c>
    </row>
    <row r="370" spans="1:29" x14ac:dyDescent="0.3">
      <c r="A370">
        <v>2003</v>
      </c>
      <c r="B370">
        <v>1</v>
      </c>
      <c r="C370">
        <v>1</v>
      </c>
      <c r="D370">
        <v>0.94299999999999995</v>
      </c>
      <c r="F370">
        <v>0.76400000000000001</v>
      </c>
      <c r="H370">
        <v>0.69</v>
      </c>
      <c r="J370">
        <v>0.875</v>
      </c>
      <c r="L370">
        <v>0.67200000000000004</v>
      </c>
      <c r="N370">
        <v>1.825</v>
      </c>
      <c r="O370">
        <v>8</v>
      </c>
      <c r="P370">
        <v>1.278</v>
      </c>
      <c r="Q370">
        <v>8</v>
      </c>
      <c r="R370">
        <v>0.73199999999999998</v>
      </c>
      <c r="T370">
        <v>2.964</v>
      </c>
      <c r="U370">
        <v>8</v>
      </c>
      <c r="V370">
        <v>3.0470000000000002</v>
      </c>
      <c r="W370">
        <v>8</v>
      </c>
      <c r="X370">
        <v>6.97</v>
      </c>
      <c r="Y370">
        <v>3</v>
      </c>
      <c r="Z370">
        <v>14.59</v>
      </c>
      <c r="AA370">
        <v>3</v>
      </c>
      <c r="AB370">
        <v>2.95</v>
      </c>
      <c r="AC370">
        <v>3</v>
      </c>
    </row>
    <row r="371" spans="1:29" x14ac:dyDescent="0.3">
      <c r="A371">
        <v>2004</v>
      </c>
      <c r="B371">
        <v>1</v>
      </c>
      <c r="C371">
        <v>1</v>
      </c>
      <c r="D371" t="s">
        <v>1</v>
      </c>
      <c r="F371" t="s">
        <v>1</v>
      </c>
      <c r="H371" t="s">
        <v>1</v>
      </c>
      <c r="J371" t="s">
        <v>1</v>
      </c>
      <c r="L371">
        <v>4.0170000000000003</v>
      </c>
      <c r="M371">
        <v>8</v>
      </c>
      <c r="N371">
        <v>3.3460000000000001</v>
      </c>
      <c r="P371">
        <v>3.93</v>
      </c>
      <c r="R371">
        <v>2.1589999999999998</v>
      </c>
      <c r="T371">
        <v>4.2720000000000002</v>
      </c>
      <c r="U371">
        <v>8</v>
      </c>
      <c r="V371">
        <v>4.2960000000000003</v>
      </c>
      <c r="X371">
        <v>22.93</v>
      </c>
      <c r="Y371">
        <v>3</v>
      </c>
      <c r="Z371">
        <v>26.25</v>
      </c>
      <c r="AA371">
        <v>8</v>
      </c>
      <c r="AB371">
        <v>8.9</v>
      </c>
      <c r="AC371">
        <v>3</v>
      </c>
    </row>
    <row r="372" spans="1:29" x14ac:dyDescent="0.3">
      <c r="A372">
        <v>2005</v>
      </c>
      <c r="B372">
        <v>1</v>
      </c>
      <c r="C372">
        <v>1</v>
      </c>
      <c r="D372">
        <v>5.5869999999999997</v>
      </c>
      <c r="F372">
        <v>4.3879999999999999</v>
      </c>
      <c r="H372">
        <v>3.387</v>
      </c>
      <c r="J372">
        <v>2.4169999999999998</v>
      </c>
      <c r="L372">
        <v>3.2250000000000001</v>
      </c>
      <c r="N372">
        <v>4.6580000000000004</v>
      </c>
      <c r="O372">
        <v>8</v>
      </c>
      <c r="P372">
        <v>5.2610000000000001</v>
      </c>
      <c r="R372">
        <v>2.7330000000000001</v>
      </c>
      <c r="T372">
        <v>2.2410000000000001</v>
      </c>
      <c r="V372">
        <v>4.4880000000000004</v>
      </c>
      <c r="W372">
        <v>8</v>
      </c>
      <c r="X372">
        <v>18.71</v>
      </c>
      <c r="Y372">
        <v>3</v>
      </c>
      <c r="Z372">
        <v>7.6479999999999997</v>
      </c>
      <c r="AA372">
        <v>8</v>
      </c>
      <c r="AB372">
        <v>5.4</v>
      </c>
      <c r="AC372">
        <v>3</v>
      </c>
    </row>
    <row r="373" spans="1:29" x14ac:dyDescent="0.3">
      <c r="A373">
        <v>2006</v>
      </c>
      <c r="B373">
        <v>1</v>
      </c>
      <c r="C373">
        <v>1</v>
      </c>
      <c r="D373">
        <v>2.93</v>
      </c>
      <c r="F373">
        <v>1.835</v>
      </c>
      <c r="H373">
        <v>1.4390000000000001</v>
      </c>
      <c r="J373">
        <v>1.1459999999999999</v>
      </c>
      <c r="L373">
        <v>2.9049999999999998</v>
      </c>
      <c r="N373">
        <v>3.633</v>
      </c>
      <c r="O373">
        <v>8</v>
      </c>
      <c r="P373">
        <v>2.2309999999999999</v>
      </c>
      <c r="R373">
        <v>2.7890000000000001</v>
      </c>
      <c r="S373">
        <v>8</v>
      </c>
      <c r="T373">
        <v>3.552</v>
      </c>
      <c r="V373">
        <v>4.8609999999999998</v>
      </c>
      <c r="W373">
        <v>8</v>
      </c>
      <c r="X373">
        <v>8.4540000000000006</v>
      </c>
      <c r="Z373">
        <v>6.4470000000000001</v>
      </c>
      <c r="AB373">
        <v>3.52</v>
      </c>
    </row>
    <row r="374" spans="1:29" x14ac:dyDescent="0.3">
      <c r="A374">
        <v>2007</v>
      </c>
      <c r="B374">
        <v>1</v>
      </c>
      <c r="C374">
        <v>1</v>
      </c>
      <c r="D374">
        <v>3.0819999999999999</v>
      </c>
      <c r="F374">
        <v>2.488</v>
      </c>
      <c r="H374">
        <v>1.994</v>
      </c>
      <c r="J374">
        <v>2.1869999999999998</v>
      </c>
      <c r="L374">
        <v>2.2549999999999999</v>
      </c>
      <c r="N374">
        <v>2.1469999999999998</v>
      </c>
      <c r="P374">
        <v>2.4</v>
      </c>
      <c r="Q374">
        <v>8</v>
      </c>
      <c r="R374">
        <v>4.4459999999999997</v>
      </c>
      <c r="S374">
        <v>8</v>
      </c>
      <c r="T374">
        <v>4.4379999999999997</v>
      </c>
      <c r="U374">
        <v>8</v>
      </c>
      <c r="V374">
        <v>7.4009999999999998</v>
      </c>
      <c r="W374">
        <v>8</v>
      </c>
      <c r="X374">
        <v>14.25</v>
      </c>
      <c r="Y374">
        <v>3</v>
      </c>
      <c r="Z374">
        <v>6.992</v>
      </c>
      <c r="AB374">
        <v>4.51</v>
      </c>
      <c r="AC374">
        <v>3</v>
      </c>
    </row>
    <row r="375" spans="1:29" x14ac:dyDescent="0.3">
      <c r="A375">
        <v>2008</v>
      </c>
      <c r="B375">
        <v>1</v>
      </c>
      <c r="C375">
        <v>1</v>
      </c>
      <c r="D375">
        <v>4.2839999999999998</v>
      </c>
      <c r="F375">
        <v>2.956</v>
      </c>
      <c r="H375">
        <v>2.1389999999999998</v>
      </c>
      <c r="J375">
        <v>2.2290000000000001</v>
      </c>
      <c r="L375">
        <v>2.3210000000000002</v>
      </c>
      <c r="M375">
        <v>8</v>
      </c>
      <c r="N375">
        <v>1.347</v>
      </c>
      <c r="P375">
        <v>2.5750000000000002</v>
      </c>
      <c r="Q375">
        <v>8</v>
      </c>
      <c r="R375">
        <v>2.5489999999999999</v>
      </c>
      <c r="T375">
        <v>2.681</v>
      </c>
      <c r="U375">
        <v>8</v>
      </c>
      <c r="V375">
        <v>9.3089999999999993</v>
      </c>
      <c r="W375">
        <v>8</v>
      </c>
      <c r="X375">
        <v>17.88</v>
      </c>
      <c r="Y375">
        <v>8</v>
      </c>
      <c r="Z375">
        <v>15.84</v>
      </c>
      <c r="AA375">
        <v>8</v>
      </c>
      <c r="AB375">
        <v>5.51</v>
      </c>
    </row>
    <row r="376" spans="1:29" x14ac:dyDescent="0.3">
      <c r="A376">
        <v>2009</v>
      </c>
      <c r="B376">
        <v>1</v>
      </c>
      <c r="C376">
        <v>1</v>
      </c>
      <c r="D376">
        <v>5.875</v>
      </c>
      <c r="F376">
        <v>11.06</v>
      </c>
      <c r="G376">
        <v>8</v>
      </c>
      <c r="H376">
        <v>4.077</v>
      </c>
      <c r="J376">
        <v>2.6520000000000001</v>
      </c>
      <c r="L376">
        <v>2.3559999999999999</v>
      </c>
      <c r="N376">
        <v>1.6020000000000001</v>
      </c>
      <c r="P376">
        <v>1.482</v>
      </c>
      <c r="R376">
        <v>1.353</v>
      </c>
      <c r="T376">
        <v>1.2030000000000001</v>
      </c>
      <c r="V376">
        <v>1.1619999999999999</v>
      </c>
      <c r="X376">
        <v>1.4</v>
      </c>
      <c r="Z376">
        <v>1.161</v>
      </c>
      <c r="AB376">
        <v>2.95</v>
      </c>
    </row>
    <row r="377" spans="1:29" x14ac:dyDescent="0.3">
      <c r="A377">
        <v>2010</v>
      </c>
      <c r="B377">
        <v>1</v>
      </c>
      <c r="C377">
        <v>1</v>
      </c>
      <c r="D377">
        <v>0.92300000000000004</v>
      </c>
      <c r="F377">
        <v>0.76900000000000002</v>
      </c>
      <c r="H377">
        <v>3.0910000000000002</v>
      </c>
      <c r="I377">
        <v>3</v>
      </c>
      <c r="J377">
        <v>1.452</v>
      </c>
      <c r="L377">
        <v>2.34</v>
      </c>
      <c r="M377">
        <v>8</v>
      </c>
      <c r="N377">
        <v>1.8280000000000001</v>
      </c>
      <c r="P377">
        <v>12.15</v>
      </c>
      <c r="Q377">
        <v>8</v>
      </c>
      <c r="R377">
        <v>9.9420000000000002</v>
      </c>
      <c r="S377">
        <v>8</v>
      </c>
      <c r="T377">
        <v>9.9909999999999997</v>
      </c>
      <c r="U377">
        <v>8</v>
      </c>
      <c r="V377">
        <v>11.64</v>
      </c>
      <c r="W377">
        <v>8</v>
      </c>
      <c r="X377">
        <v>24.47</v>
      </c>
      <c r="Y377">
        <v>8</v>
      </c>
      <c r="Z377">
        <v>40.69</v>
      </c>
      <c r="AA377">
        <v>8</v>
      </c>
      <c r="AB377">
        <v>9.94</v>
      </c>
      <c r="AC377">
        <v>3</v>
      </c>
    </row>
    <row r="378" spans="1:29" x14ac:dyDescent="0.3">
      <c r="A378">
        <v>2011</v>
      </c>
      <c r="B378">
        <v>1</v>
      </c>
      <c r="C378">
        <v>1</v>
      </c>
      <c r="D378">
        <v>11.07</v>
      </c>
      <c r="E378">
        <v>8</v>
      </c>
      <c r="F378">
        <v>1.018</v>
      </c>
      <c r="G378">
        <v>8</v>
      </c>
      <c r="H378">
        <v>0.997</v>
      </c>
      <c r="I378">
        <v>8</v>
      </c>
      <c r="J378">
        <v>0.41299999999999998</v>
      </c>
      <c r="K378">
        <v>8</v>
      </c>
      <c r="L378">
        <v>0.99</v>
      </c>
      <c r="M378">
        <v>8</v>
      </c>
      <c r="N378">
        <v>10.39</v>
      </c>
      <c r="O378">
        <v>8</v>
      </c>
      <c r="P378">
        <v>6.8789999999999996</v>
      </c>
      <c r="Q378">
        <v>8</v>
      </c>
      <c r="R378">
        <v>4.7960000000000003</v>
      </c>
      <c r="S378">
        <v>8</v>
      </c>
      <c r="T378">
        <v>6.7110000000000003</v>
      </c>
      <c r="U378">
        <v>8</v>
      </c>
      <c r="V378">
        <v>13.35</v>
      </c>
      <c r="W378">
        <v>8</v>
      </c>
      <c r="X378">
        <v>8.9390000000000001</v>
      </c>
      <c r="Y378">
        <v>8</v>
      </c>
      <c r="Z378">
        <v>26.82</v>
      </c>
      <c r="AA378">
        <v>3</v>
      </c>
      <c r="AB378">
        <v>7.7</v>
      </c>
      <c r="AC378">
        <v>3</v>
      </c>
    </row>
    <row r="380" spans="1:29" x14ac:dyDescent="0.3">
      <c r="A380" t="s">
        <v>14</v>
      </c>
      <c r="D380">
        <v>4.319</v>
      </c>
      <c r="F380">
        <v>3.01</v>
      </c>
      <c r="H380">
        <v>2.37</v>
      </c>
      <c r="J380">
        <v>2.343</v>
      </c>
      <c r="L380">
        <v>2.9350000000000001</v>
      </c>
      <c r="N380">
        <v>2.742</v>
      </c>
      <c r="P380">
        <v>3.19</v>
      </c>
      <c r="R380">
        <v>3.5230000000000001</v>
      </c>
      <c r="T380">
        <v>3.923</v>
      </c>
      <c r="V380">
        <v>6.3920000000000003</v>
      </c>
      <c r="X380">
        <v>11.25</v>
      </c>
      <c r="Z380">
        <v>9.8770000000000007</v>
      </c>
      <c r="AB380">
        <v>4.66</v>
      </c>
    </row>
    <row r="381" spans="1:29" x14ac:dyDescent="0.3">
      <c r="A381" t="s">
        <v>15</v>
      </c>
      <c r="D381">
        <v>15.97</v>
      </c>
      <c r="F381">
        <v>11.06</v>
      </c>
      <c r="H381">
        <v>7.5339999999999998</v>
      </c>
      <c r="J381">
        <v>8.0779999999999994</v>
      </c>
      <c r="L381">
        <v>13.1</v>
      </c>
      <c r="N381">
        <v>10.39</v>
      </c>
      <c r="P381">
        <v>13.09</v>
      </c>
      <c r="R381">
        <v>17.25</v>
      </c>
      <c r="T381">
        <v>16.52</v>
      </c>
      <c r="V381">
        <v>17.739999999999998</v>
      </c>
      <c r="X381">
        <v>40.69</v>
      </c>
      <c r="Z381">
        <v>40.69</v>
      </c>
      <c r="AB381">
        <v>40.69</v>
      </c>
    </row>
    <row r="382" spans="1:29" x14ac:dyDescent="0.3">
      <c r="A382" t="s">
        <v>16</v>
      </c>
      <c r="D382">
        <v>0.44600000000000001</v>
      </c>
      <c r="F382" t="s">
        <v>17</v>
      </c>
      <c r="H382" t="s">
        <v>17</v>
      </c>
      <c r="J382" t="s">
        <v>17</v>
      </c>
      <c r="L382" t="s">
        <v>17</v>
      </c>
      <c r="N382">
        <v>0.83</v>
      </c>
      <c r="P382">
        <v>0.5</v>
      </c>
      <c r="R382">
        <v>0.104</v>
      </c>
      <c r="T382">
        <v>0.33700000000000002</v>
      </c>
      <c r="V382">
        <v>1.1619999999999999</v>
      </c>
      <c r="X382">
        <v>1.4</v>
      </c>
      <c r="Z382">
        <v>0.93600000000000005</v>
      </c>
      <c r="AB382" t="s">
        <v>17</v>
      </c>
    </row>
    <row r="387" spans="1:29" s="8" customFormat="1" x14ac:dyDescent="0.3">
      <c r="A387" s="8" t="s">
        <v>29</v>
      </c>
    </row>
    <row r="388" spans="1:29" x14ac:dyDescent="0.3">
      <c r="A388" t="s">
        <v>19</v>
      </c>
      <c r="B388">
        <v>15017020</v>
      </c>
      <c r="C388" t="s">
        <v>37</v>
      </c>
    </row>
    <row r="389" spans="1:29" x14ac:dyDescent="0.3">
      <c r="A389" t="s">
        <v>20</v>
      </c>
    </row>
    <row r="390" spans="1:29" x14ac:dyDescent="0.3">
      <c r="A390" t="s">
        <v>21</v>
      </c>
    </row>
    <row r="391" spans="1:29" x14ac:dyDescent="0.3">
      <c r="A391" t="s">
        <v>22</v>
      </c>
      <c r="B391">
        <v>40</v>
      </c>
      <c r="H391" s="1"/>
    </row>
    <row r="392" spans="1:29" x14ac:dyDescent="0.3">
      <c r="A392" t="s">
        <v>23</v>
      </c>
      <c r="B392" t="s">
        <v>36</v>
      </c>
    </row>
    <row r="394" spans="1:29" x14ac:dyDescent="0.3">
      <c r="A394" t="s">
        <v>25</v>
      </c>
      <c r="B394" t="s">
        <v>26</v>
      </c>
      <c r="C394" t="s">
        <v>27</v>
      </c>
      <c r="D394" t="s">
        <v>2</v>
      </c>
      <c r="E394" t="s">
        <v>1</v>
      </c>
      <c r="F394" t="s">
        <v>3</v>
      </c>
      <c r="G394" t="s">
        <v>1</v>
      </c>
      <c r="H394" t="s">
        <v>4</v>
      </c>
      <c r="I394" t="s">
        <v>1</v>
      </c>
      <c r="J394" t="s">
        <v>5</v>
      </c>
      <c r="K394" t="s">
        <v>1</v>
      </c>
      <c r="L394" t="s">
        <v>6</v>
      </c>
      <c r="M394" t="s">
        <v>1</v>
      </c>
      <c r="N394" t="s">
        <v>7</v>
      </c>
      <c r="O394" t="s">
        <v>1</v>
      </c>
      <c r="P394" t="s">
        <v>8</v>
      </c>
      <c r="Q394" t="s">
        <v>1</v>
      </c>
      <c r="R394" t="s">
        <v>9</v>
      </c>
      <c r="S394" t="s">
        <v>1</v>
      </c>
      <c r="T394" t="s">
        <v>10</v>
      </c>
      <c r="U394" t="s">
        <v>1</v>
      </c>
      <c r="V394" t="s">
        <v>11</v>
      </c>
      <c r="W394" t="s">
        <v>1</v>
      </c>
      <c r="X394" t="s">
        <v>12</v>
      </c>
      <c r="Y394" t="s">
        <v>1</v>
      </c>
      <c r="Z394" t="s">
        <v>13</v>
      </c>
      <c r="AA394" t="s">
        <v>1</v>
      </c>
      <c r="AB394" t="s">
        <v>28</v>
      </c>
      <c r="AC394" t="s">
        <v>1</v>
      </c>
    </row>
    <row r="395" spans="1:29" x14ac:dyDescent="0.3">
      <c r="A395">
        <v>1974</v>
      </c>
      <c r="B395">
        <v>2</v>
      </c>
      <c r="C395">
        <v>1</v>
      </c>
      <c r="D395">
        <v>8.2799999999999994</v>
      </c>
      <c r="F395">
        <v>5.0049999999999999</v>
      </c>
      <c r="H395">
        <v>7.06</v>
      </c>
      <c r="J395">
        <v>5.89</v>
      </c>
      <c r="L395">
        <v>28.48</v>
      </c>
      <c r="N395">
        <v>1.8</v>
      </c>
      <c r="P395">
        <v>1.79</v>
      </c>
      <c r="R395">
        <v>10.8</v>
      </c>
      <c r="T395">
        <v>9.1199999999999992</v>
      </c>
      <c r="V395">
        <v>92</v>
      </c>
      <c r="W395">
        <v>8</v>
      </c>
      <c r="X395">
        <v>129.69999999999999</v>
      </c>
      <c r="Y395">
        <v>8</v>
      </c>
      <c r="Z395">
        <v>34.5</v>
      </c>
      <c r="AB395">
        <v>129.69999999999999</v>
      </c>
    </row>
    <row r="396" spans="1:29" x14ac:dyDescent="0.3">
      <c r="A396">
        <v>1976</v>
      </c>
      <c r="B396">
        <v>2</v>
      </c>
      <c r="C396">
        <v>1</v>
      </c>
      <c r="D396">
        <v>7.76</v>
      </c>
      <c r="F396">
        <v>3.72</v>
      </c>
      <c r="H396">
        <v>2.65</v>
      </c>
      <c r="J396">
        <v>1.68</v>
      </c>
      <c r="L396">
        <v>1.32</v>
      </c>
      <c r="N396">
        <v>1.8</v>
      </c>
      <c r="P396">
        <v>1.2</v>
      </c>
      <c r="R396">
        <v>0.72</v>
      </c>
      <c r="T396">
        <v>12.6</v>
      </c>
      <c r="V396">
        <v>107.9</v>
      </c>
      <c r="W396">
        <v>8</v>
      </c>
      <c r="X396">
        <v>39.200000000000003</v>
      </c>
      <c r="Y396">
        <v>8</v>
      </c>
      <c r="Z396">
        <v>4.3600000000000003</v>
      </c>
      <c r="AB396">
        <v>107.9</v>
      </c>
    </row>
    <row r="397" spans="1:29" x14ac:dyDescent="0.3">
      <c r="A397">
        <v>1980</v>
      </c>
      <c r="B397">
        <v>2</v>
      </c>
      <c r="C397">
        <v>1</v>
      </c>
      <c r="D397">
        <v>15</v>
      </c>
      <c r="F397">
        <v>32.799999999999997</v>
      </c>
      <c r="G397">
        <v>8</v>
      </c>
      <c r="H397">
        <v>7.2</v>
      </c>
      <c r="J397">
        <v>4.1500000000000004</v>
      </c>
      <c r="L397">
        <v>8.6</v>
      </c>
      <c r="N397">
        <v>8.8000000000000007</v>
      </c>
      <c r="P397">
        <v>3.3</v>
      </c>
      <c r="R397">
        <v>48.4</v>
      </c>
      <c r="S397">
        <v>8</v>
      </c>
      <c r="T397">
        <v>3</v>
      </c>
      <c r="V397">
        <v>6.6</v>
      </c>
      <c r="X397">
        <v>9.4499999999999993</v>
      </c>
      <c r="Z397">
        <v>21.2</v>
      </c>
      <c r="AB397">
        <v>48.4</v>
      </c>
    </row>
    <row r="398" spans="1:29" x14ac:dyDescent="0.3">
      <c r="A398">
        <v>1981</v>
      </c>
      <c r="B398">
        <v>2</v>
      </c>
      <c r="C398">
        <v>1</v>
      </c>
      <c r="D398">
        <v>17.420000000000002</v>
      </c>
      <c r="F398">
        <v>29.65</v>
      </c>
      <c r="G398">
        <v>8</v>
      </c>
      <c r="H398">
        <v>8.06</v>
      </c>
      <c r="J398">
        <v>22.5</v>
      </c>
      <c r="L398">
        <v>19.7</v>
      </c>
      <c r="N398">
        <v>11.8</v>
      </c>
      <c r="P398">
        <v>13.5</v>
      </c>
      <c r="R398">
        <v>19.3</v>
      </c>
      <c r="T398">
        <v>60</v>
      </c>
      <c r="U398">
        <v>8</v>
      </c>
      <c r="V398">
        <v>37.51</v>
      </c>
      <c r="W398">
        <v>8</v>
      </c>
      <c r="X398">
        <v>60</v>
      </c>
      <c r="Y398">
        <v>8</v>
      </c>
      <c r="Z398">
        <v>48.1</v>
      </c>
      <c r="AA398">
        <v>8</v>
      </c>
      <c r="AB398">
        <v>60</v>
      </c>
    </row>
    <row r="399" spans="1:29" x14ac:dyDescent="0.3">
      <c r="A399">
        <v>1982</v>
      </c>
      <c r="B399">
        <v>2</v>
      </c>
      <c r="C399">
        <v>1</v>
      </c>
      <c r="D399">
        <v>25.54</v>
      </c>
      <c r="F399">
        <v>11.16</v>
      </c>
      <c r="H399">
        <v>8.33</v>
      </c>
      <c r="J399">
        <v>6.98</v>
      </c>
      <c r="L399">
        <v>60</v>
      </c>
      <c r="M399">
        <v>8</v>
      </c>
      <c r="N399">
        <v>14.86</v>
      </c>
      <c r="P399">
        <v>5.44</v>
      </c>
      <c r="R399">
        <v>2.7</v>
      </c>
      <c r="T399">
        <v>8.6</v>
      </c>
      <c r="V399">
        <v>17.420000000000002</v>
      </c>
      <c r="X399">
        <v>9.24</v>
      </c>
      <c r="Z399">
        <v>4.9800000000000004</v>
      </c>
      <c r="AB399">
        <v>60</v>
      </c>
    </row>
    <row r="400" spans="1:29" x14ac:dyDescent="0.3">
      <c r="A400">
        <v>1983</v>
      </c>
      <c r="B400">
        <v>2</v>
      </c>
      <c r="C400">
        <v>1</v>
      </c>
      <c r="D400">
        <v>2.7</v>
      </c>
      <c r="F400">
        <v>2.1</v>
      </c>
      <c r="H400">
        <v>1.9</v>
      </c>
      <c r="J400">
        <v>167</v>
      </c>
      <c r="K400">
        <v>8</v>
      </c>
      <c r="L400">
        <v>7.3</v>
      </c>
      <c r="N400">
        <v>2.2999999999999998</v>
      </c>
      <c r="P400">
        <v>3.1</v>
      </c>
      <c r="R400">
        <v>1.9</v>
      </c>
      <c r="T400">
        <v>19.899999999999999</v>
      </c>
      <c r="U400">
        <v>8</v>
      </c>
      <c r="V400">
        <v>10.1</v>
      </c>
      <c r="X400">
        <v>4.3</v>
      </c>
      <c r="Z400">
        <v>2.2000000000000002</v>
      </c>
      <c r="AB400">
        <v>167</v>
      </c>
    </row>
    <row r="401" spans="1:29" x14ac:dyDescent="0.3">
      <c r="A401">
        <v>1984</v>
      </c>
      <c r="B401">
        <v>2</v>
      </c>
      <c r="C401">
        <v>1</v>
      </c>
      <c r="D401">
        <v>1.57</v>
      </c>
      <c r="F401">
        <v>1.57</v>
      </c>
      <c r="H401">
        <v>1.47</v>
      </c>
      <c r="J401">
        <v>1.45</v>
      </c>
      <c r="L401">
        <v>1.4</v>
      </c>
      <c r="N401">
        <v>3.78</v>
      </c>
      <c r="P401">
        <v>5</v>
      </c>
      <c r="R401">
        <v>10.52</v>
      </c>
      <c r="T401">
        <v>5</v>
      </c>
      <c r="V401">
        <v>60</v>
      </c>
      <c r="W401">
        <v>8</v>
      </c>
      <c r="X401">
        <v>36</v>
      </c>
      <c r="Y401">
        <v>8</v>
      </c>
      <c r="Z401">
        <v>18.8</v>
      </c>
      <c r="AA401">
        <v>8</v>
      </c>
      <c r="AB401">
        <v>60</v>
      </c>
    </row>
    <row r="402" spans="1:29" x14ac:dyDescent="0.3">
      <c r="A402">
        <v>1985</v>
      </c>
      <c r="B402">
        <v>2</v>
      </c>
      <c r="C402">
        <v>1</v>
      </c>
      <c r="D402">
        <v>4.2</v>
      </c>
      <c r="F402">
        <v>2.6</v>
      </c>
      <c r="H402">
        <v>2.2000000000000002</v>
      </c>
      <c r="J402">
        <v>2.6</v>
      </c>
      <c r="L402">
        <v>2.8</v>
      </c>
      <c r="N402">
        <v>2.4</v>
      </c>
      <c r="P402">
        <v>17.7</v>
      </c>
      <c r="R402">
        <v>3.7</v>
      </c>
      <c r="T402">
        <v>3.4</v>
      </c>
      <c r="V402">
        <v>63.2</v>
      </c>
      <c r="W402">
        <v>8</v>
      </c>
      <c r="X402">
        <v>20.2</v>
      </c>
      <c r="Z402">
        <v>335</v>
      </c>
      <c r="AA402">
        <v>8</v>
      </c>
      <c r="AB402">
        <v>335</v>
      </c>
    </row>
    <row r="403" spans="1:29" x14ac:dyDescent="0.3">
      <c r="A403">
        <v>1986</v>
      </c>
      <c r="B403">
        <v>2</v>
      </c>
      <c r="C403">
        <v>1</v>
      </c>
      <c r="D403">
        <v>63.2</v>
      </c>
      <c r="E403">
        <v>8</v>
      </c>
      <c r="F403">
        <v>16.079999999999998</v>
      </c>
      <c r="H403">
        <v>6.36</v>
      </c>
      <c r="J403">
        <v>12.3</v>
      </c>
      <c r="L403">
        <v>11.4</v>
      </c>
      <c r="N403">
        <v>4.05</v>
      </c>
      <c r="P403">
        <v>2.8</v>
      </c>
      <c r="R403">
        <v>3.37</v>
      </c>
      <c r="T403">
        <v>7.8</v>
      </c>
      <c r="V403">
        <v>70</v>
      </c>
      <c r="W403">
        <v>8</v>
      </c>
      <c r="X403">
        <v>13.38</v>
      </c>
      <c r="Z403">
        <v>5.4</v>
      </c>
      <c r="AB403">
        <v>70</v>
      </c>
    </row>
    <row r="404" spans="1:29" x14ac:dyDescent="0.3">
      <c r="A404">
        <v>1987</v>
      </c>
      <c r="B404">
        <v>2</v>
      </c>
      <c r="C404">
        <v>1</v>
      </c>
      <c r="D404">
        <v>2.5</v>
      </c>
      <c r="F404">
        <v>5.9</v>
      </c>
      <c r="H404">
        <v>1.6</v>
      </c>
      <c r="J404">
        <v>33.1</v>
      </c>
      <c r="L404">
        <v>46.2</v>
      </c>
      <c r="M404">
        <v>8</v>
      </c>
      <c r="N404">
        <v>56.4</v>
      </c>
      <c r="O404">
        <v>8</v>
      </c>
      <c r="P404">
        <v>22.1</v>
      </c>
      <c r="R404">
        <v>210</v>
      </c>
      <c r="S404">
        <v>8</v>
      </c>
      <c r="T404">
        <v>6.2</v>
      </c>
      <c r="V404">
        <v>32.5</v>
      </c>
      <c r="X404">
        <v>30.2</v>
      </c>
      <c r="Z404">
        <v>24</v>
      </c>
      <c r="AB404">
        <v>210</v>
      </c>
    </row>
    <row r="405" spans="1:29" x14ac:dyDescent="0.3">
      <c r="A405">
        <v>1988</v>
      </c>
      <c r="B405">
        <v>2</v>
      </c>
      <c r="C405">
        <v>1</v>
      </c>
      <c r="D405">
        <v>3.4</v>
      </c>
      <c r="F405">
        <v>2.1</v>
      </c>
      <c r="H405">
        <v>1.5</v>
      </c>
      <c r="I405">
        <v>8</v>
      </c>
      <c r="J405">
        <v>1.4</v>
      </c>
      <c r="K405">
        <v>8</v>
      </c>
      <c r="L405">
        <v>2.8</v>
      </c>
      <c r="N405">
        <v>9.6</v>
      </c>
      <c r="P405">
        <v>536.79999999999995</v>
      </c>
      <c r="Q405">
        <v>8</v>
      </c>
      <c r="R405">
        <v>67.099999999999994</v>
      </c>
      <c r="S405">
        <v>6</v>
      </c>
      <c r="T405">
        <v>110.6</v>
      </c>
      <c r="U405">
        <v>8</v>
      </c>
      <c r="V405">
        <v>42.8</v>
      </c>
      <c r="W405">
        <v>8</v>
      </c>
      <c r="X405">
        <v>373.6</v>
      </c>
      <c r="Z405">
        <v>27.7</v>
      </c>
      <c r="AB405">
        <v>536.79999999999995</v>
      </c>
    </row>
    <row r="406" spans="1:29" x14ac:dyDescent="0.3">
      <c r="A406">
        <v>1989</v>
      </c>
      <c r="B406">
        <v>2</v>
      </c>
      <c r="C406">
        <v>1</v>
      </c>
      <c r="D406">
        <v>7.3</v>
      </c>
      <c r="F406">
        <v>3.6</v>
      </c>
      <c r="H406">
        <v>33.700000000000003</v>
      </c>
      <c r="J406">
        <v>2</v>
      </c>
      <c r="L406">
        <v>2.2000000000000002</v>
      </c>
      <c r="N406">
        <v>1.8</v>
      </c>
      <c r="P406">
        <v>3</v>
      </c>
      <c r="R406">
        <v>14.5</v>
      </c>
      <c r="T406">
        <v>52.3</v>
      </c>
      <c r="U406">
        <v>8</v>
      </c>
      <c r="V406">
        <v>144.4</v>
      </c>
      <c r="W406">
        <v>8</v>
      </c>
      <c r="X406">
        <v>49.6</v>
      </c>
      <c r="Y406">
        <v>8</v>
      </c>
      <c r="Z406">
        <v>6.5</v>
      </c>
      <c r="AB406">
        <v>144.4</v>
      </c>
    </row>
    <row r="407" spans="1:29" x14ac:dyDescent="0.3">
      <c r="A407">
        <v>1990</v>
      </c>
      <c r="B407">
        <v>1</v>
      </c>
      <c r="C407">
        <v>1</v>
      </c>
      <c r="D407">
        <v>2.2000000000000002</v>
      </c>
      <c r="F407">
        <v>2</v>
      </c>
      <c r="H407">
        <v>1.98</v>
      </c>
      <c r="J407">
        <v>67.3</v>
      </c>
      <c r="K407">
        <v>8</v>
      </c>
      <c r="L407">
        <v>53.68</v>
      </c>
      <c r="M407">
        <v>8</v>
      </c>
      <c r="N407">
        <v>2.2999999999999998</v>
      </c>
      <c r="P407">
        <v>1.58</v>
      </c>
      <c r="Q407">
        <v>8</v>
      </c>
      <c r="R407">
        <v>2.2999999999999998</v>
      </c>
      <c r="T407">
        <v>7.8</v>
      </c>
      <c r="V407">
        <v>33.68</v>
      </c>
      <c r="W407">
        <v>3</v>
      </c>
      <c r="Z407">
        <v>27.5</v>
      </c>
      <c r="AA407">
        <v>3</v>
      </c>
      <c r="AB407">
        <v>67.3</v>
      </c>
      <c r="AC407">
        <v>3</v>
      </c>
    </row>
    <row r="408" spans="1:29" x14ac:dyDescent="0.3">
      <c r="A408">
        <v>1991</v>
      </c>
      <c r="B408">
        <v>1</v>
      </c>
      <c r="C408">
        <v>1</v>
      </c>
      <c r="D408">
        <v>4.8</v>
      </c>
      <c r="F408">
        <v>65.900000000000006</v>
      </c>
      <c r="G408">
        <v>8</v>
      </c>
      <c r="H408">
        <v>33.700000000000003</v>
      </c>
      <c r="J408">
        <v>2.1</v>
      </c>
      <c r="L408">
        <v>1.7</v>
      </c>
      <c r="M408">
        <v>8</v>
      </c>
      <c r="N408">
        <v>1.5</v>
      </c>
      <c r="O408">
        <v>8</v>
      </c>
      <c r="P408">
        <v>1.8</v>
      </c>
      <c r="Q408">
        <v>8</v>
      </c>
      <c r="R408">
        <v>3.4</v>
      </c>
      <c r="S408">
        <v>8</v>
      </c>
      <c r="T408">
        <v>11.4</v>
      </c>
      <c r="V408">
        <v>5.6</v>
      </c>
      <c r="X408">
        <v>125.7</v>
      </c>
      <c r="Y408">
        <v>8</v>
      </c>
      <c r="Z408">
        <v>6.2</v>
      </c>
      <c r="AB408">
        <v>125.7</v>
      </c>
    </row>
    <row r="409" spans="1:29" x14ac:dyDescent="0.3">
      <c r="A409">
        <v>1992</v>
      </c>
      <c r="B409">
        <v>1</v>
      </c>
      <c r="C409">
        <v>1</v>
      </c>
      <c r="D409">
        <v>2.63</v>
      </c>
      <c r="F409">
        <v>2.14</v>
      </c>
      <c r="H409">
        <v>1.2</v>
      </c>
      <c r="I409">
        <v>8</v>
      </c>
      <c r="J409">
        <v>2.52</v>
      </c>
      <c r="K409">
        <v>8</v>
      </c>
      <c r="L409">
        <v>7.26</v>
      </c>
      <c r="N409">
        <v>1.5</v>
      </c>
      <c r="O409">
        <v>8</v>
      </c>
      <c r="P409">
        <v>20.22</v>
      </c>
      <c r="R409">
        <v>17.7</v>
      </c>
      <c r="T409">
        <v>56.4</v>
      </c>
      <c r="U409">
        <v>8</v>
      </c>
      <c r="V409">
        <v>42.8</v>
      </c>
      <c r="W409">
        <v>8</v>
      </c>
      <c r="X409">
        <v>20.22</v>
      </c>
      <c r="Z409">
        <v>12.3</v>
      </c>
      <c r="AB409">
        <v>56.4</v>
      </c>
    </row>
    <row r="410" spans="1:29" x14ac:dyDescent="0.3">
      <c r="A410">
        <v>1993</v>
      </c>
      <c r="B410">
        <v>1</v>
      </c>
      <c r="C410">
        <v>1</v>
      </c>
      <c r="D410">
        <v>1.9</v>
      </c>
      <c r="F410">
        <v>1.5</v>
      </c>
      <c r="G410">
        <v>8</v>
      </c>
      <c r="H410">
        <v>1.1000000000000001</v>
      </c>
      <c r="I410">
        <v>8</v>
      </c>
      <c r="J410">
        <v>1.3</v>
      </c>
      <c r="K410">
        <v>8</v>
      </c>
      <c r="L410">
        <v>30.2</v>
      </c>
      <c r="N410">
        <v>2.5</v>
      </c>
      <c r="P410">
        <v>1.2</v>
      </c>
      <c r="Q410">
        <v>8</v>
      </c>
      <c r="R410">
        <v>2</v>
      </c>
      <c r="T410">
        <v>2.1</v>
      </c>
      <c r="U410">
        <v>8</v>
      </c>
      <c r="V410">
        <v>1.5</v>
      </c>
      <c r="W410">
        <v>8</v>
      </c>
      <c r="X410">
        <v>42.8</v>
      </c>
      <c r="Y410">
        <v>8</v>
      </c>
      <c r="Z410">
        <v>151</v>
      </c>
      <c r="AA410">
        <v>8</v>
      </c>
      <c r="AB410">
        <v>151</v>
      </c>
    </row>
    <row r="411" spans="1:29" x14ac:dyDescent="0.3">
      <c r="A411">
        <v>1994</v>
      </c>
      <c r="B411">
        <v>2</v>
      </c>
      <c r="C411">
        <v>1</v>
      </c>
      <c r="D411">
        <v>3</v>
      </c>
      <c r="F411">
        <v>1.5</v>
      </c>
      <c r="G411">
        <v>8</v>
      </c>
      <c r="H411">
        <v>1.4</v>
      </c>
      <c r="I411">
        <v>8</v>
      </c>
      <c r="J411">
        <v>1.7</v>
      </c>
      <c r="K411">
        <v>8</v>
      </c>
      <c r="L411">
        <v>10.5</v>
      </c>
      <c r="M411">
        <v>8</v>
      </c>
      <c r="N411">
        <v>1</v>
      </c>
      <c r="O411">
        <v>8</v>
      </c>
      <c r="P411">
        <v>1</v>
      </c>
      <c r="Q411">
        <v>8</v>
      </c>
      <c r="R411">
        <v>35.4</v>
      </c>
      <c r="S411">
        <v>8</v>
      </c>
      <c r="T411">
        <v>193.6</v>
      </c>
      <c r="U411">
        <v>8</v>
      </c>
      <c r="V411">
        <v>4.4000000000000004</v>
      </c>
      <c r="X411">
        <v>144.4</v>
      </c>
      <c r="Y411">
        <v>8</v>
      </c>
      <c r="Z411">
        <v>4.8</v>
      </c>
      <c r="AB411">
        <v>193.6</v>
      </c>
    </row>
    <row r="412" spans="1:29" x14ac:dyDescent="0.3">
      <c r="A412">
        <v>1995</v>
      </c>
      <c r="B412">
        <v>1</v>
      </c>
      <c r="C412">
        <v>1</v>
      </c>
      <c r="D412">
        <v>3.4</v>
      </c>
      <c r="F412">
        <v>1.4</v>
      </c>
      <c r="G412">
        <v>8</v>
      </c>
      <c r="H412">
        <v>1.8</v>
      </c>
      <c r="J412">
        <v>2.5</v>
      </c>
      <c r="K412">
        <v>8</v>
      </c>
      <c r="L412">
        <v>2.2999999999999998</v>
      </c>
      <c r="M412">
        <v>8</v>
      </c>
      <c r="N412">
        <v>1.7</v>
      </c>
      <c r="O412">
        <v>8</v>
      </c>
      <c r="P412">
        <v>5.6</v>
      </c>
      <c r="R412">
        <v>123.4</v>
      </c>
      <c r="S412">
        <v>8</v>
      </c>
      <c r="T412">
        <v>31.4</v>
      </c>
      <c r="V412">
        <v>147.69999999999999</v>
      </c>
      <c r="W412">
        <v>8</v>
      </c>
      <c r="X412">
        <v>63.2</v>
      </c>
      <c r="Y412">
        <v>8</v>
      </c>
      <c r="Z412">
        <v>14.5</v>
      </c>
      <c r="AB412">
        <v>147.69999999999999</v>
      </c>
    </row>
    <row r="413" spans="1:29" x14ac:dyDescent="0.3">
      <c r="A413">
        <v>1996</v>
      </c>
      <c r="B413">
        <v>1</v>
      </c>
      <c r="C413">
        <v>1</v>
      </c>
      <c r="D413">
        <v>3.92</v>
      </c>
      <c r="F413">
        <v>2.42</v>
      </c>
      <c r="H413">
        <v>75.7</v>
      </c>
      <c r="I413">
        <v>8</v>
      </c>
      <c r="J413">
        <v>2.94</v>
      </c>
      <c r="L413">
        <v>22.58</v>
      </c>
      <c r="M413">
        <v>8</v>
      </c>
      <c r="N413">
        <v>52.84</v>
      </c>
      <c r="O413">
        <v>8</v>
      </c>
      <c r="P413">
        <v>33.06</v>
      </c>
      <c r="Q413">
        <v>8</v>
      </c>
      <c r="R413">
        <v>8.2799999999999994</v>
      </c>
      <c r="S413">
        <v>8</v>
      </c>
      <c r="T413">
        <v>3.92</v>
      </c>
      <c r="V413">
        <v>41.1</v>
      </c>
      <c r="W413">
        <v>8</v>
      </c>
      <c r="X413">
        <v>57.85</v>
      </c>
      <c r="Y413">
        <v>8</v>
      </c>
      <c r="Z413">
        <v>56.18</v>
      </c>
      <c r="AA413">
        <v>8</v>
      </c>
      <c r="AB413">
        <v>75.7</v>
      </c>
    </row>
    <row r="414" spans="1:29" x14ac:dyDescent="0.3">
      <c r="A414">
        <v>1997</v>
      </c>
      <c r="B414">
        <v>1</v>
      </c>
      <c r="C414">
        <v>1</v>
      </c>
      <c r="D414">
        <v>5.9</v>
      </c>
      <c r="F414">
        <v>3.4</v>
      </c>
      <c r="H414">
        <v>2.4</v>
      </c>
      <c r="J414">
        <v>2</v>
      </c>
      <c r="L414">
        <v>1.2</v>
      </c>
      <c r="N414">
        <v>24</v>
      </c>
      <c r="O414">
        <v>8</v>
      </c>
      <c r="P414">
        <v>30.82</v>
      </c>
      <c r="Q414">
        <v>8</v>
      </c>
      <c r="R414">
        <v>4.5999999999999996</v>
      </c>
      <c r="T414">
        <v>3.8</v>
      </c>
      <c r="V414">
        <v>5</v>
      </c>
      <c r="X414">
        <v>24</v>
      </c>
      <c r="Y414">
        <v>8</v>
      </c>
      <c r="Z414">
        <v>1.4</v>
      </c>
      <c r="AB414">
        <v>30.82</v>
      </c>
    </row>
    <row r="415" spans="1:29" x14ac:dyDescent="0.3">
      <c r="A415">
        <v>1998</v>
      </c>
      <c r="B415">
        <v>1</v>
      </c>
      <c r="C415">
        <v>1</v>
      </c>
      <c r="D415">
        <v>0.63</v>
      </c>
      <c r="F415">
        <v>4.13</v>
      </c>
      <c r="H415">
        <v>0.63</v>
      </c>
      <c r="J415">
        <v>16.8</v>
      </c>
      <c r="K415">
        <v>8</v>
      </c>
      <c r="L415">
        <v>17.5</v>
      </c>
      <c r="M415">
        <v>8</v>
      </c>
      <c r="N415">
        <v>16.8</v>
      </c>
      <c r="O415">
        <v>8</v>
      </c>
      <c r="P415">
        <v>8.61</v>
      </c>
      <c r="R415">
        <v>7.36</v>
      </c>
      <c r="T415">
        <v>43.25</v>
      </c>
      <c r="U415">
        <v>8</v>
      </c>
      <c r="V415">
        <v>64.930000000000007</v>
      </c>
      <c r="W415">
        <v>8</v>
      </c>
      <c r="X415">
        <v>63.07</v>
      </c>
      <c r="Y415">
        <v>8</v>
      </c>
      <c r="Z415">
        <v>9.6199999999999992</v>
      </c>
      <c r="AB415">
        <v>64.930000000000007</v>
      </c>
    </row>
    <row r="416" spans="1:29" x14ac:dyDescent="0.3">
      <c r="A416">
        <v>1999</v>
      </c>
      <c r="B416">
        <v>1</v>
      </c>
      <c r="C416">
        <v>1</v>
      </c>
      <c r="D416">
        <v>7.1</v>
      </c>
      <c r="F416">
        <v>9.6</v>
      </c>
      <c r="H416">
        <v>1.8</v>
      </c>
      <c r="J416">
        <v>146</v>
      </c>
      <c r="K416">
        <v>8</v>
      </c>
      <c r="L416">
        <v>3.1</v>
      </c>
      <c r="N416">
        <v>3.1</v>
      </c>
      <c r="P416">
        <v>9.6</v>
      </c>
      <c r="R416">
        <v>20.100000000000001</v>
      </c>
      <c r="S416">
        <v>8</v>
      </c>
      <c r="T416">
        <v>118.6</v>
      </c>
      <c r="U416">
        <v>8</v>
      </c>
      <c r="V416">
        <v>34.6</v>
      </c>
      <c r="W416">
        <v>8</v>
      </c>
      <c r="X416">
        <v>14.7</v>
      </c>
      <c r="Y416">
        <v>8</v>
      </c>
      <c r="Z416">
        <v>216.6</v>
      </c>
      <c r="AA416">
        <v>9</v>
      </c>
      <c r="AB416">
        <v>216.6</v>
      </c>
    </row>
    <row r="417" spans="1:29" x14ac:dyDescent="0.3">
      <c r="A417">
        <v>2000</v>
      </c>
      <c r="B417">
        <v>1</v>
      </c>
      <c r="C417">
        <v>1</v>
      </c>
      <c r="G417">
        <v>3</v>
      </c>
      <c r="H417" t="s">
        <v>17</v>
      </c>
      <c r="J417" t="s">
        <v>17</v>
      </c>
      <c r="L417" t="s">
        <v>17</v>
      </c>
      <c r="N417">
        <v>157.6</v>
      </c>
      <c r="O417">
        <v>9</v>
      </c>
      <c r="AB417">
        <v>157.6</v>
      </c>
      <c r="AC417">
        <v>3</v>
      </c>
    </row>
    <row r="418" spans="1:29" x14ac:dyDescent="0.3">
      <c r="A418">
        <v>2001</v>
      </c>
      <c r="B418">
        <v>1</v>
      </c>
      <c r="C418">
        <v>1</v>
      </c>
      <c r="D418" t="s">
        <v>1</v>
      </c>
      <c r="F418">
        <v>1.56</v>
      </c>
      <c r="G418">
        <v>3</v>
      </c>
      <c r="H418">
        <v>1.32</v>
      </c>
      <c r="J418">
        <v>1.1200000000000001</v>
      </c>
      <c r="L418">
        <v>9.24</v>
      </c>
      <c r="M418">
        <v>8</v>
      </c>
      <c r="N418">
        <v>1.2</v>
      </c>
      <c r="P418">
        <v>1.2</v>
      </c>
      <c r="R418">
        <v>1.2</v>
      </c>
      <c r="T418">
        <v>0.96</v>
      </c>
      <c r="V418">
        <v>68</v>
      </c>
      <c r="W418">
        <v>8</v>
      </c>
      <c r="X418">
        <v>275.39999999999998</v>
      </c>
      <c r="Y418">
        <v>8</v>
      </c>
      <c r="Z418">
        <v>37.22</v>
      </c>
      <c r="AA418">
        <v>8</v>
      </c>
      <c r="AB418">
        <v>275.39999999999998</v>
      </c>
      <c r="AC418">
        <v>3</v>
      </c>
    </row>
    <row r="419" spans="1:29" x14ac:dyDescent="0.3">
      <c r="A419">
        <v>2002</v>
      </c>
      <c r="B419">
        <v>1</v>
      </c>
      <c r="C419">
        <v>1</v>
      </c>
      <c r="D419">
        <v>23.13</v>
      </c>
      <c r="E419">
        <v>8</v>
      </c>
      <c r="F419">
        <v>2.4</v>
      </c>
      <c r="H419">
        <v>1.44</v>
      </c>
      <c r="J419">
        <v>17.989999999999998</v>
      </c>
      <c r="K419">
        <v>8</v>
      </c>
      <c r="L419">
        <v>31.88</v>
      </c>
      <c r="M419">
        <v>8</v>
      </c>
      <c r="N419">
        <v>12.72</v>
      </c>
      <c r="O419">
        <v>8</v>
      </c>
      <c r="P419">
        <v>1.32</v>
      </c>
      <c r="R419">
        <v>12.72</v>
      </c>
      <c r="S419">
        <v>8</v>
      </c>
      <c r="T419">
        <v>68</v>
      </c>
      <c r="U419">
        <v>8</v>
      </c>
      <c r="V419">
        <v>26.25</v>
      </c>
      <c r="W419">
        <v>8</v>
      </c>
      <c r="X419">
        <v>28.75</v>
      </c>
      <c r="Y419">
        <v>8</v>
      </c>
      <c r="Z419">
        <v>1.8</v>
      </c>
      <c r="AB419">
        <v>68</v>
      </c>
    </row>
    <row r="420" spans="1:29" x14ac:dyDescent="0.3">
      <c r="A420">
        <v>2003</v>
      </c>
      <c r="B420">
        <v>1</v>
      </c>
      <c r="C420">
        <v>1</v>
      </c>
      <c r="D420">
        <v>1.2</v>
      </c>
      <c r="F420">
        <v>0.88</v>
      </c>
      <c r="H420">
        <v>0.76</v>
      </c>
      <c r="J420">
        <v>6.94</v>
      </c>
      <c r="L420">
        <v>0.96</v>
      </c>
      <c r="N420">
        <v>31.25</v>
      </c>
      <c r="O420">
        <v>8</v>
      </c>
      <c r="P420">
        <v>29.38</v>
      </c>
      <c r="Q420">
        <v>8</v>
      </c>
      <c r="R420">
        <v>1.2</v>
      </c>
      <c r="T420">
        <v>113.6</v>
      </c>
      <c r="U420">
        <v>8</v>
      </c>
      <c r="V420">
        <v>29.38</v>
      </c>
      <c r="W420">
        <v>8</v>
      </c>
      <c r="X420">
        <v>37.9</v>
      </c>
      <c r="Y420">
        <v>3</v>
      </c>
      <c r="Z420">
        <v>31.88</v>
      </c>
      <c r="AA420">
        <v>3</v>
      </c>
      <c r="AB420">
        <v>113.6</v>
      </c>
      <c r="AC420">
        <v>3</v>
      </c>
    </row>
    <row r="421" spans="1:29" x14ac:dyDescent="0.3">
      <c r="A421">
        <v>2004</v>
      </c>
      <c r="B421">
        <v>1</v>
      </c>
      <c r="C421">
        <v>1</v>
      </c>
      <c r="D421" t="s">
        <v>1</v>
      </c>
      <c r="F421" t="s">
        <v>1</v>
      </c>
      <c r="H421" t="s">
        <v>1</v>
      </c>
      <c r="J421" t="s">
        <v>1</v>
      </c>
      <c r="L421">
        <v>77.33</v>
      </c>
      <c r="M421">
        <v>8</v>
      </c>
      <c r="N421">
        <v>5.56</v>
      </c>
      <c r="P421">
        <v>22.8</v>
      </c>
      <c r="R421">
        <v>2.5</v>
      </c>
      <c r="T421">
        <v>33.159999999999997</v>
      </c>
      <c r="U421">
        <v>8</v>
      </c>
      <c r="V421">
        <v>24</v>
      </c>
      <c r="X421">
        <v>84.67</v>
      </c>
      <c r="Y421">
        <v>3</v>
      </c>
      <c r="Z421">
        <v>86.87</v>
      </c>
      <c r="AA421">
        <v>8</v>
      </c>
      <c r="AB421">
        <v>86.87</v>
      </c>
      <c r="AC421">
        <v>3</v>
      </c>
    </row>
    <row r="422" spans="1:29" x14ac:dyDescent="0.3">
      <c r="A422">
        <v>2005</v>
      </c>
      <c r="B422">
        <v>1</v>
      </c>
      <c r="C422">
        <v>1</v>
      </c>
      <c r="D422">
        <v>19.079999999999998</v>
      </c>
      <c r="F422">
        <v>5.88</v>
      </c>
      <c r="H422">
        <v>5.56</v>
      </c>
      <c r="J422">
        <v>2.86</v>
      </c>
      <c r="L422">
        <v>12.03</v>
      </c>
      <c r="N422">
        <v>53.4</v>
      </c>
      <c r="O422">
        <v>8</v>
      </c>
      <c r="P422">
        <v>26.72</v>
      </c>
      <c r="R422">
        <v>3.88</v>
      </c>
      <c r="T422">
        <v>3.04</v>
      </c>
      <c r="V422">
        <v>86.13</v>
      </c>
      <c r="W422">
        <v>8</v>
      </c>
      <c r="X422">
        <v>86.87</v>
      </c>
      <c r="Y422">
        <v>3</v>
      </c>
      <c r="Z422">
        <v>48.2</v>
      </c>
      <c r="AA422">
        <v>8</v>
      </c>
      <c r="AB422">
        <v>86.87</v>
      </c>
      <c r="AC422">
        <v>3</v>
      </c>
    </row>
    <row r="423" spans="1:29" x14ac:dyDescent="0.3">
      <c r="A423">
        <v>2006</v>
      </c>
      <c r="B423">
        <v>1</v>
      </c>
      <c r="C423">
        <v>1</v>
      </c>
      <c r="D423">
        <v>4.12</v>
      </c>
      <c r="F423">
        <v>2.2200000000000002</v>
      </c>
      <c r="H423">
        <v>4.12</v>
      </c>
      <c r="J423">
        <v>1.8</v>
      </c>
      <c r="L423">
        <v>26.72</v>
      </c>
      <c r="N423">
        <v>42.4</v>
      </c>
      <c r="O423">
        <v>8</v>
      </c>
      <c r="P423">
        <v>8.5500000000000007</v>
      </c>
      <c r="R423">
        <v>31.88</v>
      </c>
      <c r="S423">
        <v>8</v>
      </c>
      <c r="T423">
        <v>16.48</v>
      </c>
      <c r="V423">
        <v>38.200000000000003</v>
      </c>
      <c r="W423">
        <v>8</v>
      </c>
      <c r="X423">
        <v>29.96</v>
      </c>
      <c r="Z423">
        <v>26.72</v>
      </c>
      <c r="AB423">
        <v>42.4</v>
      </c>
    </row>
    <row r="424" spans="1:29" x14ac:dyDescent="0.3">
      <c r="A424">
        <v>2007</v>
      </c>
      <c r="B424">
        <v>1</v>
      </c>
      <c r="C424">
        <v>1</v>
      </c>
      <c r="D424">
        <v>3.88</v>
      </c>
      <c r="F424">
        <v>6.2</v>
      </c>
      <c r="H424">
        <v>2.36</v>
      </c>
      <c r="J424">
        <v>4.5999999999999996</v>
      </c>
      <c r="L424">
        <v>21.6</v>
      </c>
      <c r="N424">
        <v>3.04</v>
      </c>
      <c r="P424">
        <v>38.200000000000003</v>
      </c>
      <c r="Q424">
        <v>8</v>
      </c>
      <c r="R424">
        <v>45.6</v>
      </c>
      <c r="S424">
        <v>8</v>
      </c>
      <c r="T424">
        <v>46.9</v>
      </c>
      <c r="U424">
        <v>8</v>
      </c>
      <c r="V424">
        <v>54.7</v>
      </c>
      <c r="W424">
        <v>8</v>
      </c>
      <c r="X424">
        <v>60.2</v>
      </c>
      <c r="Y424">
        <v>3</v>
      </c>
      <c r="Z424">
        <v>29.96</v>
      </c>
      <c r="AB424">
        <v>60.2</v>
      </c>
      <c r="AC424">
        <v>3</v>
      </c>
    </row>
    <row r="425" spans="1:29" x14ac:dyDescent="0.3">
      <c r="A425">
        <v>2008</v>
      </c>
      <c r="B425">
        <v>1</v>
      </c>
      <c r="C425">
        <v>1</v>
      </c>
      <c r="D425">
        <v>8.5500000000000007</v>
      </c>
      <c r="F425">
        <v>3.88</v>
      </c>
      <c r="H425">
        <v>2.5</v>
      </c>
      <c r="J425">
        <v>15.16</v>
      </c>
      <c r="L425">
        <v>33.799999999999997</v>
      </c>
      <c r="M425">
        <v>8</v>
      </c>
      <c r="N425">
        <v>2.5</v>
      </c>
      <c r="P425">
        <v>40</v>
      </c>
      <c r="Q425">
        <v>8</v>
      </c>
      <c r="R425">
        <v>11.4</v>
      </c>
      <c r="T425">
        <v>40</v>
      </c>
      <c r="U425">
        <v>8</v>
      </c>
      <c r="V425">
        <v>120</v>
      </c>
      <c r="W425">
        <v>8</v>
      </c>
      <c r="X425">
        <v>220.7</v>
      </c>
      <c r="Y425">
        <v>8</v>
      </c>
      <c r="Z425">
        <v>35.72</v>
      </c>
      <c r="AA425">
        <v>8</v>
      </c>
      <c r="AB425">
        <v>220.7</v>
      </c>
    </row>
    <row r="426" spans="1:29" x14ac:dyDescent="0.3">
      <c r="A426">
        <v>2009</v>
      </c>
      <c r="B426">
        <v>1</v>
      </c>
      <c r="C426">
        <v>1</v>
      </c>
      <c r="D426">
        <v>26.04</v>
      </c>
      <c r="F426">
        <v>81</v>
      </c>
      <c r="G426">
        <v>8</v>
      </c>
      <c r="H426">
        <v>7.61</v>
      </c>
      <c r="J426">
        <v>3.88</v>
      </c>
      <c r="L426">
        <v>14.5</v>
      </c>
      <c r="N426">
        <v>1.94</v>
      </c>
      <c r="P426">
        <v>3.04</v>
      </c>
      <c r="R426">
        <v>1.94</v>
      </c>
      <c r="T426">
        <v>1.8</v>
      </c>
      <c r="V426">
        <v>1.94</v>
      </c>
      <c r="X426">
        <v>1.8</v>
      </c>
      <c r="Z426">
        <v>2.5</v>
      </c>
      <c r="AB426">
        <v>81</v>
      </c>
    </row>
    <row r="427" spans="1:29" x14ac:dyDescent="0.3">
      <c r="A427">
        <v>2010</v>
      </c>
      <c r="B427">
        <v>1</v>
      </c>
      <c r="C427">
        <v>1</v>
      </c>
      <c r="D427">
        <v>1.64</v>
      </c>
      <c r="F427">
        <v>0.88</v>
      </c>
      <c r="H427">
        <v>61.6</v>
      </c>
      <c r="I427">
        <v>3</v>
      </c>
      <c r="J427">
        <v>3.04</v>
      </c>
      <c r="L427">
        <v>31.24</v>
      </c>
      <c r="M427">
        <v>8</v>
      </c>
      <c r="N427">
        <v>12.64</v>
      </c>
      <c r="P427">
        <v>220.7</v>
      </c>
      <c r="Q427">
        <v>8</v>
      </c>
      <c r="R427">
        <v>98.4</v>
      </c>
      <c r="S427">
        <v>8</v>
      </c>
      <c r="T427">
        <v>58.1</v>
      </c>
      <c r="U427">
        <v>8</v>
      </c>
      <c r="V427">
        <v>83.93</v>
      </c>
      <c r="W427">
        <v>8</v>
      </c>
      <c r="X427">
        <v>163.6</v>
      </c>
      <c r="Y427">
        <v>8</v>
      </c>
      <c r="Z427">
        <v>203.3</v>
      </c>
      <c r="AA427">
        <v>8</v>
      </c>
      <c r="AB427">
        <v>220.7</v>
      </c>
      <c r="AC427">
        <v>3</v>
      </c>
    </row>
    <row r="428" spans="1:29" x14ac:dyDescent="0.3">
      <c r="A428">
        <v>2011</v>
      </c>
      <c r="B428">
        <v>1</v>
      </c>
      <c r="C428">
        <v>1</v>
      </c>
      <c r="D428">
        <v>28.58</v>
      </c>
      <c r="E428">
        <v>8</v>
      </c>
      <c r="F428">
        <v>2.5</v>
      </c>
      <c r="H428">
        <v>6.88</v>
      </c>
      <c r="J428">
        <v>0.76</v>
      </c>
      <c r="K428">
        <v>8</v>
      </c>
      <c r="L428">
        <v>15.98</v>
      </c>
      <c r="M428">
        <v>8</v>
      </c>
      <c r="N428">
        <v>122.3</v>
      </c>
      <c r="O428">
        <v>8</v>
      </c>
      <c r="P428">
        <v>77.900000000000006</v>
      </c>
      <c r="Q428">
        <v>8</v>
      </c>
      <c r="R428">
        <v>27.82</v>
      </c>
      <c r="S428">
        <v>8</v>
      </c>
      <c r="T428">
        <v>86.5</v>
      </c>
      <c r="U428">
        <v>8</v>
      </c>
      <c r="V428">
        <v>153.30000000000001</v>
      </c>
      <c r="W428">
        <v>8</v>
      </c>
      <c r="X428">
        <v>41.3</v>
      </c>
      <c r="Y428">
        <v>8</v>
      </c>
      <c r="Z428">
        <v>128.19999999999999</v>
      </c>
      <c r="AA428">
        <v>3</v>
      </c>
      <c r="AB428">
        <v>153.30000000000001</v>
      </c>
      <c r="AC428">
        <v>3</v>
      </c>
    </row>
    <row r="430" spans="1:29" x14ac:dyDescent="0.3">
      <c r="A430" t="s">
        <v>14</v>
      </c>
      <c r="D430">
        <v>10.02</v>
      </c>
      <c r="F430">
        <v>9.9269999999999996</v>
      </c>
      <c r="H430">
        <v>9.0269999999999992</v>
      </c>
      <c r="J430">
        <v>17.100000000000001</v>
      </c>
      <c r="L430">
        <v>18.16</v>
      </c>
      <c r="N430">
        <v>19.8</v>
      </c>
      <c r="P430">
        <v>36.33</v>
      </c>
      <c r="R430">
        <v>25.94</v>
      </c>
      <c r="T430">
        <v>37.56</v>
      </c>
      <c r="V430">
        <v>53.08</v>
      </c>
      <c r="X430">
        <v>73.81</v>
      </c>
      <c r="Z430">
        <v>50.46</v>
      </c>
      <c r="AB430">
        <v>30.1</v>
      </c>
    </row>
    <row r="431" spans="1:29" x14ac:dyDescent="0.3">
      <c r="A431" t="s">
        <v>15</v>
      </c>
      <c r="D431">
        <v>63.2</v>
      </c>
      <c r="F431">
        <v>81</v>
      </c>
      <c r="H431">
        <v>75.7</v>
      </c>
      <c r="J431">
        <v>167</v>
      </c>
      <c r="L431">
        <v>77.33</v>
      </c>
      <c r="N431">
        <v>157.6</v>
      </c>
      <c r="P431">
        <v>536.79999999999995</v>
      </c>
      <c r="R431">
        <v>210</v>
      </c>
      <c r="T431">
        <v>193.6</v>
      </c>
      <c r="V431">
        <v>153.30000000000001</v>
      </c>
      <c r="X431">
        <v>373.6</v>
      </c>
      <c r="Z431">
        <v>335</v>
      </c>
      <c r="AB431">
        <v>536.79999999999995</v>
      </c>
    </row>
    <row r="432" spans="1:29" x14ac:dyDescent="0.3">
      <c r="A432" t="s">
        <v>16</v>
      </c>
      <c r="D432">
        <v>0.63</v>
      </c>
      <c r="F432">
        <v>0.88</v>
      </c>
      <c r="H432" t="s">
        <v>17</v>
      </c>
      <c r="J432" t="s">
        <v>17</v>
      </c>
      <c r="L432" t="s">
        <v>17</v>
      </c>
      <c r="N432">
        <v>1</v>
      </c>
      <c r="P432">
        <v>1</v>
      </c>
      <c r="R432">
        <v>0.72</v>
      </c>
      <c r="T432">
        <v>0.96</v>
      </c>
      <c r="V432">
        <v>1.5</v>
      </c>
      <c r="X432">
        <v>1.8</v>
      </c>
      <c r="Z432">
        <v>1.4</v>
      </c>
      <c r="AB432" t="s">
        <v>17</v>
      </c>
    </row>
    <row r="437" spans="1:29" x14ac:dyDescent="0.3">
      <c r="H437" s="1"/>
    </row>
    <row r="438" spans="1:29" s="8" customFormat="1" x14ac:dyDescent="0.3">
      <c r="A438" s="6" t="s">
        <v>30</v>
      </c>
    </row>
    <row r="439" spans="1:29" x14ac:dyDescent="0.3">
      <c r="A439" t="s">
        <v>19</v>
      </c>
      <c r="B439">
        <v>15017020</v>
      </c>
      <c r="C439" t="s">
        <v>37</v>
      </c>
    </row>
    <row r="440" spans="1:29" x14ac:dyDescent="0.3">
      <c r="A440" t="s">
        <v>20</v>
      </c>
    </row>
    <row r="441" spans="1:29" x14ac:dyDescent="0.3">
      <c r="A441" t="s">
        <v>21</v>
      </c>
    </row>
    <row r="442" spans="1:29" x14ac:dyDescent="0.3">
      <c r="A442" t="s">
        <v>22</v>
      </c>
      <c r="B442">
        <v>40</v>
      </c>
      <c r="H442" s="1"/>
    </row>
    <row r="443" spans="1:29" x14ac:dyDescent="0.3">
      <c r="A443" t="s">
        <v>23</v>
      </c>
      <c r="B443" t="s">
        <v>36</v>
      </c>
    </row>
    <row r="445" spans="1:29" x14ac:dyDescent="0.3">
      <c r="A445" t="s">
        <v>25</v>
      </c>
      <c r="B445" t="s">
        <v>26</v>
      </c>
      <c r="C445" t="s">
        <v>27</v>
      </c>
      <c r="D445" t="s">
        <v>2</v>
      </c>
      <c r="E445" t="s">
        <v>1</v>
      </c>
      <c r="F445" t="s">
        <v>3</v>
      </c>
      <c r="G445" t="s">
        <v>1</v>
      </c>
      <c r="H445" t="s">
        <v>4</v>
      </c>
      <c r="I445" t="s">
        <v>1</v>
      </c>
      <c r="J445" t="s">
        <v>5</v>
      </c>
      <c r="K445" t="s">
        <v>1</v>
      </c>
      <c r="L445" t="s">
        <v>6</v>
      </c>
      <c r="M445" t="s">
        <v>1</v>
      </c>
      <c r="N445" t="s">
        <v>7</v>
      </c>
      <c r="O445" t="s">
        <v>1</v>
      </c>
      <c r="P445" t="s">
        <v>8</v>
      </c>
      <c r="Q445" t="s">
        <v>1</v>
      </c>
      <c r="R445" t="s">
        <v>9</v>
      </c>
      <c r="S445" t="s">
        <v>1</v>
      </c>
      <c r="T445" t="s">
        <v>10</v>
      </c>
      <c r="U445" t="s">
        <v>1</v>
      </c>
      <c r="V445" t="s">
        <v>11</v>
      </c>
      <c r="W445" t="s">
        <v>1</v>
      </c>
      <c r="X445" t="s">
        <v>12</v>
      </c>
      <c r="Y445" t="s">
        <v>1</v>
      </c>
      <c r="Z445" t="s">
        <v>13</v>
      </c>
      <c r="AA445" t="s">
        <v>1</v>
      </c>
      <c r="AB445" t="s">
        <v>28</v>
      </c>
      <c r="AC445" t="s">
        <v>1</v>
      </c>
    </row>
    <row r="446" spans="1:29" x14ac:dyDescent="0.3">
      <c r="A446">
        <v>1974</v>
      </c>
      <c r="B446">
        <v>2</v>
      </c>
      <c r="C446">
        <v>1</v>
      </c>
      <c r="D446">
        <v>5</v>
      </c>
      <c r="F446">
        <v>3.5</v>
      </c>
      <c r="H446">
        <v>2.31</v>
      </c>
      <c r="J446">
        <v>1.62</v>
      </c>
      <c r="L446">
        <v>1.74</v>
      </c>
      <c r="N446">
        <v>1.38</v>
      </c>
      <c r="P446">
        <v>1.08</v>
      </c>
      <c r="R446">
        <v>0.9</v>
      </c>
      <c r="T446">
        <v>1.02</v>
      </c>
      <c r="V446">
        <v>2.82</v>
      </c>
      <c r="X446">
        <v>10.66</v>
      </c>
      <c r="Z446">
        <v>6.1139999999999999</v>
      </c>
      <c r="AA446">
        <v>6</v>
      </c>
      <c r="AB446">
        <v>0.9</v>
      </c>
    </row>
    <row r="447" spans="1:29" x14ac:dyDescent="0.3">
      <c r="A447">
        <v>1975</v>
      </c>
      <c r="B447">
        <v>1</v>
      </c>
      <c r="C447">
        <v>1</v>
      </c>
      <c r="D447">
        <v>2.5</v>
      </c>
      <c r="E447">
        <v>6</v>
      </c>
      <c r="F447">
        <v>2.2000000000000002</v>
      </c>
      <c r="G447">
        <v>6</v>
      </c>
      <c r="H447">
        <v>1.5</v>
      </c>
      <c r="I447">
        <v>6</v>
      </c>
      <c r="J447">
        <v>1.1000000000000001</v>
      </c>
      <c r="K447">
        <v>6</v>
      </c>
      <c r="L447">
        <v>1.1000000000000001</v>
      </c>
      <c r="M447">
        <v>6</v>
      </c>
      <c r="N447">
        <v>0.8</v>
      </c>
      <c r="O447">
        <v>6</v>
      </c>
      <c r="P447">
        <v>1.4</v>
      </c>
      <c r="Q447">
        <v>6</v>
      </c>
      <c r="R447">
        <v>1.7</v>
      </c>
      <c r="S447">
        <v>6</v>
      </c>
      <c r="T447">
        <v>2.4</v>
      </c>
      <c r="U447">
        <v>6</v>
      </c>
      <c r="V447">
        <v>2.2000000000000002</v>
      </c>
      <c r="W447">
        <v>6</v>
      </c>
      <c r="X447">
        <v>6.2</v>
      </c>
      <c r="Y447">
        <v>6</v>
      </c>
      <c r="Z447">
        <v>6.4</v>
      </c>
      <c r="AA447">
        <v>6</v>
      </c>
      <c r="AB447">
        <v>0.8</v>
      </c>
    </row>
    <row r="448" spans="1:29" x14ac:dyDescent="0.3">
      <c r="A448">
        <v>1976</v>
      </c>
      <c r="B448">
        <v>2</v>
      </c>
      <c r="C448">
        <v>1</v>
      </c>
      <c r="D448">
        <v>3.33</v>
      </c>
      <c r="F448">
        <v>2.2200000000000002</v>
      </c>
      <c r="H448">
        <v>1.68</v>
      </c>
      <c r="J448">
        <v>1.02</v>
      </c>
      <c r="L448">
        <v>0.6</v>
      </c>
      <c r="N448">
        <v>0.66</v>
      </c>
      <c r="P448">
        <v>0.16</v>
      </c>
      <c r="R448" t="s">
        <v>17</v>
      </c>
      <c r="T448">
        <v>0.01</v>
      </c>
      <c r="V448">
        <v>0.36</v>
      </c>
      <c r="X448">
        <v>4.04</v>
      </c>
      <c r="Z448">
        <v>1.68</v>
      </c>
      <c r="AB448" t="s">
        <v>17</v>
      </c>
    </row>
    <row r="449" spans="1:29" x14ac:dyDescent="0.3">
      <c r="A449">
        <v>1977</v>
      </c>
      <c r="B449">
        <v>1</v>
      </c>
      <c r="C449">
        <v>1</v>
      </c>
      <c r="D449">
        <v>2</v>
      </c>
      <c r="E449">
        <v>6</v>
      </c>
      <c r="F449">
        <v>1.8</v>
      </c>
      <c r="G449">
        <v>6</v>
      </c>
      <c r="H449">
        <v>1.6</v>
      </c>
      <c r="I449">
        <v>6</v>
      </c>
      <c r="J449">
        <v>1.2</v>
      </c>
      <c r="K449">
        <v>6</v>
      </c>
      <c r="L449">
        <v>1.3</v>
      </c>
      <c r="M449">
        <v>6</v>
      </c>
      <c r="N449">
        <v>1.6</v>
      </c>
      <c r="O449">
        <v>6</v>
      </c>
      <c r="P449">
        <v>1.9</v>
      </c>
      <c r="Q449">
        <v>6</v>
      </c>
      <c r="R449">
        <v>0.2</v>
      </c>
      <c r="S449">
        <v>6</v>
      </c>
      <c r="T449">
        <v>1.7</v>
      </c>
      <c r="U449">
        <v>6</v>
      </c>
      <c r="V449">
        <v>2.5</v>
      </c>
      <c r="W449">
        <v>6</v>
      </c>
      <c r="X449">
        <v>4</v>
      </c>
      <c r="Y449">
        <v>6</v>
      </c>
      <c r="Z449">
        <v>2.7</v>
      </c>
      <c r="AA449">
        <v>6</v>
      </c>
      <c r="AB449">
        <v>0.2</v>
      </c>
    </row>
    <row r="450" spans="1:29" x14ac:dyDescent="0.3">
      <c r="A450">
        <v>1978</v>
      </c>
      <c r="B450">
        <v>1</v>
      </c>
      <c r="C450">
        <v>1</v>
      </c>
      <c r="D450">
        <v>2.2000000000000002</v>
      </c>
      <c r="E450">
        <v>6</v>
      </c>
      <c r="F450">
        <v>2.1</v>
      </c>
      <c r="G450">
        <v>6</v>
      </c>
      <c r="H450">
        <v>2</v>
      </c>
      <c r="I450">
        <v>6</v>
      </c>
      <c r="J450">
        <v>1.6</v>
      </c>
      <c r="K450">
        <v>6</v>
      </c>
      <c r="L450">
        <v>1.8</v>
      </c>
      <c r="M450">
        <v>6</v>
      </c>
      <c r="N450">
        <v>2.1</v>
      </c>
      <c r="O450">
        <v>6</v>
      </c>
      <c r="P450">
        <v>2.2000000000000002</v>
      </c>
      <c r="Q450">
        <v>6</v>
      </c>
      <c r="R450">
        <v>3.2</v>
      </c>
      <c r="S450">
        <v>6</v>
      </c>
      <c r="T450">
        <v>2.9</v>
      </c>
      <c r="U450">
        <v>6</v>
      </c>
      <c r="V450">
        <v>2.7</v>
      </c>
      <c r="W450">
        <v>6</v>
      </c>
      <c r="X450">
        <v>5.4</v>
      </c>
      <c r="Y450">
        <v>6</v>
      </c>
      <c r="Z450">
        <v>5.2</v>
      </c>
      <c r="AA450">
        <v>6</v>
      </c>
      <c r="AB450">
        <v>1.6</v>
      </c>
    </row>
    <row r="451" spans="1:29" x14ac:dyDescent="0.3">
      <c r="A451">
        <v>1979</v>
      </c>
      <c r="B451">
        <v>1</v>
      </c>
      <c r="C451">
        <v>1</v>
      </c>
      <c r="D451">
        <v>3.3</v>
      </c>
      <c r="E451">
        <v>6</v>
      </c>
      <c r="F451">
        <v>2.9</v>
      </c>
      <c r="G451">
        <v>6</v>
      </c>
      <c r="H451">
        <v>2.6</v>
      </c>
      <c r="I451">
        <v>6</v>
      </c>
      <c r="J451">
        <v>3</v>
      </c>
      <c r="K451">
        <v>6</v>
      </c>
      <c r="L451">
        <v>3.2</v>
      </c>
      <c r="M451">
        <v>6</v>
      </c>
      <c r="N451">
        <v>3.8</v>
      </c>
      <c r="O451">
        <v>6</v>
      </c>
      <c r="P451">
        <v>2.9</v>
      </c>
      <c r="Q451">
        <v>6</v>
      </c>
      <c r="R451">
        <v>3.4</v>
      </c>
      <c r="S451">
        <v>6</v>
      </c>
      <c r="T451">
        <v>3.6</v>
      </c>
      <c r="U451">
        <v>6</v>
      </c>
      <c r="V451">
        <v>3.4</v>
      </c>
      <c r="W451">
        <v>6</v>
      </c>
      <c r="X451">
        <v>4.8</v>
      </c>
      <c r="Y451">
        <v>6</v>
      </c>
      <c r="Z451">
        <v>4</v>
      </c>
      <c r="AA451">
        <v>6</v>
      </c>
      <c r="AB451">
        <v>2.6</v>
      </c>
    </row>
    <row r="452" spans="1:29" x14ac:dyDescent="0.3">
      <c r="A452">
        <v>1980</v>
      </c>
      <c r="B452">
        <v>2</v>
      </c>
      <c r="C452">
        <v>1</v>
      </c>
      <c r="D452">
        <v>7.2</v>
      </c>
      <c r="F452">
        <v>6.6</v>
      </c>
      <c r="H452">
        <v>4.0599999999999996</v>
      </c>
      <c r="J452">
        <v>2.7</v>
      </c>
      <c r="L452">
        <v>2.5499999999999998</v>
      </c>
      <c r="N452">
        <v>2.1</v>
      </c>
      <c r="P452">
        <v>1.8</v>
      </c>
      <c r="R452">
        <v>1.8</v>
      </c>
      <c r="T452">
        <v>1.8</v>
      </c>
      <c r="V452">
        <v>1.8</v>
      </c>
      <c r="X452">
        <v>1.95</v>
      </c>
      <c r="Z452">
        <v>1.08</v>
      </c>
      <c r="AB452">
        <v>1.08</v>
      </c>
    </row>
    <row r="453" spans="1:29" x14ac:dyDescent="0.3">
      <c r="A453">
        <v>1981</v>
      </c>
      <c r="B453">
        <v>2</v>
      </c>
      <c r="C453">
        <v>1</v>
      </c>
      <c r="D453">
        <v>2.16</v>
      </c>
      <c r="F453">
        <v>2.61</v>
      </c>
      <c r="H453">
        <v>2.7</v>
      </c>
      <c r="J453">
        <v>2.34</v>
      </c>
      <c r="L453">
        <v>8.06</v>
      </c>
      <c r="N453">
        <v>6.71</v>
      </c>
      <c r="P453">
        <v>5.78</v>
      </c>
      <c r="R453">
        <v>6.85</v>
      </c>
      <c r="T453">
        <v>7.12</v>
      </c>
      <c r="V453">
        <v>4.9800000000000004</v>
      </c>
      <c r="X453">
        <v>14.69</v>
      </c>
      <c r="Z453">
        <v>11.16</v>
      </c>
      <c r="AB453">
        <v>2.16</v>
      </c>
    </row>
    <row r="454" spans="1:29" x14ac:dyDescent="0.3">
      <c r="A454">
        <v>1982</v>
      </c>
      <c r="B454">
        <v>2</v>
      </c>
      <c r="C454">
        <v>1</v>
      </c>
      <c r="D454">
        <v>11</v>
      </c>
      <c r="F454">
        <v>8.33</v>
      </c>
      <c r="H454">
        <v>4.8600000000000003</v>
      </c>
      <c r="J454">
        <v>4.5199999999999996</v>
      </c>
      <c r="L454">
        <v>4.5199999999999996</v>
      </c>
      <c r="N454">
        <v>5.43</v>
      </c>
      <c r="P454">
        <v>2.52</v>
      </c>
      <c r="R454">
        <v>1.98</v>
      </c>
      <c r="T454">
        <v>1.98</v>
      </c>
      <c r="V454">
        <v>2.16</v>
      </c>
      <c r="X454">
        <v>2.16</v>
      </c>
      <c r="Z454">
        <v>2.16</v>
      </c>
      <c r="AB454">
        <v>1.98</v>
      </c>
    </row>
    <row r="455" spans="1:29" x14ac:dyDescent="0.3">
      <c r="A455">
        <v>1983</v>
      </c>
      <c r="B455">
        <v>2</v>
      </c>
      <c r="C455">
        <v>1</v>
      </c>
      <c r="D455">
        <v>2</v>
      </c>
      <c r="F455">
        <v>1.78</v>
      </c>
      <c r="H455">
        <v>1.675</v>
      </c>
      <c r="J455">
        <v>1.64</v>
      </c>
      <c r="L455">
        <v>1.762</v>
      </c>
      <c r="N455">
        <v>1.605</v>
      </c>
      <c r="P455">
        <v>1.57</v>
      </c>
      <c r="R455">
        <v>1.71</v>
      </c>
      <c r="T455">
        <v>1.6930000000000001</v>
      </c>
      <c r="V455">
        <v>1.64</v>
      </c>
      <c r="X455">
        <v>1.8149999999999999</v>
      </c>
      <c r="Z455">
        <v>1.5349999999999999</v>
      </c>
      <c r="AB455">
        <v>1.54</v>
      </c>
    </row>
    <row r="456" spans="1:29" x14ac:dyDescent="0.3">
      <c r="A456">
        <v>1984</v>
      </c>
      <c r="B456">
        <v>2</v>
      </c>
      <c r="C456">
        <v>1</v>
      </c>
      <c r="D456">
        <v>1.5</v>
      </c>
      <c r="F456">
        <v>1.32</v>
      </c>
      <c r="H456">
        <v>1.06</v>
      </c>
      <c r="J456">
        <v>1.2</v>
      </c>
      <c r="L456">
        <v>1.19</v>
      </c>
      <c r="N456">
        <v>1.22</v>
      </c>
      <c r="P456">
        <v>1.27</v>
      </c>
      <c r="R456">
        <v>1.25</v>
      </c>
      <c r="T456">
        <v>1.25</v>
      </c>
      <c r="V456">
        <v>1.35</v>
      </c>
      <c r="X456">
        <v>1.76</v>
      </c>
      <c r="Z456">
        <v>3.43</v>
      </c>
      <c r="AB456">
        <v>1.06</v>
      </c>
    </row>
    <row r="457" spans="1:29" x14ac:dyDescent="0.3">
      <c r="A457">
        <v>1985</v>
      </c>
      <c r="B457">
        <v>2</v>
      </c>
      <c r="C457">
        <v>1</v>
      </c>
      <c r="D457">
        <v>2.4</v>
      </c>
      <c r="F457">
        <v>2.2000000000000002</v>
      </c>
      <c r="H457">
        <v>2</v>
      </c>
      <c r="J457">
        <v>2</v>
      </c>
      <c r="L457">
        <v>2</v>
      </c>
      <c r="N457">
        <v>1.9</v>
      </c>
      <c r="P457">
        <v>1.9</v>
      </c>
      <c r="R457">
        <v>2</v>
      </c>
      <c r="T457">
        <v>2.2999999999999998</v>
      </c>
      <c r="V457">
        <v>2.5</v>
      </c>
      <c r="X457">
        <v>3.4</v>
      </c>
      <c r="Z457">
        <v>5.8</v>
      </c>
      <c r="AB457">
        <v>1.9</v>
      </c>
    </row>
    <row r="458" spans="1:29" x14ac:dyDescent="0.3">
      <c r="A458">
        <v>1986</v>
      </c>
      <c r="B458">
        <v>2</v>
      </c>
      <c r="C458">
        <v>1</v>
      </c>
      <c r="D458">
        <v>5.4</v>
      </c>
      <c r="F458">
        <v>6.24</v>
      </c>
      <c r="H458">
        <v>4.2</v>
      </c>
      <c r="J458">
        <v>3.37</v>
      </c>
      <c r="L458">
        <v>2.95</v>
      </c>
      <c r="N458">
        <v>2.75</v>
      </c>
      <c r="P458">
        <v>2.31</v>
      </c>
      <c r="R458">
        <v>2.16</v>
      </c>
      <c r="T458">
        <v>2.4</v>
      </c>
      <c r="V458">
        <v>4.17</v>
      </c>
      <c r="X458">
        <v>4.5</v>
      </c>
      <c r="Z458">
        <v>3.1</v>
      </c>
      <c r="AB458">
        <v>2.16</v>
      </c>
    </row>
    <row r="459" spans="1:29" x14ac:dyDescent="0.3">
      <c r="A459">
        <v>1987</v>
      </c>
      <c r="B459">
        <v>2</v>
      </c>
      <c r="C459">
        <v>1</v>
      </c>
      <c r="D459">
        <v>1.9</v>
      </c>
      <c r="F459">
        <v>1.5</v>
      </c>
      <c r="H459">
        <v>1.3</v>
      </c>
      <c r="I459">
        <v>8</v>
      </c>
      <c r="J459">
        <v>1.6</v>
      </c>
      <c r="L459">
        <v>5.0999999999999996</v>
      </c>
      <c r="N459">
        <v>3.1</v>
      </c>
      <c r="P459">
        <v>2.5</v>
      </c>
      <c r="R459">
        <v>4.5</v>
      </c>
      <c r="T459">
        <v>3</v>
      </c>
      <c r="V459">
        <v>2.8</v>
      </c>
      <c r="X459">
        <v>4.7</v>
      </c>
      <c r="Z459">
        <v>3.3</v>
      </c>
      <c r="AB459">
        <v>1.3</v>
      </c>
    </row>
    <row r="460" spans="1:29" x14ac:dyDescent="0.3">
      <c r="A460">
        <v>1988</v>
      </c>
      <c r="B460">
        <v>2</v>
      </c>
      <c r="C460">
        <v>1</v>
      </c>
      <c r="D460">
        <v>2.14</v>
      </c>
      <c r="F460">
        <v>1.45</v>
      </c>
      <c r="G460">
        <v>8</v>
      </c>
      <c r="H460">
        <v>1.2</v>
      </c>
      <c r="I460">
        <v>8</v>
      </c>
      <c r="J460">
        <v>0.92</v>
      </c>
      <c r="K460">
        <v>8</v>
      </c>
      <c r="L460">
        <v>0.9</v>
      </c>
      <c r="M460">
        <v>8</v>
      </c>
      <c r="N460">
        <v>1.5</v>
      </c>
      <c r="P460">
        <v>2.35</v>
      </c>
      <c r="R460">
        <v>5.8</v>
      </c>
      <c r="S460">
        <v>6</v>
      </c>
      <c r="T460">
        <v>5.0199999999999996</v>
      </c>
      <c r="V460">
        <v>9.6</v>
      </c>
      <c r="X460">
        <v>10.72</v>
      </c>
      <c r="Z460">
        <v>7.39</v>
      </c>
      <c r="AB460">
        <v>0.9</v>
      </c>
    </row>
    <row r="461" spans="1:29" x14ac:dyDescent="0.3">
      <c r="A461">
        <v>1989</v>
      </c>
      <c r="B461">
        <v>1</v>
      </c>
      <c r="C461">
        <v>1</v>
      </c>
      <c r="D461">
        <v>3.7</v>
      </c>
      <c r="F461">
        <v>1.9</v>
      </c>
      <c r="H461">
        <v>1.4</v>
      </c>
      <c r="I461">
        <v>8</v>
      </c>
      <c r="J461">
        <v>1.4</v>
      </c>
      <c r="K461">
        <v>8</v>
      </c>
      <c r="L461">
        <v>1.3</v>
      </c>
      <c r="M461">
        <v>8</v>
      </c>
      <c r="N461">
        <v>1.1000000000000001</v>
      </c>
      <c r="O461">
        <v>8</v>
      </c>
      <c r="P461">
        <v>1.1000000000000001</v>
      </c>
      <c r="Q461">
        <v>8</v>
      </c>
      <c r="R461">
        <v>1.1000000000000001</v>
      </c>
      <c r="S461">
        <v>8</v>
      </c>
      <c r="T461">
        <v>1.5</v>
      </c>
      <c r="V461">
        <v>2.7</v>
      </c>
      <c r="X461">
        <v>3.2</v>
      </c>
      <c r="Z461">
        <v>1.9</v>
      </c>
      <c r="AB461">
        <v>1.1000000000000001</v>
      </c>
    </row>
    <row r="462" spans="1:29" x14ac:dyDescent="0.3">
      <c r="A462">
        <v>1990</v>
      </c>
      <c r="B462">
        <v>1</v>
      </c>
      <c r="C462">
        <v>1</v>
      </c>
      <c r="D462">
        <v>2</v>
      </c>
      <c r="F462">
        <v>1.9</v>
      </c>
      <c r="H462">
        <v>1.45</v>
      </c>
      <c r="I462">
        <v>8</v>
      </c>
      <c r="J462">
        <v>1</v>
      </c>
      <c r="K462">
        <v>8</v>
      </c>
      <c r="L462">
        <v>2.14</v>
      </c>
      <c r="N462">
        <v>1.4</v>
      </c>
      <c r="O462">
        <v>8</v>
      </c>
      <c r="P462">
        <v>1.3</v>
      </c>
      <c r="Q462">
        <v>8</v>
      </c>
      <c r="R462">
        <v>1.2</v>
      </c>
      <c r="S462">
        <v>8</v>
      </c>
      <c r="T462">
        <v>1.3</v>
      </c>
      <c r="U462">
        <v>8</v>
      </c>
      <c r="V462">
        <v>1.25</v>
      </c>
      <c r="W462">
        <v>3</v>
      </c>
      <c r="Z462">
        <v>4.9000000000000004</v>
      </c>
      <c r="AA462">
        <v>3</v>
      </c>
      <c r="AB462">
        <v>1</v>
      </c>
      <c r="AC462">
        <v>3</v>
      </c>
    </row>
    <row r="463" spans="1:29" x14ac:dyDescent="0.3">
      <c r="A463">
        <v>1991</v>
      </c>
      <c r="B463">
        <v>1</v>
      </c>
      <c r="C463">
        <v>1</v>
      </c>
      <c r="D463">
        <v>2.46</v>
      </c>
      <c r="F463">
        <v>2.2999999999999998</v>
      </c>
      <c r="H463">
        <v>2.2200000000000002</v>
      </c>
      <c r="J463">
        <v>1.5</v>
      </c>
      <c r="L463">
        <v>1.3</v>
      </c>
      <c r="M463">
        <v>8</v>
      </c>
      <c r="N463">
        <v>1</v>
      </c>
      <c r="O463">
        <v>8</v>
      </c>
      <c r="P463">
        <v>0.9</v>
      </c>
      <c r="Q463">
        <v>8</v>
      </c>
      <c r="R463">
        <v>0.9</v>
      </c>
      <c r="S463">
        <v>8</v>
      </c>
      <c r="T463">
        <v>1</v>
      </c>
      <c r="U463">
        <v>8</v>
      </c>
      <c r="V463">
        <v>1.97</v>
      </c>
      <c r="W463">
        <v>8</v>
      </c>
      <c r="X463">
        <v>1.98</v>
      </c>
      <c r="Z463">
        <v>2.68</v>
      </c>
      <c r="AB463">
        <v>0.9</v>
      </c>
    </row>
    <row r="464" spans="1:29" x14ac:dyDescent="0.3">
      <c r="A464">
        <v>1992</v>
      </c>
      <c r="B464">
        <v>1</v>
      </c>
      <c r="C464">
        <v>1</v>
      </c>
      <c r="D464">
        <v>1.45</v>
      </c>
      <c r="E464">
        <v>8</v>
      </c>
      <c r="F464">
        <v>1.2</v>
      </c>
      <c r="G464">
        <v>8</v>
      </c>
      <c r="H464">
        <v>1</v>
      </c>
      <c r="I464">
        <v>8</v>
      </c>
      <c r="J464">
        <v>0.5</v>
      </c>
      <c r="K464">
        <v>8</v>
      </c>
      <c r="L464">
        <v>1.1499999999999999</v>
      </c>
      <c r="M464">
        <v>8</v>
      </c>
      <c r="N464">
        <v>1.3</v>
      </c>
      <c r="O464">
        <v>8</v>
      </c>
      <c r="P464">
        <v>1.1000000000000001</v>
      </c>
      <c r="Q464">
        <v>8</v>
      </c>
      <c r="R464">
        <v>0.8</v>
      </c>
      <c r="S464">
        <v>8</v>
      </c>
      <c r="T464">
        <v>0.9</v>
      </c>
      <c r="U464">
        <v>8</v>
      </c>
      <c r="V464">
        <v>1.9</v>
      </c>
      <c r="X464">
        <v>2.14</v>
      </c>
      <c r="Z464">
        <v>2.06</v>
      </c>
      <c r="AB464">
        <v>0.5</v>
      </c>
    </row>
    <row r="465" spans="1:29" x14ac:dyDescent="0.3">
      <c r="A465">
        <v>1993</v>
      </c>
      <c r="B465">
        <v>1</v>
      </c>
      <c r="C465">
        <v>1</v>
      </c>
      <c r="D465">
        <v>1.3</v>
      </c>
      <c r="E465">
        <v>8</v>
      </c>
      <c r="F465">
        <v>1.1499999999999999</v>
      </c>
      <c r="G465">
        <v>8</v>
      </c>
      <c r="H465">
        <v>1</v>
      </c>
      <c r="I465">
        <v>8</v>
      </c>
      <c r="J465">
        <v>0.85</v>
      </c>
      <c r="K465">
        <v>8</v>
      </c>
      <c r="L465">
        <v>1.1000000000000001</v>
      </c>
      <c r="M465">
        <v>8</v>
      </c>
      <c r="N465">
        <v>1.25</v>
      </c>
      <c r="O465">
        <v>8</v>
      </c>
      <c r="P465">
        <v>1</v>
      </c>
      <c r="Q465">
        <v>8</v>
      </c>
      <c r="R465">
        <v>1</v>
      </c>
      <c r="S465">
        <v>8</v>
      </c>
      <c r="T465">
        <v>1</v>
      </c>
      <c r="U465">
        <v>8</v>
      </c>
      <c r="V465">
        <v>1.2</v>
      </c>
      <c r="W465">
        <v>8</v>
      </c>
      <c r="X465">
        <v>1.45</v>
      </c>
      <c r="Y465">
        <v>8</v>
      </c>
      <c r="Z465">
        <v>2.2999999999999998</v>
      </c>
      <c r="AB465">
        <v>0.85</v>
      </c>
    </row>
    <row r="466" spans="1:29" x14ac:dyDescent="0.3">
      <c r="A466">
        <v>1994</v>
      </c>
      <c r="B466">
        <v>2</v>
      </c>
      <c r="C466">
        <v>1</v>
      </c>
      <c r="D466">
        <v>1.58</v>
      </c>
      <c r="F466">
        <v>1.35</v>
      </c>
      <c r="G466">
        <v>8</v>
      </c>
      <c r="H466">
        <v>1.2</v>
      </c>
      <c r="I466">
        <v>8</v>
      </c>
      <c r="J466">
        <v>1.1499999999999999</v>
      </c>
      <c r="K466">
        <v>8</v>
      </c>
      <c r="L466">
        <v>1</v>
      </c>
      <c r="M466">
        <v>8</v>
      </c>
      <c r="N466">
        <v>0.8</v>
      </c>
      <c r="O466">
        <v>8</v>
      </c>
      <c r="P466">
        <v>0.9</v>
      </c>
      <c r="Q466">
        <v>8</v>
      </c>
      <c r="R466">
        <v>0.9</v>
      </c>
      <c r="S466">
        <v>8</v>
      </c>
      <c r="T466">
        <v>0.9</v>
      </c>
      <c r="U466">
        <v>8</v>
      </c>
      <c r="V466">
        <v>1.2</v>
      </c>
      <c r="W466">
        <v>8</v>
      </c>
      <c r="X466">
        <v>1.74</v>
      </c>
      <c r="Z466">
        <v>1.5</v>
      </c>
      <c r="AB466">
        <v>0.8</v>
      </c>
    </row>
    <row r="467" spans="1:29" x14ac:dyDescent="0.3">
      <c r="A467">
        <v>1995</v>
      </c>
      <c r="B467">
        <v>1</v>
      </c>
      <c r="C467">
        <v>1</v>
      </c>
      <c r="D467">
        <v>1.45</v>
      </c>
      <c r="E467">
        <v>8</v>
      </c>
      <c r="F467">
        <v>1.1000000000000001</v>
      </c>
      <c r="G467">
        <v>8</v>
      </c>
      <c r="H467">
        <v>1</v>
      </c>
      <c r="I467">
        <v>8</v>
      </c>
      <c r="J467">
        <v>0.85</v>
      </c>
      <c r="K467">
        <v>8</v>
      </c>
      <c r="L467">
        <v>0.85</v>
      </c>
      <c r="M467">
        <v>8</v>
      </c>
      <c r="N467">
        <v>0.9</v>
      </c>
      <c r="O467">
        <v>8</v>
      </c>
      <c r="P467">
        <v>1</v>
      </c>
      <c r="Q467">
        <v>8</v>
      </c>
      <c r="R467">
        <v>1.82</v>
      </c>
      <c r="T467">
        <v>2.52</v>
      </c>
      <c r="V467">
        <v>2.14</v>
      </c>
      <c r="X467">
        <v>4.08</v>
      </c>
      <c r="Z467">
        <v>2.74</v>
      </c>
      <c r="AB467">
        <v>0.85</v>
      </c>
    </row>
    <row r="468" spans="1:29" x14ac:dyDescent="0.3">
      <c r="A468">
        <v>1996</v>
      </c>
      <c r="B468">
        <v>1</v>
      </c>
      <c r="C468">
        <v>1</v>
      </c>
      <c r="D468">
        <v>2.42</v>
      </c>
      <c r="F468">
        <v>1.54</v>
      </c>
      <c r="H468">
        <v>1.36</v>
      </c>
      <c r="J468">
        <v>1.63</v>
      </c>
      <c r="L468">
        <v>1.45</v>
      </c>
      <c r="N468">
        <v>1.54</v>
      </c>
      <c r="P468">
        <v>4.28</v>
      </c>
      <c r="R468">
        <v>2.42</v>
      </c>
      <c r="T468">
        <v>2.42</v>
      </c>
      <c r="V468">
        <v>2.94</v>
      </c>
      <c r="X468">
        <v>4.6399999999999997</v>
      </c>
      <c r="Z468">
        <v>6.62</v>
      </c>
      <c r="AB468">
        <v>1.36</v>
      </c>
    </row>
    <row r="469" spans="1:29" x14ac:dyDescent="0.3">
      <c r="A469">
        <v>1997</v>
      </c>
      <c r="B469">
        <v>1</v>
      </c>
      <c r="C469">
        <v>1</v>
      </c>
      <c r="D469">
        <v>3.4</v>
      </c>
      <c r="F469">
        <v>2.4</v>
      </c>
      <c r="H469">
        <v>1.7</v>
      </c>
      <c r="J469">
        <v>1.2</v>
      </c>
      <c r="L469">
        <v>0.7</v>
      </c>
      <c r="N469">
        <v>0.7</v>
      </c>
      <c r="P469">
        <v>0.8</v>
      </c>
      <c r="R469">
        <v>0.8</v>
      </c>
      <c r="T469">
        <v>0.9</v>
      </c>
      <c r="V469">
        <v>0.95</v>
      </c>
      <c r="X469">
        <v>0.9</v>
      </c>
      <c r="Z469">
        <v>0.63</v>
      </c>
      <c r="AB469">
        <v>0.63</v>
      </c>
    </row>
    <row r="470" spans="1:29" x14ac:dyDescent="0.3">
      <c r="A470">
        <v>1998</v>
      </c>
      <c r="B470">
        <v>1</v>
      </c>
      <c r="C470">
        <v>1</v>
      </c>
      <c r="D470">
        <v>0.4</v>
      </c>
      <c r="F470">
        <v>0.4</v>
      </c>
      <c r="H470">
        <v>0.45</v>
      </c>
      <c r="J470">
        <v>0.45</v>
      </c>
      <c r="L470">
        <v>0.5</v>
      </c>
      <c r="N470">
        <v>1.18</v>
      </c>
      <c r="P470">
        <v>1.66</v>
      </c>
      <c r="R470">
        <v>1.95</v>
      </c>
      <c r="T470">
        <v>3.33</v>
      </c>
      <c r="V470">
        <v>5.13</v>
      </c>
      <c r="X470">
        <v>3.63</v>
      </c>
      <c r="Z470">
        <v>3.53</v>
      </c>
      <c r="AB470">
        <v>0.4</v>
      </c>
    </row>
    <row r="471" spans="1:29" x14ac:dyDescent="0.3">
      <c r="A471">
        <v>1999</v>
      </c>
      <c r="B471">
        <v>1</v>
      </c>
      <c r="C471">
        <v>1</v>
      </c>
      <c r="D471">
        <v>1</v>
      </c>
      <c r="F471">
        <v>0.7</v>
      </c>
      <c r="H471">
        <v>0.4</v>
      </c>
      <c r="J471">
        <v>0.4</v>
      </c>
      <c r="L471">
        <v>0.7</v>
      </c>
      <c r="N471">
        <v>0.6</v>
      </c>
      <c r="P471">
        <v>0.6</v>
      </c>
      <c r="R471">
        <v>0.6</v>
      </c>
      <c r="T471">
        <v>1.2</v>
      </c>
      <c r="V471">
        <v>3</v>
      </c>
      <c r="X471">
        <v>2.4</v>
      </c>
      <c r="Z471" t="s">
        <v>1</v>
      </c>
      <c r="AB471">
        <v>0.4</v>
      </c>
      <c r="AC471">
        <v>3</v>
      </c>
    </row>
    <row r="472" spans="1:29" x14ac:dyDescent="0.3">
      <c r="A472">
        <v>2000</v>
      </c>
      <c r="B472">
        <v>1</v>
      </c>
      <c r="C472">
        <v>1</v>
      </c>
      <c r="F472" t="s">
        <v>17</v>
      </c>
      <c r="H472" t="s">
        <v>17</v>
      </c>
      <c r="J472" t="s">
        <v>17</v>
      </c>
      <c r="L472" t="s">
        <v>17</v>
      </c>
      <c r="N472" t="s">
        <v>1</v>
      </c>
      <c r="AB472" t="s">
        <v>17</v>
      </c>
      <c r="AC472">
        <v>3</v>
      </c>
    </row>
    <row r="473" spans="1:29" x14ac:dyDescent="0.3">
      <c r="A473">
        <v>2001</v>
      </c>
      <c r="B473">
        <v>1</v>
      </c>
      <c r="C473">
        <v>1</v>
      </c>
      <c r="D473" t="s">
        <v>1</v>
      </c>
      <c r="F473">
        <v>1.2</v>
      </c>
      <c r="G473">
        <v>3</v>
      </c>
      <c r="H473">
        <v>1.08</v>
      </c>
      <c r="J473">
        <v>1.04</v>
      </c>
      <c r="L473">
        <v>0.64</v>
      </c>
      <c r="N473">
        <v>0.64</v>
      </c>
      <c r="P473">
        <v>0.46</v>
      </c>
      <c r="R473">
        <v>0.48</v>
      </c>
      <c r="T473">
        <v>0.4</v>
      </c>
      <c r="V473">
        <v>0.4</v>
      </c>
      <c r="X473">
        <v>2.8</v>
      </c>
      <c r="Z473">
        <v>7.79</v>
      </c>
      <c r="AA473">
        <v>8</v>
      </c>
      <c r="AB473">
        <v>0.4</v>
      </c>
      <c r="AC473">
        <v>3</v>
      </c>
    </row>
    <row r="474" spans="1:29" x14ac:dyDescent="0.3">
      <c r="A474">
        <v>2002</v>
      </c>
      <c r="B474">
        <v>1</v>
      </c>
      <c r="C474">
        <v>1</v>
      </c>
      <c r="D474">
        <v>2.4</v>
      </c>
      <c r="F474">
        <v>1.1599999999999999</v>
      </c>
      <c r="H474">
        <v>1.08</v>
      </c>
      <c r="J474">
        <v>1.04</v>
      </c>
      <c r="L474">
        <v>1.56</v>
      </c>
      <c r="N474">
        <v>1.38</v>
      </c>
      <c r="P474">
        <v>1.04</v>
      </c>
      <c r="R474">
        <v>0.96</v>
      </c>
      <c r="T474">
        <v>1.04</v>
      </c>
      <c r="V474">
        <v>1.04</v>
      </c>
      <c r="X474">
        <v>1.56</v>
      </c>
      <c r="Z474">
        <v>1</v>
      </c>
      <c r="AB474">
        <v>0.96</v>
      </c>
    </row>
    <row r="475" spans="1:29" x14ac:dyDescent="0.3">
      <c r="A475">
        <v>2003</v>
      </c>
      <c r="B475">
        <v>1</v>
      </c>
      <c r="C475">
        <v>1</v>
      </c>
      <c r="D475">
        <v>0.88</v>
      </c>
      <c r="F475">
        <v>0.74</v>
      </c>
      <c r="H475">
        <v>0.6</v>
      </c>
      <c r="J475">
        <v>0.57999999999999996</v>
      </c>
      <c r="L475">
        <v>0.57999999999999996</v>
      </c>
      <c r="N475">
        <v>0.52</v>
      </c>
      <c r="P475">
        <v>0.6</v>
      </c>
      <c r="R475">
        <v>0.6</v>
      </c>
      <c r="T475">
        <v>0.66</v>
      </c>
      <c r="V475">
        <v>0.76</v>
      </c>
      <c r="X475">
        <v>3.37</v>
      </c>
      <c r="Y475">
        <v>3</v>
      </c>
      <c r="Z475">
        <v>10.11</v>
      </c>
      <c r="AA475">
        <v>3</v>
      </c>
      <c r="AB475">
        <v>0.52</v>
      </c>
      <c r="AC475">
        <v>3</v>
      </c>
    </row>
    <row r="476" spans="1:29" x14ac:dyDescent="0.3">
      <c r="A476">
        <v>2004</v>
      </c>
      <c r="B476">
        <v>1</v>
      </c>
      <c r="C476">
        <v>1</v>
      </c>
      <c r="D476" t="s">
        <v>1</v>
      </c>
      <c r="F476" t="s">
        <v>1</v>
      </c>
      <c r="H476" t="s">
        <v>1</v>
      </c>
      <c r="J476" t="s">
        <v>1</v>
      </c>
      <c r="L476">
        <v>1.32</v>
      </c>
      <c r="N476">
        <v>2.86</v>
      </c>
      <c r="P476">
        <v>2.36</v>
      </c>
      <c r="R476">
        <v>1.8</v>
      </c>
      <c r="T476">
        <v>1.94</v>
      </c>
      <c r="V476">
        <v>2.95</v>
      </c>
      <c r="X476">
        <v>5.72</v>
      </c>
      <c r="Y476">
        <v>3</v>
      </c>
      <c r="Z476">
        <v>4.6399999999999997</v>
      </c>
      <c r="AB476">
        <v>1.32</v>
      </c>
      <c r="AC476">
        <v>3</v>
      </c>
    </row>
    <row r="477" spans="1:29" x14ac:dyDescent="0.3">
      <c r="A477">
        <v>2005</v>
      </c>
      <c r="B477">
        <v>1</v>
      </c>
      <c r="C477">
        <v>1</v>
      </c>
      <c r="D477">
        <v>4.24</v>
      </c>
      <c r="F477">
        <v>3.43</v>
      </c>
      <c r="H477">
        <v>2.59</v>
      </c>
      <c r="J477">
        <v>2.08</v>
      </c>
      <c r="L477">
        <v>2.08</v>
      </c>
      <c r="N477">
        <v>2.68</v>
      </c>
      <c r="P477">
        <v>3.04</v>
      </c>
      <c r="R477">
        <v>2.08</v>
      </c>
      <c r="T477">
        <v>2.08</v>
      </c>
      <c r="V477">
        <v>2.29</v>
      </c>
      <c r="X477">
        <v>5.64</v>
      </c>
      <c r="Y477">
        <v>3</v>
      </c>
      <c r="Z477">
        <v>3.76</v>
      </c>
      <c r="AB477">
        <v>2.08</v>
      </c>
      <c r="AC477">
        <v>3</v>
      </c>
    </row>
    <row r="478" spans="1:29" x14ac:dyDescent="0.3">
      <c r="A478">
        <v>2006</v>
      </c>
      <c r="B478">
        <v>1</v>
      </c>
      <c r="C478">
        <v>1</v>
      </c>
      <c r="D478">
        <v>2.29</v>
      </c>
      <c r="F478">
        <v>1.32</v>
      </c>
      <c r="H478">
        <v>1</v>
      </c>
      <c r="J478">
        <v>0.82</v>
      </c>
      <c r="L478">
        <v>1.56</v>
      </c>
      <c r="N478">
        <v>1.79</v>
      </c>
      <c r="P478">
        <v>1.8</v>
      </c>
      <c r="R478">
        <v>2.0099999999999998</v>
      </c>
      <c r="T478">
        <v>2.2200000000000002</v>
      </c>
      <c r="V478">
        <v>2.68</v>
      </c>
      <c r="X478">
        <v>6.04</v>
      </c>
      <c r="Z478">
        <v>3.88</v>
      </c>
      <c r="AB478">
        <v>0.82</v>
      </c>
    </row>
    <row r="479" spans="1:29" x14ac:dyDescent="0.3">
      <c r="A479">
        <v>2007</v>
      </c>
      <c r="B479">
        <v>1</v>
      </c>
      <c r="C479">
        <v>1</v>
      </c>
      <c r="D479">
        <v>2.59</v>
      </c>
      <c r="F479">
        <v>2.2200000000000002</v>
      </c>
      <c r="H479">
        <v>1.72</v>
      </c>
      <c r="J479">
        <v>1.72</v>
      </c>
      <c r="L479">
        <v>1.72</v>
      </c>
      <c r="N479">
        <v>1.8</v>
      </c>
      <c r="P479">
        <v>1.64</v>
      </c>
      <c r="R479">
        <v>1.64</v>
      </c>
      <c r="T479">
        <v>3.04</v>
      </c>
      <c r="V479">
        <v>3.52</v>
      </c>
      <c r="X479">
        <v>6.4349999999999996</v>
      </c>
      <c r="Y479">
        <v>3</v>
      </c>
      <c r="Z479">
        <v>4.5999999999999996</v>
      </c>
      <c r="AB479">
        <v>1.64</v>
      </c>
      <c r="AC479">
        <v>3</v>
      </c>
    </row>
    <row r="480" spans="1:29" x14ac:dyDescent="0.3">
      <c r="A480">
        <v>2008</v>
      </c>
      <c r="B480">
        <v>1</v>
      </c>
      <c r="C480">
        <v>1</v>
      </c>
      <c r="D480">
        <v>3.4</v>
      </c>
      <c r="F480">
        <v>2.5</v>
      </c>
      <c r="H480">
        <v>1.94</v>
      </c>
      <c r="J480">
        <v>1.72</v>
      </c>
      <c r="L480">
        <v>1</v>
      </c>
      <c r="N480">
        <v>0.88</v>
      </c>
      <c r="P480">
        <v>1.24</v>
      </c>
      <c r="R480">
        <v>1.48</v>
      </c>
      <c r="T480">
        <v>1.72</v>
      </c>
      <c r="V480">
        <v>1.64</v>
      </c>
      <c r="X480">
        <v>4.5999999999999996</v>
      </c>
      <c r="Z480">
        <v>5.56</v>
      </c>
      <c r="AB480">
        <v>0.88</v>
      </c>
    </row>
    <row r="481" spans="1:29" x14ac:dyDescent="0.3">
      <c r="A481">
        <v>2009</v>
      </c>
      <c r="B481">
        <v>1</v>
      </c>
      <c r="C481">
        <v>1</v>
      </c>
      <c r="D481">
        <v>3.22</v>
      </c>
      <c r="F481">
        <v>4.76</v>
      </c>
      <c r="H481">
        <v>3.13</v>
      </c>
      <c r="J481">
        <v>2.29</v>
      </c>
      <c r="L481">
        <v>1.56</v>
      </c>
      <c r="N481">
        <v>1.4</v>
      </c>
      <c r="P481">
        <v>1.24</v>
      </c>
      <c r="R481">
        <v>1.1599999999999999</v>
      </c>
      <c r="T481">
        <v>1</v>
      </c>
      <c r="V481">
        <v>0.88</v>
      </c>
      <c r="X481">
        <v>1.24</v>
      </c>
      <c r="Z481">
        <v>1</v>
      </c>
      <c r="AB481">
        <v>0.88</v>
      </c>
    </row>
    <row r="482" spans="1:29" x14ac:dyDescent="0.3">
      <c r="A482">
        <v>2010</v>
      </c>
      <c r="B482">
        <v>1</v>
      </c>
      <c r="C482">
        <v>1</v>
      </c>
      <c r="D482">
        <v>0.76</v>
      </c>
      <c r="F482">
        <v>0.76</v>
      </c>
      <c r="H482">
        <v>0.76</v>
      </c>
      <c r="I482">
        <v>3</v>
      </c>
      <c r="J482">
        <v>1.32</v>
      </c>
      <c r="L482">
        <v>1.24</v>
      </c>
      <c r="N482">
        <v>1.24</v>
      </c>
      <c r="P482">
        <v>1.1599999999999999</v>
      </c>
      <c r="R482">
        <v>4</v>
      </c>
      <c r="T482">
        <v>4</v>
      </c>
      <c r="V482">
        <v>4.24</v>
      </c>
      <c r="X482">
        <v>8.48</v>
      </c>
      <c r="Z482">
        <v>17.829999999999998</v>
      </c>
      <c r="AB482">
        <v>0.76</v>
      </c>
      <c r="AC482">
        <v>3</v>
      </c>
    </row>
    <row r="483" spans="1:29" x14ac:dyDescent="0.3">
      <c r="A483">
        <v>2011</v>
      </c>
      <c r="B483">
        <v>1</v>
      </c>
      <c r="C483">
        <v>1</v>
      </c>
      <c r="D483">
        <v>2.5</v>
      </c>
      <c r="F483">
        <v>0.61499999999999999</v>
      </c>
      <c r="G483">
        <v>8</v>
      </c>
      <c r="H483">
        <v>0.44</v>
      </c>
      <c r="I483">
        <v>8</v>
      </c>
      <c r="J483">
        <v>0.35299999999999998</v>
      </c>
      <c r="K483">
        <v>8</v>
      </c>
      <c r="L483">
        <v>0.37</v>
      </c>
      <c r="M483">
        <v>8</v>
      </c>
      <c r="N483">
        <v>3.4</v>
      </c>
      <c r="P483">
        <v>2.65</v>
      </c>
      <c r="R483">
        <v>2.37</v>
      </c>
      <c r="T483">
        <v>2.8</v>
      </c>
      <c r="V483">
        <v>3.55</v>
      </c>
      <c r="X483">
        <v>5.4</v>
      </c>
      <c r="Z483">
        <v>11.14</v>
      </c>
      <c r="AA483">
        <v>3</v>
      </c>
      <c r="AB483">
        <v>0.35</v>
      </c>
      <c r="AC483">
        <v>3</v>
      </c>
    </row>
    <row r="485" spans="1:29" x14ac:dyDescent="0.3">
      <c r="A485" t="s">
        <v>14</v>
      </c>
      <c r="D485">
        <v>2.7850000000000001</v>
      </c>
      <c r="F485">
        <v>2.2000000000000002</v>
      </c>
      <c r="H485">
        <v>1.6830000000000001</v>
      </c>
      <c r="J485">
        <v>1.452</v>
      </c>
      <c r="L485">
        <v>1.7</v>
      </c>
      <c r="N485">
        <v>1.8109999999999999</v>
      </c>
      <c r="P485">
        <v>1.716</v>
      </c>
      <c r="R485">
        <v>1.879</v>
      </c>
      <c r="T485">
        <v>2.056</v>
      </c>
      <c r="V485">
        <v>2.5219999999999998</v>
      </c>
      <c r="X485">
        <v>4.3959999999999999</v>
      </c>
      <c r="Z485">
        <v>4.5890000000000004</v>
      </c>
      <c r="AB485">
        <v>2.4</v>
      </c>
    </row>
    <row r="486" spans="1:29" x14ac:dyDescent="0.3">
      <c r="A486" t="s">
        <v>15</v>
      </c>
      <c r="D486">
        <v>11</v>
      </c>
      <c r="F486">
        <v>8.33</v>
      </c>
      <c r="H486">
        <v>4.8600000000000003</v>
      </c>
      <c r="J486">
        <v>4.5199999999999996</v>
      </c>
      <c r="L486">
        <v>8.06</v>
      </c>
      <c r="N486">
        <v>6.71</v>
      </c>
      <c r="P486">
        <v>5.78</v>
      </c>
      <c r="R486">
        <v>6.85</v>
      </c>
      <c r="T486">
        <v>7.12</v>
      </c>
      <c r="V486">
        <v>9.6</v>
      </c>
      <c r="X486">
        <v>14.69</v>
      </c>
      <c r="Z486">
        <v>17.829999999999998</v>
      </c>
      <c r="AB486">
        <v>17.829999999999998</v>
      </c>
    </row>
    <row r="487" spans="1:29" x14ac:dyDescent="0.3">
      <c r="A487" t="s">
        <v>16</v>
      </c>
      <c r="D487">
        <v>0.4</v>
      </c>
      <c r="F487" t="s">
        <v>17</v>
      </c>
      <c r="H487" t="s">
        <v>17</v>
      </c>
      <c r="J487" t="s">
        <v>17</v>
      </c>
      <c r="L487" t="s">
        <v>17</v>
      </c>
      <c r="N487">
        <v>0.52</v>
      </c>
      <c r="P487">
        <v>0.16</v>
      </c>
      <c r="R487" t="s">
        <v>17</v>
      </c>
      <c r="T487">
        <v>0.01</v>
      </c>
      <c r="V487">
        <v>0.36</v>
      </c>
      <c r="X487">
        <v>0.9</v>
      </c>
      <c r="Z487">
        <v>0.63</v>
      </c>
      <c r="AB487" t="s">
        <v>17</v>
      </c>
    </row>
    <row r="490" spans="1:29" s="8" customFormat="1" x14ac:dyDescent="0.3">
      <c r="A490" s="7" t="s">
        <v>33</v>
      </c>
    </row>
    <row r="491" spans="1:29" x14ac:dyDescent="0.3">
      <c r="A491" t="s">
        <v>19</v>
      </c>
      <c r="B491">
        <v>15017060</v>
      </c>
      <c r="C491" t="s">
        <v>38</v>
      </c>
    </row>
    <row r="492" spans="1:29" x14ac:dyDescent="0.3">
      <c r="A492" t="s">
        <v>20</v>
      </c>
    </row>
    <row r="493" spans="1:29" x14ac:dyDescent="0.3">
      <c r="A493" t="s">
        <v>21</v>
      </c>
    </row>
    <row r="494" spans="1:29" x14ac:dyDescent="0.3">
      <c r="A494" t="s">
        <v>22</v>
      </c>
      <c r="B494">
        <v>60</v>
      </c>
      <c r="H494" s="1"/>
    </row>
    <row r="495" spans="1:29" x14ac:dyDescent="0.3">
      <c r="A495" t="s">
        <v>23</v>
      </c>
      <c r="B495" t="s">
        <v>39</v>
      </c>
    </row>
    <row r="497" spans="1:29" x14ac:dyDescent="0.3">
      <c r="A497" t="s">
        <v>25</v>
      </c>
      <c r="B497" t="s">
        <v>26</v>
      </c>
      <c r="C497" t="s">
        <v>27</v>
      </c>
      <c r="D497" t="s">
        <v>2</v>
      </c>
      <c r="E497" t="s">
        <v>1</v>
      </c>
      <c r="F497" t="s">
        <v>3</v>
      </c>
      <c r="G497" t="s">
        <v>1</v>
      </c>
      <c r="H497" t="s">
        <v>4</v>
      </c>
      <c r="I497" t="s">
        <v>1</v>
      </c>
      <c r="J497" t="s">
        <v>5</v>
      </c>
      <c r="K497" t="s">
        <v>1</v>
      </c>
      <c r="L497" t="s">
        <v>6</v>
      </c>
      <c r="M497" t="s">
        <v>1</v>
      </c>
      <c r="N497" t="s">
        <v>7</v>
      </c>
      <c r="O497" t="s">
        <v>1</v>
      </c>
      <c r="P497" t="s">
        <v>8</v>
      </c>
      <c r="Q497" t="s">
        <v>1</v>
      </c>
      <c r="R497" t="s">
        <v>9</v>
      </c>
      <c r="S497" t="s">
        <v>1</v>
      </c>
      <c r="T497" t="s">
        <v>10</v>
      </c>
      <c r="U497" t="s">
        <v>1</v>
      </c>
      <c r="V497" t="s">
        <v>11</v>
      </c>
      <c r="W497" t="s">
        <v>1</v>
      </c>
      <c r="X497" t="s">
        <v>12</v>
      </c>
      <c r="Y497" t="s">
        <v>1</v>
      </c>
      <c r="Z497" t="s">
        <v>13</v>
      </c>
      <c r="AA497" t="s">
        <v>1</v>
      </c>
      <c r="AB497" t="s">
        <v>28</v>
      </c>
      <c r="AC497" t="s">
        <v>1</v>
      </c>
    </row>
    <row r="498" spans="1:29" x14ac:dyDescent="0.3">
      <c r="A498">
        <v>1980</v>
      </c>
      <c r="B498">
        <v>2</v>
      </c>
      <c r="C498">
        <v>1</v>
      </c>
      <c r="D498">
        <v>1.8</v>
      </c>
      <c r="E498">
        <v>6</v>
      </c>
      <c r="F498">
        <v>1.583</v>
      </c>
      <c r="G498">
        <v>8</v>
      </c>
      <c r="H498">
        <v>0.64600000000000002</v>
      </c>
      <c r="J498">
        <v>0.88800000000000001</v>
      </c>
      <c r="L498">
        <v>0.78300000000000003</v>
      </c>
      <c r="N498">
        <v>1.0089999999999999</v>
      </c>
      <c r="P498">
        <v>0.89800000000000002</v>
      </c>
      <c r="R498">
        <v>1.004</v>
      </c>
      <c r="T498">
        <v>1.595</v>
      </c>
      <c r="V498">
        <v>1.3839999999999999</v>
      </c>
      <c r="X498">
        <v>2.4369999999999998</v>
      </c>
      <c r="Z498">
        <v>0.98699999999999999</v>
      </c>
      <c r="AB498">
        <v>1.25</v>
      </c>
    </row>
    <row r="499" spans="1:29" x14ac:dyDescent="0.3">
      <c r="A499">
        <v>1981</v>
      </c>
      <c r="B499">
        <v>2</v>
      </c>
      <c r="C499">
        <v>1</v>
      </c>
      <c r="D499">
        <v>0.72199999999999998</v>
      </c>
      <c r="F499">
        <v>0.48499999999999999</v>
      </c>
      <c r="H499">
        <v>0.50900000000000001</v>
      </c>
      <c r="J499">
        <v>0.93700000000000006</v>
      </c>
      <c r="L499">
        <v>2.0590000000000002</v>
      </c>
      <c r="N499">
        <v>5.3369999999999997</v>
      </c>
      <c r="O499">
        <v>6</v>
      </c>
      <c r="P499">
        <v>6.218</v>
      </c>
      <c r="Q499">
        <v>6</v>
      </c>
      <c r="R499">
        <v>4.2080000000000002</v>
      </c>
      <c r="S499">
        <v>6</v>
      </c>
      <c r="T499">
        <v>4.6210000000000004</v>
      </c>
      <c r="U499">
        <v>6</v>
      </c>
      <c r="V499">
        <v>8.9640000000000004</v>
      </c>
      <c r="X499">
        <v>6.0090000000000003</v>
      </c>
      <c r="Z499">
        <v>3.5939999999999999</v>
      </c>
      <c r="AB499">
        <v>3.64</v>
      </c>
    </row>
    <row r="500" spans="1:29" x14ac:dyDescent="0.3">
      <c r="A500">
        <v>1982</v>
      </c>
      <c r="B500">
        <v>2</v>
      </c>
      <c r="C500">
        <v>1</v>
      </c>
      <c r="D500">
        <v>1.784</v>
      </c>
      <c r="F500">
        <v>1.125</v>
      </c>
      <c r="H500">
        <v>0.85899999999999999</v>
      </c>
      <c r="J500">
        <v>0.875</v>
      </c>
      <c r="L500">
        <v>1.8140000000000001</v>
      </c>
      <c r="N500">
        <v>1.4890000000000001</v>
      </c>
      <c r="P500">
        <v>1.579</v>
      </c>
      <c r="R500">
        <v>1.1579999999999999</v>
      </c>
      <c r="T500">
        <v>1.794</v>
      </c>
      <c r="V500">
        <v>3.3759999999999999</v>
      </c>
      <c r="X500">
        <v>2.669</v>
      </c>
      <c r="Z500">
        <v>1.655</v>
      </c>
      <c r="AB500">
        <v>1.68</v>
      </c>
    </row>
    <row r="501" spans="1:29" x14ac:dyDescent="0.3">
      <c r="A501">
        <v>1983</v>
      </c>
      <c r="B501">
        <v>2</v>
      </c>
      <c r="C501">
        <v>1</v>
      </c>
      <c r="D501">
        <v>1.0109999999999999</v>
      </c>
      <c r="F501">
        <v>0.80700000000000005</v>
      </c>
      <c r="H501">
        <v>0.77600000000000002</v>
      </c>
      <c r="J501">
        <v>0.627</v>
      </c>
      <c r="L501">
        <v>0.69099999999999995</v>
      </c>
      <c r="N501">
        <v>1.52</v>
      </c>
      <c r="P501">
        <v>1.0489999999999999</v>
      </c>
      <c r="R501">
        <v>1.286</v>
      </c>
      <c r="T501">
        <v>7.3029999999999999</v>
      </c>
      <c r="V501">
        <v>14.54</v>
      </c>
      <c r="W501">
        <v>8</v>
      </c>
      <c r="X501">
        <v>4.3209999999999997</v>
      </c>
      <c r="Z501">
        <v>0.56799999999999995</v>
      </c>
      <c r="AB501">
        <v>2.88</v>
      </c>
    </row>
    <row r="502" spans="1:29" x14ac:dyDescent="0.3">
      <c r="A502">
        <v>1984</v>
      </c>
      <c r="B502">
        <v>2</v>
      </c>
      <c r="C502">
        <v>1</v>
      </c>
      <c r="D502">
        <v>0.873</v>
      </c>
      <c r="F502">
        <v>0.81399999999999995</v>
      </c>
      <c r="H502">
        <v>0.62</v>
      </c>
      <c r="J502">
        <v>1.4450000000000001</v>
      </c>
      <c r="K502">
        <v>8</v>
      </c>
      <c r="L502">
        <v>1.9550000000000001</v>
      </c>
      <c r="M502">
        <v>8</v>
      </c>
      <c r="N502">
        <v>1.3640000000000001</v>
      </c>
      <c r="O502">
        <v>8</v>
      </c>
      <c r="P502">
        <v>1.611</v>
      </c>
      <c r="R502">
        <v>1.0740000000000001</v>
      </c>
      <c r="T502">
        <v>6.3920000000000003</v>
      </c>
      <c r="U502">
        <v>8</v>
      </c>
      <c r="V502">
        <v>7.9939999999999998</v>
      </c>
      <c r="W502">
        <v>8</v>
      </c>
      <c r="X502">
        <v>7.3129999999999997</v>
      </c>
      <c r="Y502">
        <v>8</v>
      </c>
      <c r="Z502">
        <v>1.63</v>
      </c>
      <c r="AB502">
        <v>2.76</v>
      </c>
    </row>
    <row r="503" spans="1:29" x14ac:dyDescent="0.3">
      <c r="A503">
        <v>1985</v>
      </c>
      <c r="B503">
        <v>2</v>
      </c>
      <c r="C503">
        <v>1</v>
      </c>
      <c r="D503">
        <v>1.046</v>
      </c>
      <c r="F503">
        <v>0.82899999999999996</v>
      </c>
      <c r="H503">
        <v>0.442</v>
      </c>
      <c r="J503">
        <v>0.64900000000000002</v>
      </c>
      <c r="L503">
        <v>2.2749999999999999</v>
      </c>
      <c r="M503">
        <v>8</v>
      </c>
      <c r="N503">
        <v>1.6060000000000001</v>
      </c>
      <c r="O503">
        <v>8</v>
      </c>
      <c r="P503">
        <v>2.9580000000000002</v>
      </c>
      <c r="Q503">
        <v>8</v>
      </c>
      <c r="R503">
        <v>5.5069999999999997</v>
      </c>
      <c r="S503">
        <v>8</v>
      </c>
      <c r="T503">
        <v>4.87</v>
      </c>
      <c r="U503">
        <v>8</v>
      </c>
      <c r="V503">
        <v>10.7</v>
      </c>
      <c r="W503">
        <v>8</v>
      </c>
      <c r="X503">
        <v>3.49</v>
      </c>
      <c r="Z503">
        <v>5.1840000000000002</v>
      </c>
      <c r="AA503">
        <v>8</v>
      </c>
      <c r="AB503">
        <v>3.3</v>
      </c>
    </row>
    <row r="504" spans="1:29" x14ac:dyDescent="0.3">
      <c r="A504">
        <v>1986</v>
      </c>
      <c r="B504">
        <v>2</v>
      </c>
      <c r="C504">
        <v>1</v>
      </c>
      <c r="D504">
        <v>1.5660000000000001</v>
      </c>
      <c r="F504">
        <v>1.105</v>
      </c>
      <c r="H504">
        <v>0.72799999999999998</v>
      </c>
      <c r="J504">
        <v>0.81899999999999995</v>
      </c>
      <c r="L504">
        <v>2.2050000000000001</v>
      </c>
      <c r="M504">
        <v>8</v>
      </c>
      <c r="N504">
        <v>3.1949999999999998</v>
      </c>
      <c r="O504">
        <v>8</v>
      </c>
      <c r="P504">
        <v>0.501</v>
      </c>
      <c r="R504">
        <v>1.81</v>
      </c>
      <c r="S504">
        <v>8</v>
      </c>
      <c r="T504">
        <v>2.2629999999999999</v>
      </c>
      <c r="U504">
        <v>8</v>
      </c>
      <c r="V504">
        <v>8.3569999999999993</v>
      </c>
      <c r="W504">
        <v>8</v>
      </c>
      <c r="X504">
        <v>1.8859999999999999</v>
      </c>
      <c r="Z504">
        <v>1.4950000000000001</v>
      </c>
      <c r="AA504">
        <v>8</v>
      </c>
      <c r="AB504">
        <v>2.16</v>
      </c>
    </row>
    <row r="505" spans="1:29" x14ac:dyDescent="0.3">
      <c r="A505">
        <v>1987</v>
      </c>
      <c r="B505">
        <v>2</v>
      </c>
      <c r="C505">
        <v>1</v>
      </c>
      <c r="D505">
        <v>0.91400000000000003</v>
      </c>
      <c r="E505">
        <v>8</v>
      </c>
      <c r="F505">
        <v>0.56200000000000006</v>
      </c>
      <c r="H505">
        <v>0.46800000000000003</v>
      </c>
      <c r="J505">
        <v>3.2719999999999998</v>
      </c>
      <c r="K505">
        <v>8</v>
      </c>
      <c r="L505">
        <v>3.7890000000000001</v>
      </c>
      <c r="M505">
        <v>8</v>
      </c>
      <c r="N505">
        <v>3.14</v>
      </c>
      <c r="O505">
        <v>8</v>
      </c>
      <c r="P505">
        <v>4.6429999999999998</v>
      </c>
      <c r="Q505">
        <v>8</v>
      </c>
      <c r="R505">
        <v>9.2859999999999996</v>
      </c>
      <c r="S505">
        <v>8</v>
      </c>
      <c r="T505">
        <v>6.3230000000000004</v>
      </c>
      <c r="U505">
        <v>8</v>
      </c>
      <c r="V505">
        <v>8.2680000000000007</v>
      </c>
      <c r="W505">
        <v>8</v>
      </c>
      <c r="X505">
        <v>4.7370000000000001</v>
      </c>
      <c r="Y505">
        <v>8</v>
      </c>
      <c r="Z505">
        <v>3.8119999999999998</v>
      </c>
      <c r="AA505">
        <v>8</v>
      </c>
      <c r="AB505">
        <v>4.0999999999999996</v>
      </c>
    </row>
    <row r="506" spans="1:29" x14ac:dyDescent="0.3">
      <c r="A506">
        <v>1988</v>
      </c>
      <c r="B506">
        <v>2</v>
      </c>
      <c r="C506">
        <v>1</v>
      </c>
      <c r="D506">
        <v>1.615</v>
      </c>
      <c r="F506">
        <v>1.0609999999999999</v>
      </c>
      <c r="H506">
        <v>0.53900000000000003</v>
      </c>
      <c r="I506">
        <v>8</v>
      </c>
      <c r="J506">
        <v>1.2130000000000001</v>
      </c>
      <c r="K506">
        <v>8</v>
      </c>
      <c r="L506">
        <v>4.2309999999999999</v>
      </c>
      <c r="M506">
        <v>8</v>
      </c>
      <c r="N506">
        <v>7.1509999999999998</v>
      </c>
      <c r="O506">
        <v>8</v>
      </c>
      <c r="P506">
        <v>4.5970000000000004</v>
      </c>
      <c r="Q506">
        <v>8</v>
      </c>
      <c r="R506">
        <v>10.25</v>
      </c>
      <c r="S506">
        <v>8</v>
      </c>
      <c r="T506">
        <v>11.21</v>
      </c>
      <c r="U506">
        <v>8</v>
      </c>
      <c r="V506">
        <v>11.9</v>
      </c>
      <c r="W506">
        <v>8</v>
      </c>
      <c r="X506">
        <v>8.4600000000000009</v>
      </c>
      <c r="Y506">
        <v>8</v>
      </c>
      <c r="Z506">
        <v>3.4369999999999998</v>
      </c>
      <c r="AA506">
        <v>8</v>
      </c>
      <c r="AB506">
        <v>5.47</v>
      </c>
    </row>
    <row r="507" spans="1:29" x14ac:dyDescent="0.3">
      <c r="A507">
        <v>1989</v>
      </c>
      <c r="B507">
        <v>1</v>
      </c>
      <c r="C507">
        <v>1</v>
      </c>
      <c r="D507">
        <v>1.925</v>
      </c>
      <c r="F507">
        <v>1.28</v>
      </c>
      <c r="H507">
        <v>0.98499999999999999</v>
      </c>
      <c r="J507">
        <v>0.78600000000000003</v>
      </c>
      <c r="L507">
        <v>1.22</v>
      </c>
      <c r="M507">
        <v>8</v>
      </c>
      <c r="N507">
        <v>0.64700000000000002</v>
      </c>
      <c r="P507">
        <v>1.542</v>
      </c>
      <c r="Q507">
        <v>8</v>
      </c>
      <c r="R507">
        <v>2.8319999999999999</v>
      </c>
      <c r="S507">
        <v>8</v>
      </c>
      <c r="T507">
        <v>6.7130000000000001</v>
      </c>
      <c r="U507">
        <v>8</v>
      </c>
      <c r="V507">
        <v>4.5999999999999996</v>
      </c>
      <c r="W507">
        <v>8</v>
      </c>
      <c r="X507">
        <v>3.8380000000000001</v>
      </c>
      <c r="Y507">
        <v>8</v>
      </c>
      <c r="Z507">
        <v>2.528</v>
      </c>
      <c r="AA507">
        <v>8</v>
      </c>
      <c r="AB507">
        <v>2.41</v>
      </c>
    </row>
    <row r="508" spans="1:29" x14ac:dyDescent="0.3">
      <c r="A508">
        <v>1990</v>
      </c>
      <c r="B508">
        <v>1</v>
      </c>
      <c r="C508">
        <v>1</v>
      </c>
      <c r="D508">
        <v>1.2470000000000001</v>
      </c>
      <c r="F508">
        <v>0.52500000000000002</v>
      </c>
      <c r="H508">
        <v>0.28199999999999997</v>
      </c>
      <c r="J508">
        <v>0.442</v>
      </c>
      <c r="K508">
        <v>8</v>
      </c>
      <c r="L508">
        <v>1.216</v>
      </c>
      <c r="M508">
        <v>8</v>
      </c>
      <c r="N508">
        <v>0.97599999999999998</v>
      </c>
      <c r="P508">
        <v>0.76200000000000001</v>
      </c>
      <c r="R508">
        <v>1.256</v>
      </c>
      <c r="S508">
        <v>8</v>
      </c>
      <c r="T508">
        <v>1.927</v>
      </c>
      <c r="U508">
        <v>8</v>
      </c>
      <c r="V508">
        <v>4.1970000000000001</v>
      </c>
      <c r="W508">
        <v>8</v>
      </c>
      <c r="X508">
        <v>3.601</v>
      </c>
      <c r="Y508">
        <v>8</v>
      </c>
      <c r="Z508">
        <v>2.0569999999999999</v>
      </c>
      <c r="AB508">
        <v>1.54</v>
      </c>
    </row>
    <row r="509" spans="1:29" x14ac:dyDescent="0.3">
      <c r="A509">
        <v>1991</v>
      </c>
      <c r="B509">
        <v>1</v>
      </c>
      <c r="C509">
        <v>1</v>
      </c>
      <c r="D509">
        <v>1.181</v>
      </c>
      <c r="E509">
        <v>4</v>
      </c>
      <c r="F509">
        <v>1.35</v>
      </c>
      <c r="G509">
        <v>8</v>
      </c>
      <c r="H509">
        <v>0.46400000000000002</v>
      </c>
      <c r="J509">
        <v>0.28899999999999998</v>
      </c>
      <c r="L509">
        <v>0.86199999999999999</v>
      </c>
      <c r="M509">
        <v>8</v>
      </c>
      <c r="N509">
        <v>0.46500000000000002</v>
      </c>
      <c r="O509">
        <v>8</v>
      </c>
      <c r="P509">
        <v>0.217</v>
      </c>
      <c r="Q509">
        <v>8</v>
      </c>
      <c r="R509">
        <v>0.26400000000000001</v>
      </c>
      <c r="S509">
        <v>8</v>
      </c>
      <c r="T509">
        <v>2.3170000000000002</v>
      </c>
      <c r="U509">
        <v>8</v>
      </c>
      <c r="V509">
        <v>1.5129999999999999</v>
      </c>
      <c r="X509">
        <v>1.1779999999999999</v>
      </c>
      <c r="Z509">
        <v>0.65900000000000003</v>
      </c>
      <c r="AB509">
        <v>0.9</v>
      </c>
    </row>
    <row r="510" spans="1:29" x14ac:dyDescent="0.3">
      <c r="A510">
        <v>1992</v>
      </c>
      <c r="B510">
        <v>1</v>
      </c>
      <c r="C510">
        <v>1</v>
      </c>
      <c r="D510">
        <v>0.45100000000000001</v>
      </c>
      <c r="F510">
        <v>0.17399999999999999</v>
      </c>
      <c r="G510">
        <v>8</v>
      </c>
      <c r="H510">
        <v>1.2999999999999999E-2</v>
      </c>
      <c r="I510">
        <v>8</v>
      </c>
      <c r="J510">
        <v>0.04</v>
      </c>
      <c r="K510">
        <v>8</v>
      </c>
      <c r="L510">
        <v>0.25800000000000001</v>
      </c>
      <c r="M510">
        <v>8</v>
      </c>
      <c r="N510">
        <v>0.17299999999999999</v>
      </c>
      <c r="O510">
        <v>8</v>
      </c>
      <c r="P510">
        <v>0.23400000000000001</v>
      </c>
      <c r="Q510">
        <v>8</v>
      </c>
      <c r="R510">
        <v>0.91900000000000004</v>
      </c>
      <c r="S510">
        <v>8</v>
      </c>
      <c r="T510">
        <v>1.47</v>
      </c>
      <c r="V510">
        <v>2.1040000000000001</v>
      </c>
      <c r="W510">
        <v>8</v>
      </c>
      <c r="X510">
        <v>1.5249999999999999</v>
      </c>
      <c r="Z510">
        <v>1.3049999999999999</v>
      </c>
      <c r="AA510">
        <v>8</v>
      </c>
      <c r="AB510">
        <v>0.72</v>
      </c>
    </row>
    <row r="511" spans="1:29" x14ac:dyDescent="0.3">
      <c r="A511">
        <v>1993</v>
      </c>
      <c r="B511">
        <v>1</v>
      </c>
      <c r="C511">
        <v>1</v>
      </c>
      <c r="D511">
        <v>0.84299999999999997</v>
      </c>
      <c r="F511">
        <v>0.48199999999999998</v>
      </c>
      <c r="H511">
        <v>0.19900000000000001</v>
      </c>
      <c r="I511">
        <v>8</v>
      </c>
      <c r="J511">
        <v>0.24199999999999999</v>
      </c>
      <c r="K511">
        <v>8</v>
      </c>
      <c r="L511">
        <v>1.38</v>
      </c>
      <c r="N511">
        <v>1.304</v>
      </c>
      <c r="P511">
        <v>0.98</v>
      </c>
      <c r="R511">
        <v>0.78</v>
      </c>
      <c r="T511">
        <v>1.202</v>
      </c>
      <c r="V511">
        <v>1.0880000000000001</v>
      </c>
      <c r="X511">
        <v>1.3819999999999999</v>
      </c>
      <c r="Z511">
        <v>1.31</v>
      </c>
      <c r="AB511">
        <v>0.93</v>
      </c>
    </row>
    <row r="512" spans="1:29" x14ac:dyDescent="0.3">
      <c r="A512">
        <v>1994</v>
      </c>
      <c r="B512">
        <v>2</v>
      </c>
      <c r="C512">
        <v>1</v>
      </c>
      <c r="D512">
        <v>0.87</v>
      </c>
      <c r="F512">
        <v>0.72</v>
      </c>
      <c r="H512">
        <v>0.66</v>
      </c>
      <c r="J512">
        <v>0.62</v>
      </c>
      <c r="L512">
        <v>0.65</v>
      </c>
      <c r="N512">
        <v>0.5</v>
      </c>
      <c r="P512">
        <v>0.84</v>
      </c>
      <c r="R512">
        <v>1.26</v>
      </c>
      <c r="T512">
        <v>0.78</v>
      </c>
      <c r="V512">
        <v>1.45</v>
      </c>
      <c r="X512">
        <v>3.09</v>
      </c>
      <c r="Z512">
        <v>1.29</v>
      </c>
      <c r="AB512">
        <v>1.06</v>
      </c>
    </row>
    <row r="513" spans="1:29" x14ac:dyDescent="0.3">
      <c r="A513">
        <v>1995</v>
      </c>
      <c r="B513">
        <v>1</v>
      </c>
      <c r="C513">
        <v>1</v>
      </c>
      <c r="D513">
        <v>1.121</v>
      </c>
      <c r="F513">
        <v>0.80300000000000005</v>
      </c>
      <c r="H513">
        <v>0.54700000000000004</v>
      </c>
      <c r="J513">
        <v>0.52400000000000002</v>
      </c>
      <c r="L513">
        <v>0.85399999999999998</v>
      </c>
      <c r="N513">
        <v>1.8560000000000001</v>
      </c>
      <c r="P513">
        <v>2.5920000000000001</v>
      </c>
      <c r="Q513">
        <v>8</v>
      </c>
      <c r="R513">
        <v>2.62</v>
      </c>
      <c r="S513">
        <v>8</v>
      </c>
      <c r="T513">
        <v>2.7080000000000002</v>
      </c>
      <c r="U513">
        <v>8</v>
      </c>
      <c r="V513">
        <v>3.577</v>
      </c>
      <c r="W513">
        <v>8</v>
      </c>
      <c r="X513">
        <v>2.8980000000000001</v>
      </c>
      <c r="Y513">
        <v>8</v>
      </c>
      <c r="Z513">
        <v>2.2719999999999998</v>
      </c>
      <c r="AB513">
        <v>1.86</v>
      </c>
    </row>
    <row r="514" spans="1:29" x14ac:dyDescent="0.3">
      <c r="A514">
        <v>1996</v>
      </c>
      <c r="B514">
        <v>1</v>
      </c>
      <c r="C514">
        <v>1</v>
      </c>
      <c r="D514">
        <v>2.016</v>
      </c>
      <c r="F514">
        <v>1.4670000000000001</v>
      </c>
      <c r="H514">
        <v>1.1220000000000001</v>
      </c>
      <c r="J514">
        <v>0.66100000000000003</v>
      </c>
      <c r="L514">
        <v>1.0669999999999999</v>
      </c>
      <c r="N514">
        <v>1.282</v>
      </c>
      <c r="P514">
        <v>1.427</v>
      </c>
      <c r="R514">
        <v>1.2649999999999999</v>
      </c>
      <c r="T514">
        <v>1.486</v>
      </c>
      <c r="V514">
        <v>1.7509999999999999</v>
      </c>
      <c r="X514">
        <v>1.613</v>
      </c>
      <c r="Z514">
        <v>1.369</v>
      </c>
      <c r="AB514">
        <v>1.38</v>
      </c>
    </row>
    <row r="515" spans="1:29" x14ac:dyDescent="0.3">
      <c r="A515">
        <v>1997</v>
      </c>
      <c r="B515">
        <v>1</v>
      </c>
      <c r="C515">
        <v>1</v>
      </c>
      <c r="D515">
        <v>1.038</v>
      </c>
      <c r="F515">
        <v>0.89500000000000002</v>
      </c>
      <c r="H515">
        <v>0.752</v>
      </c>
      <c r="J515">
        <v>0.45900000000000002</v>
      </c>
      <c r="L515">
        <v>0.33400000000000002</v>
      </c>
      <c r="N515">
        <v>0.874</v>
      </c>
      <c r="P515">
        <v>0.999</v>
      </c>
      <c r="R515">
        <v>0.57599999999999996</v>
      </c>
      <c r="T515">
        <v>0.747</v>
      </c>
      <c r="V515">
        <v>0.82299999999999995</v>
      </c>
      <c r="X515">
        <v>0.73399999999999999</v>
      </c>
      <c r="Z515">
        <v>0.48</v>
      </c>
      <c r="AB515">
        <v>0.73</v>
      </c>
    </row>
    <row r="516" spans="1:29" x14ac:dyDescent="0.3">
      <c r="A516">
        <v>1998</v>
      </c>
      <c r="B516">
        <v>1</v>
      </c>
      <c r="C516">
        <v>1</v>
      </c>
      <c r="D516">
        <v>0.19600000000000001</v>
      </c>
      <c r="E516">
        <v>8</v>
      </c>
      <c r="F516">
        <v>0.15</v>
      </c>
      <c r="G516">
        <v>8</v>
      </c>
      <c r="H516">
        <v>7.8E-2</v>
      </c>
      <c r="I516">
        <v>8</v>
      </c>
      <c r="J516">
        <v>0.20799999999999999</v>
      </c>
      <c r="K516">
        <v>8</v>
      </c>
      <c r="L516">
        <v>0.54400000000000004</v>
      </c>
      <c r="N516">
        <v>0.81699999999999995</v>
      </c>
      <c r="P516">
        <v>0.90800000000000003</v>
      </c>
      <c r="R516">
        <v>0.96699999999999997</v>
      </c>
      <c r="T516">
        <v>3.9540000000000002</v>
      </c>
      <c r="U516">
        <v>8</v>
      </c>
      <c r="V516">
        <v>3.2810000000000001</v>
      </c>
      <c r="W516">
        <v>8</v>
      </c>
      <c r="X516">
        <v>3.4289999999999998</v>
      </c>
      <c r="Z516">
        <v>2.9369999999999998</v>
      </c>
      <c r="AB516">
        <v>1.46</v>
      </c>
    </row>
    <row r="517" spans="1:29" x14ac:dyDescent="0.3">
      <c r="A517">
        <v>1999</v>
      </c>
      <c r="B517">
        <v>1</v>
      </c>
      <c r="C517">
        <v>1</v>
      </c>
      <c r="D517">
        <v>1.7949999999999999</v>
      </c>
      <c r="F517">
        <v>1.3759999999999999</v>
      </c>
      <c r="H517">
        <v>0.70799999999999996</v>
      </c>
      <c r="J517">
        <v>0.63</v>
      </c>
      <c r="L517">
        <v>0.81499999999999995</v>
      </c>
      <c r="N517">
        <v>1.3520000000000001</v>
      </c>
      <c r="O517">
        <v>8</v>
      </c>
      <c r="P517">
        <v>1.56</v>
      </c>
      <c r="Q517">
        <v>8</v>
      </c>
      <c r="R517">
        <v>2.113</v>
      </c>
      <c r="S517">
        <v>8</v>
      </c>
      <c r="T517">
        <v>2.827</v>
      </c>
      <c r="U517">
        <v>8</v>
      </c>
      <c r="V517">
        <v>3.5369999999999999</v>
      </c>
      <c r="W517">
        <v>8</v>
      </c>
      <c r="X517">
        <v>4.819</v>
      </c>
      <c r="Y517">
        <v>8</v>
      </c>
      <c r="Z517">
        <v>6.6710000000000003</v>
      </c>
      <c r="AA517">
        <v>3</v>
      </c>
      <c r="AB517">
        <v>2.35</v>
      </c>
      <c r="AC517">
        <v>3</v>
      </c>
    </row>
    <row r="518" spans="1:29" x14ac:dyDescent="0.3">
      <c r="A518">
        <v>2000</v>
      </c>
      <c r="B518">
        <v>1</v>
      </c>
      <c r="C518">
        <v>1</v>
      </c>
      <c r="D518">
        <v>0.67700000000000005</v>
      </c>
      <c r="F518">
        <v>0.187</v>
      </c>
      <c r="H518">
        <v>0.11899999999999999</v>
      </c>
      <c r="I518">
        <v>3</v>
      </c>
      <c r="J518">
        <v>6.6000000000000003E-2</v>
      </c>
      <c r="K518">
        <v>8</v>
      </c>
      <c r="L518">
        <v>7.8E-2</v>
      </c>
      <c r="M518">
        <v>8</v>
      </c>
      <c r="Z518">
        <v>0.749</v>
      </c>
      <c r="AA518">
        <v>3</v>
      </c>
      <c r="AB518">
        <v>0.31</v>
      </c>
      <c r="AC518">
        <v>3</v>
      </c>
    </row>
    <row r="519" spans="1:29" x14ac:dyDescent="0.3">
      <c r="A519">
        <v>2001</v>
      </c>
      <c r="B519">
        <v>1</v>
      </c>
      <c r="C519">
        <v>1</v>
      </c>
      <c r="D519">
        <v>0.44800000000000001</v>
      </c>
      <c r="F519">
        <v>0.31</v>
      </c>
      <c r="H519">
        <v>0.17499999999999999</v>
      </c>
      <c r="I519">
        <v>8</v>
      </c>
      <c r="J519">
        <v>0.10299999999999999</v>
      </c>
      <c r="K519">
        <v>8</v>
      </c>
      <c r="L519">
        <v>0.23699999999999999</v>
      </c>
      <c r="M519">
        <v>8</v>
      </c>
      <c r="N519">
        <v>0.109</v>
      </c>
      <c r="O519">
        <v>8</v>
      </c>
      <c r="P519">
        <v>0.18099999999999999</v>
      </c>
      <c r="Q519">
        <v>8</v>
      </c>
      <c r="R519">
        <v>0.183</v>
      </c>
      <c r="S519">
        <v>8</v>
      </c>
      <c r="T519">
        <v>0.51800000000000002</v>
      </c>
      <c r="V519">
        <v>1.1539999999999999</v>
      </c>
      <c r="X519">
        <v>2.9510000000000001</v>
      </c>
      <c r="Z519">
        <v>1.1220000000000001</v>
      </c>
      <c r="AB519">
        <v>0.62</v>
      </c>
    </row>
    <row r="520" spans="1:29" x14ac:dyDescent="0.3">
      <c r="A520">
        <v>2002</v>
      </c>
      <c r="B520">
        <v>1</v>
      </c>
      <c r="C520">
        <v>1</v>
      </c>
      <c r="D520">
        <v>0.56000000000000005</v>
      </c>
      <c r="F520">
        <v>0.29399999999999998</v>
      </c>
      <c r="H520">
        <v>0.17</v>
      </c>
      <c r="I520">
        <v>8</v>
      </c>
      <c r="J520">
        <v>0.26600000000000001</v>
      </c>
      <c r="K520">
        <v>8</v>
      </c>
      <c r="L520">
        <v>0.752</v>
      </c>
      <c r="M520">
        <v>8</v>
      </c>
      <c r="N520">
        <v>0.55900000000000005</v>
      </c>
      <c r="P520">
        <v>0.16300000000000001</v>
      </c>
      <c r="Q520">
        <v>8</v>
      </c>
      <c r="R520">
        <v>0.185</v>
      </c>
      <c r="S520">
        <v>8</v>
      </c>
      <c r="T520">
        <v>0.48099999999999998</v>
      </c>
      <c r="V520">
        <v>0.70499999999999996</v>
      </c>
      <c r="X520">
        <v>0.65</v>
      </c>
      <c r="Z520">
        <v>0.35699999999999998</v>
      </c>
      <c r="AB520">
        <v>0.43</v>
      </c>
    </row>
    <row r="521" spans="1:29" x14ac:dyDescent="0.3">
      <c r="A521">
        <v>2003</v>
      </c>
      <c r="B521">
        <v>1</v>
      </c>
      <c r="C521">
        <v>1</v>
      </c>
      <c r="D521">
        <v>0.16800000000000001</v>
      </c>
      <c r="E521">
        <v>8</v>
      </c>
      <c r="F521">
        <v>8.7999999999999995E-2</v>
      </c>
      <c r="G521">
        <v>8</v>
      </c>
      <c r="H521">
        <v>8.9999999999999993E-3</v>
      </c>
      <c r="I521">
        <v>8</v>
      </c>
      <c r="J521">
        <v>6.5000000000000002E-2</v>
      </c>
      <c r="K521">
        <v>3</v>
      </c>
      <c r="L521">
        <v>0.105</v>
      </c>
      <c r="M521">
        <v>8</v>
      </c>
      <c r="N521">
        <v>0.69899999999999995</v>
      </c>
      <c r="O521">
        <v>8</v>
      </c>
      <c r="P521">
        <v>0.93700000000000006</v>
      </c>
      <c r="R521">
        <v>0.629</v>
      </c>
      <c r="T521">
        <v>1.3169999999999999</v>
      </c>
      <c r="V521">
        <v>2.415</v>
      </c>
      <c r="X521">
        <v>2.9529999999999998</v>
      </c>
      <c r="Z521">
        <v>5.8890000000000002</v>
      </c>
      <c r="AB521">
        <v>1.27</v>
      </c>
      <c r="AC521">
        <v>3</v>
      </c>
    </row>
    <row r="522" spans="1:29" x14ac:dyDescent="0.3">
      <c r="A522">
        <v>2004</v>
      </c>
      <c r="B522">
        <v>1</v>
      </c>
      <c r="C522">
        <v>1</v>
      </c>
      <c r="D522">
        <v>2.6520000000000001</v>
      </c>
      <c r="F522">
        <v>1.728</v>
      </c>
      <c r="H522">
        <v>1.024</v>
      </c>
      <c r="J522">
        <v>0.73199999999999998</v>
      </c>
      <c r="L522">
        <v>1.3109999999999999</v>
      </c>
      <c r="M522">
        <v>8</v>
      </c>
      <c r="N522">
        <v>0.42099999999999999</v>
      </c>
      <c r="O522">
        <v>8</v>
      </c>
      <c r="P522">
        <v>0.36599999999999999</v>
      </c>
      <c r="R522">
        <v>0.41499999999999998</v>
      </c>
      <c r="T522">
        <v>1.444</v>
      </c>
      <c r="U522">
        <v>8</v>
      </c>
      <c r="V522">
        <v>2.0539999999999998</v>
      </c>
      <c r="W522">
        <v>8</v>
      </c>
      <c r="X522">
        <v>2.407</v>
      </c>
      <c r="Y522">
        <v>8</v>
      </c>
      <c r="Z522">
        <v>1.4850000000000001</v>
      </c>
      <c r="AB522">
        <v>1.34</v>
      </c>
    </row>
    <row r="523" spans="1:29" x14ac:dyDescent="0.3">
      <c r="A523">
        <v>2005</v>
      </c>
      <c r="B523">
        <v>1</v>
      </c>
      <c r="C523">
        <v>1</v>
      </c>
      <c r="D523">
        <v>0.71699999999999997</v>
      </c>
      <c r="F523">
        <v>0.35099999999999998</v>
      </c>
      <c r="H523">
        <v>0.189</v>
      </c>
      <c r="I523">
        <v>8</v>
      </c>
      <c r="J523">
        <v>0.214</v>
      </c>
      <c r="K523">
        <v>8</v>
      </c>
      <c r="L523">
        <v>0.39400000000000002</v>
      </c>
      <c r="M523">
        <v>3</v>
      </c>
      <c r="N523">
        <v>1.349</v>
      </c>
      <c r="P523">
        <v>0.67100000000000004</v>
      </c>
      <c r="R523">
        <v>0.60299999999999998</v>
      </c>
      <c r="T523">
        <v>0.86099999999999999</v>
      </c>
      <c r="V523">
        <v>1.859</v>
      </c>
      <c r="X523">
        <v>1.325</v>
      </c>
      <c r="Y523">
        <v>3</v>
      </c>
      <c r="Z523" t="s">
        <v>1</v>
      </c>
      <c r="AB523">
        <v>0.78</v>
      </c>
      <c r="AC523">
        <v>3</v>
      </c>
    </row>
    <row r="524" spans="1:29" x14ac:dyDescent="0.3">
      <c r="A524">
        <v>2006</v>
      </c>
      <c r="B524">
        <v>1</v>
      </c>
      <c r="C524">
        <v>1</v>
      </c>
      <c r="D524">
        <v>0.75700000000000001</v>
      </c>
      <c r="F524">
        <v>0.37</v>
      </c>
      <c r="H524">
        <v>0.186</v>
      </c>
      <c r="I524">
        <v>8</v>
      </c>
      <c r="J524">
        <v>0.27600000000000002</v>
      </c>
      <c r="K524">
        <v>8</v>
      </c>
      <c r="L524">
        <v>0.82699999999999996</v>
      </c>
      <c r="M524">
        <v>8</v>
      </c>
      <c r="N524">
        <v>1.3839999999999999</v>
      </c>
      <c r="P524">
        <v>0.64900000000000002</v>
      </c>
      <c r="R524">
        <v>0.72199999999999998</v>
      </c>
      <c r="S524">
        <v>3</v>
      </c>
      <c r="T524">
        <v>1.387</v>
      </c>
      <c r="V524" t="s">
        <v>1</v>
      </c>
      <c r="X524" t="s">
        <v>1</v>
      </c>
      <c r="Z524" t="s">
        <v>1</v>
      </c>
      <c r="AB524">
        <v>0.73</v>
      </c>
      <c r="AC524">
        <v>3</v>
      </c>
    </row>
    <row r="525" spans="1:29" x14ac:dyDescent="0.3">
      <c r="A525">
        <v>2007</v>
      </c>
      <c r="B525">
        <v>1</v>
      </c>
      <c r="C525">
        <v>1</v>
      </c>
      <c r="D525" t="s">
        <v>1</v>
      </c>
      <c r="F525" t="s">
        <v>1</v>
      </c>
      <c r="H525" t="s">
        <v>1</v>
      </c>
      <c r="J525">
        <v>0.27</v>
      </c>
      <c r="K525">
        <v>8</v>
      </c>
      <c r="L525">
        <v>5.0289999999999999</v>
      </c>
      <c r="M525">
        <v>3</v>
      </c>
      <c r="N525">
        <v>4.7779999999999996</v>
      </c>
      <c r="P525">
        <v>4.4489999999999998</v>
      </c>
      <c r="Q525">
        <v>3</v>
      </c>
      <c r="R525" t="s">
        <v>1</v>
      </c>
      <c r="T525">
        <v>6.093</v>
      </c>
      <c r="U525">
        <v>3</v>
      </c>
      <c r="V525">
        <v>1.6259999999999999</v>
      </c>
      <c r="W525">
        <v>3</v>
      </c>
      <c r="X525">
        <v>1.121</v>
      </c>
      <c r="Y525">
        <v>8</v>
      </c>
      <c r="Z525" t="s">
        <v>1</v>
      </c>
      <c r="AB525">
        <v>3.34</v>
      </c>
      <c r="AC525">
        <v>3</v>
      </c>
    </row>
    <row r="526" spans="1:29" x14ac:dyDescent="0.3">
      <c r="A526">
        <v>2010</v>
      </c>
      <c r="B526">
        <v>1</v>
      </c>
      <c r="C526">
        <v>1</v>
      </c>
      <c r="D526">
        <v>0.79200000000000004</v>
      </c>
      <c r="F526">
        <v>0.61099999999999999</v>
      </c>
      <c r="H526">
        <v>0.58799999999999997</v>
      </c>
      <c r="J526">
        <v>0.53</v>
      </c>
      <c r="L526">
        <v>0.70399999999999996</v>
      </c>
      <c r="N526">
        <v>1.173</v>
      </c>
      <c r="O526">
        <v>8</v>
      </c>
      <c r="P526">
        <v>2.0369999999999999</v>
      </c>
      <c r="Q526">
        <v>8</v>
      </c>
      <c r="R526">
        <v>3.597</v>
      </c>
      <c r="S526">
        <v>8</v>
      </c>
      <c r="T526">
        <v>5.3730000000000002</v>
      </c>
      <c r="U526">
        <v>8</v>
      </c>
      <c r="V526">
        <v>6.298</v>
      </c>
      <c r="W526">
        <v>8</v>
      </c>
      <c r="X526">
        <v>5.3879999999999999</v>
      </c>
      <c r="Y526">
        <v>3</v>
      </c>
      <c r="Z526">
        <v>5.2329999999999997</v>
      </c>
      <c r="AB526">
        <v>2.69</v>
      </c>
      <c r="AC526">
        <v>3</v>
      </c>
    </row>
    <row r="527" spans="1:29" x14ac:dyDescent="0.3">
      <c r="A527">
        <v>2011</v>
      </c>
      <c r="B527">
        <v>1</v>
      </c>
      <c r="C527">
        <v>1</v>
      </c>
      <c r="D527">
        <v>3.8039999999999998</v>
      </c>
      <c r="F527">
        <v>2.036</v>
      </c>
      <c r="H527">
        <v>1.194</v>
      </c>
      <c r="I527">
        <v>8</v>
      </c>
      <c r="J527">
        <v>0.65400000000000003</v>
      </c>
      <c r="K527">
        <v>8</v>
      </c>
      <c r="L527">
        <v>1.389</v>
      </c>
      <c r="M527">
        <v>8</v>
      </c>
      <c r="N527">
        <v>1.579</v>
      </c>
      <c r="P527">
        <v>2.2160000000000002</v>
      </c>
      <c r="R527">
        <v>3.0619999999999998</v>
      </c>
      <c r="T527">
        <v>4.3410000000000002</v>
      </c>
      <c r="V527">
        <v>6</v>
      </c>
      <c r="W527">
        <v>8</v>
      </c>
      <c r="X527">
        <v>5.1769999999999996</v>
      </c>
      <c r="Y527">
        <v>8</v>
      </c>
      <c r="Z527">
        <v>4.7930000000000001</v>
      </c>
      <c r="AA527">
        <v>8</v>
      </c>
      <c r="AB527">
        <v>3.02</v>
      </c>
    </row>
    <row r="528" spans="1:29" x14ac:dyDescent="0.3">
      <c r="A528">
        <v>2012</v>
      </c>
      <c r="B528">
        <v>1</v>
      </c>
      <c r="C528">
        <v>1</v>
      </c>
      <c r="D528">
        <v>2.2850000000000001</v>
      </c>
      <c r="F528">
        <v>1.2569999999999999</v>
      </c>
      <c r="H528" t="s">
        <v>1</v>
      </c>
      <c r="J528">
        <v>1.079</v>
      </c>
      <c r="K528">
        <v>8</v>
      </c>
      <c r="L528">
        <v>1.0569999999999999</v>
      </c>
      <c r="M528">
        <v>8</v>
      </c>
      <c r="N528">
        <v>0.88800000000000001</v>
      </c>
      <c r="O528">
        <v>8</v>
      </c>
      <c r="P528">
        <v>0.57099999999999995</v>
      </c>
      <c r="Q528">
        <v>8</v>
      </c>
      <c r="R528">
        <v>0.98399999999999999</v>
      </c>
      <c r="S528">
        <v>8</v>
      </c>
      <c r="T528">
        <v>4.3380000000000001</v>
      </c>
      <c r="V528">
        <v>2.6859999999999999</v>
      </c>
      <c r="W528">
        <v>8</v>
      </c>
      <c r="X528" t="s">
        <v>1</v>
      </c>
      <c r="Z528">
        <v>1.3360000000000001</v>
      </c>
      <c r="AB528">
        <v>1.65</v>
      </c>
      <c r="AC528">
        <v>3</v>
      </c>
    </row>
    <row r="529" spans="1:29" x14ac:dyDescent="0.3">
      <c r="A529">
        <v>2013</v>
      </c>
      <c r="B529">
        <v>1</v>
      </c>
      <c r="C529">
        <v>1</v>
      </c>
      <c r="D529">
        <v>0.80300000000000005</v>
      </c>
      <c r="E529">
        <v>8</v>
      </c>
      <c r="F529">
        <v>0.42099999999999999</v>
      </c>
      <c r="G529">
        <v>8</v>
      </c>
      <c r="H529">
        <v>0.39100000000000001</v>
      </c>
      <c r="I529">
        <v>8</v>
      </c>
      <c r="J529">
        <v>0.40600000000000003</v>
      </c>
      <c r="K529">
        <v>3</v>
      </c>
      <c r="L529">
        <v>0.60399999999999998</v>
      </c>
      <c r="M529">
        <v>3</v>
      </c>
      <c r="N529">
        <v>0.90100000000000002</v>
      </c>
      <c r="O529">
        <v>8</v>
      </c>
      <c r="P529">
        <v>0.76700000000000002</v>
      </c>
      <c r="Q529">
        <v>8</v>
      </c>
      <c r="R529">
        <v>1.0960000000000001</v>
      </c>
      <c r="S529">
        <v>8</v>
      </c>
      <c r="T529">
        <v>1.0189999999999999</v>
      </c>
      <c r="U529">
        <v>8</v>
      </c>
      <c r="V529">
        <v>1.1850000000000001</v>
      </c>
      <c r="W529">
        <v>8</v>
      </c>
      <c r="X529">
        <v>1.548</v>
      </c>
      <c r="Z529">
        <v>1.0580000000000001</v>
      </c>
      <c r="AA529">
        <v>8</v>
      </c>
      <c r="AB529">
        <v>0.85</v>
      </c>
      <c r="AC529">
        <v>3</v>
      </c>
    </row>
    <row r="531" spans="1:29" x14ac:dyDescent="0.3">
      <c r="A531" t="s">
        <v>14</v>
      </c>
      <c r="D531">
        <v>1.2150000000000001</v>
      </c>
      <c r="F531">
        <v>0.81399999999999995</v>
      </c>
      <c r="H531">
        <v>0.51500000000000001</v>
      </c>
      <c r="J531">
        <v>0.63400000000000001</v>
      </c>
      <c r="L531">
        <v>1.2969999999999999</v>
      </c>
      <c r="N531">
        <v>1.61</v>
      </c>
      <c r="P531">
        <v>1.585</v>
      </c>
      <c r="R531">
        <v>2.0640000000000001</v>
      </c>
      <c r="T531">
        <v>3.2149999999999999</v>
      </c>
      <c r="V531">
        <v>4.3129999999999997</v>
      </c>
      <c r="X531">
        <v>3.2050000000000001</v>
      </c>
      <c r="Z531">
        <v>2.319</v>
      </c>
      <c r="AB531">
        <v>1.9</v>
      </c>
    </row>
    <row r="532" spans="1:29" x14ac:dyDescent="0.3">
      <c r="A532" t="s">
        <v>15</v>
      </c>
      <c r="D532">
        <v>3.8039999999999998</v>
      </c>
      <c r="F532">
        <v>2.036</v>
      </c>
      <c r="H532">
        <v>1.194</v>
      </c>
      <c r="J532">
        <v>3.2719999999999998</v>
      </c>
      <c r="L532">
        <v>5.0289999999999999</v>
      </c>
      <c r="N532">
        <v>7.1509999999999998</v>
      </c>
      <c r="P532">
        <v>6.218</v>
      </c>
      <c r="R532">
        <v>10.25</v>
      </c>
      <c r="T532">
        <v>11.21</v>
      </c>
      <c r="V532">
        <v>14.54</v>
      </c>
      <c r="X532">
        <v>8.4600000000000009</v>
      </c>
      <c r="Z532">
        <v>6.6710000000000003</v>
      </c>
      <c r="AB532">
        <v>14.54</v>
      </c>
    </row>
    <row r="533" spans="1:29" x14ac:dyDescent="0.3">
      <c r="A533" t="s">
        <v>16</v>
      </c>
      <c r="D533">
        <v>0.16800000000000001</v>
      </c>
      <c r="F533">
        <v>8.7999999999999995E-2</v>
      </c>
      <c r="H533">
        <v>8.9999999999999993E-3</v>
      </c>
      <c r="J533">
        <v>0.04</v>
      </c>
      <c r="L533">
        <v>7.8E-2</v>
      </c>
      <c r="N533">
        <v>0.109</v>
      </c>
      <c r="P533">
        <v>0.16300000000000001</v>
      </c>
      <c r="R533">
        <v>0.183</v>
      </c>
      <c r="T533">
        <v>0.48099999999999998</v>
      </c>
      <c r="V533">
        <v>0.70499999999999996</v>
      </c>
      <c r="X533">
        <v>0.65</v>
      </c>
      <c r="Z533">
        <v>0.35699999999999998</v>
      </c>
      <c r="AB533">
        <v>0.01</v>
      </c>
    </row>
    <row r="538" spans="1:29" s="8" customFormat="1" x14ac:dyDescent="0.3">
      <c r="A538" s="8" t="s">
        <v>29</v>
      </c>
    </row>
    <row r="539" spans="1:29" x14ac:dyDescent="0.3">
      <c r="A539" t="s">
        <v>19</v>
      </c>
      <c r="B539">
        <v>15017060</v>
      </c>
      <c r="C539" t="s">
        <v>38</v>
      </c>
    </row>
    <row r="540" spans="1:29" x14ac:dyDescent="0.3">
      <c r="A540" t="s">
        <v>20</v>
      </c>
    </row>
    <row r="541" spans="1:29" x14ac:dyDescent="0.3">
      <c r="A541" t="s">
        <v>21</v>
      </c>
    </row>
    <row r="542" spans="1:29" x14ac:dyDescent="0.3">
      <c r="A542" t="s">
        <v>22</v>
      </c>
      <c r="B542">
        <v>60</v>
      </c>
      <c r="H542" s="1"/>
    </row>
    <row r="543" spans="1:29" x14ac:dyDescent="0.3">
      <c r="A543" t="s">
        <v>23</v>
      </c>
      <c r="B543" t="s">
        <v>39</v>
      </c>
    </row>
    <row r="545" spans="1:29" x14ac:dyDescent="0.3">
      <c r="A545" t="s">
        <v>25</v>
      </c>
      <c r="B545" t="s">
        <v>26</v>
      </c>
      <c r="C545" t="s">
        <v>27</v>
      </c>
      <c r="D545" t="s">
        <v>2</v>
      </c>
      <c r="E545" t="s">
        <v>1</v>
      </c>
      <c r="F545" t="s">
        <v>3</v>
      </c>
      <c r="G545" t="s">
        <v>1</v>
      </c>
      <c r="H545" t="s">
        <v>4</v>
      </c>
      <c r="I545" t="s">
        <v>1</v>
      </c>
      <c r="J545" t="s">
        <v>5</v>
      </c>
      <c r="K545" t="s">
        <v>1</v>
      </c>
      <c r="L545" t="s">
        <v>6</v>
      </c>
      <c r="M545" t="s">
        <v>1</v>
      </c>
      <c r="N545" t="s">
        <v>7</v>
      </c>
      <c r="O545" t="s">
        <v>1</v>
      </c>
      <c r="P545" t="s">
        <v>8</v>
      </c>
      <c r="Q545" t="s">
        <v>1</v>
      </c>
      <c r="R545" t="s">
        <v>9</v>
      </c>
      <c r="S545" t="s">
        <v>1</v>
      </c>
      <c r="T545" t="s">
        <v>10</v>
      </c>
      <c r="U545" t="s">
        <v>1</v>
      </c>
      <c r="V545" t="s">
        <v>11</v>
      </c>
      <c r="W545" t="s">
        <v>1</v>
      </c>
      <c r="X545" t="s">
        <v>12</v>
      </c>
      <c r="Y545" t="s">
        <v>1</v>
      </c>
      <c r="Z545" t="s">
        <v>13</v>
      </c>
      <c r="AA545" t="s">
        <v>1</v>
      </c>
      <c r="AB545" t="s">
        <v>28</v>
      </c>
      <c r="AC545" t="s">
        <v>1</v>
      </c>
    </row>
    <row r="546" spans="1:29" x14ac:dyDescent="0.3">
      <c r="A546">
        <v>1980</v>
      </c>
      <c r="B546">
        <v>2</v>
      </c>
      <c r="C546">
        <v>1</v>
      </c>
      <c r="D546">
        <v>5.64</v>
      </c>
      <c r="E546">
        <v>6</v>
      </c>
      <c r="F546">
        <v>5.7169999999999996</v>
      </c>
      <c r="G546">
        <v>8</v>
      </c>
      <c r="H546">
        <v>1.08</v>
      </c>
      <c r="J546">
        <v>16</v>
      </c>
      <c r="L546">
        <v>4.0999999999999996</v>
      </c>
      <c r="N546">
        <v>9.65</v>
      </c>
      <c r="P546">
        <v>11.4</v>
      </c>
      <c r="R546">
        <v>8.6</v>
      </c>
      <c r="T546">
        <v>16</v>
      </c>
      <c r="V546">
        <v>5.62</v>
      </c>
      <c r="X546">
        <v>11.4</v>
      </c>
      <c r="Z546">
        <v>2.2599999999999998</v>
      </c>
      <c r="AB546">
        <v>16</v>
      </c>
    </row>
    <row r="547" spans="1:29" x14ac:dyDescent="0.3">
      <c r="A547">
        <v>1981</v>
      </c>
      <c r="B547">
        <v>2</v>
      </c>
      <c r="C547">
        <v>1</v>
      </c>
      <c r="D547">
        <v>1.68</v>
      </c>
      <c r="F547">
        <v>0.72</v>
      </c>
      <c r="H547">
        <v>1.2</v>
      </c>
      <c r="J547">
        <v>5.24</v>
      </c>
      <c r="L547">
        <v>10.35</v>
      </c>
      <c r="N547">
        <v>18.22</v>
      </c>
      <c r="O547">
        <v>6</v>
      </c>
      <c r="P547">
        <v>24.6</v>
      </c>
      <c r="Q547">
        <v>6</v>
      </c>
      <c r="R547">
        <v>28.43</v>
      </c>
      <c r="S547">
        <v>6</v>
      </c>
      <c r="T547">
        <v>20.2</v>
      </c>
      <c r="U547">
        <v>6</v>
      </c>
      <c r="V547">
        <v>37</v>
      </c>
      <c r="X547">
        <v>16</v>
      </c>
      <c r="Z547">
        <v>13.24</v>
      </c>
      <c r="AB547">
        <v>37</v>
      </c>
    </row>
    <row r="548" spans="1:29" x14ac:dyDescent="0.3">
      <c r="A548">
        <v>1982</v>
      </c>
      <c r="B548">
        <v>2</v>
      </c>
      <c r="C548">
        <v>1</v>
      </c>
      <c r="D548">
        <v>3.41</v>
      </c>
      <c r="F548">
        <v>1.32</v>
      </c>
      <c r="H548">
        <v>1.08</v>
      </c>
      <c r="J548">
        <v>1.8</v>
      </c>
      <c r="L548">
        <v>4.4800000000000004</v>
      </c>
      <c r="N548">
        <v>2.95</v>
      </c>
      <c r="P548">
        <v>5.24</v>
      </c>
      <c r="R548">
        <v>3.64</v>
      </c>
      <c r="T548">
        <v>4.8600000000000003</v>
      </c>
      <c r="V548">
        <v>11.4</v>
      </c>
      <c r="X548">
        <v>4.4800000000000004</v>
      </c>
      <c r="Z548">
        <v>2.2599999999999998</v>
      </c>
      <c r="AB548">
        <v>11.4</v>
      </c>
    </row>
    <row r="549" spans="1:29" x14ac:dyDescent="0.3">
      <c r="A549">
        <v>1983</v>
      </c>
      <c r="B549">
        <v>2</v>
      </c>
      <c r="C549">
        <v>1</v>
      </c>
      <c r="D549">
        <v>1.4</v>
      </c>
      <c r="F549">
        <v>1.5</v>
      </c>
      <c r="H549">
        <v>1.5</v>
      </c>
      <c r="J549">
        <v>1.8</v>
      </c>
      <c r="L549">
        <v>1.9</v>
      </c>
      <c r="N549">
        <v>19</v>
      </c>
      <c r="P549">
        <v>8.6</v>
      </c>
      <c r="R549">
        <v>10.5</v>
      </c>
      <c r="T549">
        <v>40</v>
      </c>
      <c r="V549">
        <v>65</v>
      </c>
      <c r="W549">
        <v>8</v>
      </c>
      <c r="X549">
        <v>40</v>
      </c>
      <c r="Z549">
        <v>1.1000000000000001</v>
      </c>
      <c r="AB549">
        <v>65</v>
      </c>
    </row>
    <row r="550" spans="1:29" x14ac:dyDescent="0.3">
      <c r="A550">
        <v>1984</v>
      </c>
      <c r="B550">
        <v>2</v>
      </c>
      <c r="C550">
        <v>1</v>
      </c>
      <c r="D550">
        <v>1.1100000000000001</v>
      </c>
      <c r="F550">
        <v>1.2</v>
      </c>
      <c r="H550">
        <v>0.83</v>
      </c>
      <c r="J550">
        <v>20.8</v>
      </c>
      <c r="K550">
        <v>8</v>
      </c>
      <c r="L550">
        <v>28</v>
      </c>
      <c r="M550">
        <v>8</v>
      </c>
      <c r="N550">
        <v>27.1</v>
      </c>
      <c r="O550">
        <v>8</v>
      </c>
      <c r="P550">
        <v>15.45</v>
      </c>
      <c r="R550">
        <v>19</v>
      </c>
      <c r="T550">
        <v>75.75</v>
      </c>
      <c r="U550">
        <v>8</v>
      </c>
      <c r="V550">
        <v>62</v>
      </c>
      <c r="W550">
        <v>8</v>
      </c>
      <c r="X550">
        <v>40</v>
      </c>
      <c r="Y550">
        <v>8</v>
      </c>
      <c r="Z550">
        <v>3.42</v>
      </c>
      <c r="AB550">
        <v>75.75</v>
      </c>
    </row>
    <row r="551" spans="1:29" x14ac:dyDescent="0.3">
      <c r="A551">
        <v>1985</v>
      </c>
      <c r="B551">
        <v>2</v>
      </c>
      <c r="C551">
        <v>1</v>
      </c>
      <c r="D551">
        <v>1.2</v>
      </c>
      <c r="F551">
        <v>1.39</v>
      </c>
      <c r="H551">
        <v>0.5</v>
      </c>
      <c r="J551">
        <v>2.4500000000000002</v>
      </c>
      <c r="L551">
        <v>35.200000000000003</v>
      </c>
      <c r="M551">
        <v>8</v>
      </c>
      <c r="N551">
        <v>40</v>
      </c>
      <c r="O551">
        <v>8</v>
      </c>
      <c r="P551">
        <v>40</v>
      </c>
      <c r="Q551">
        <v>8</v>
      </c>
      <c r="R551">
        <v>62</v>
      </c>
      <c r="S551">
        <v>8</v>
      </c>
      <c r="T551">
        <v>51</v>
      </c>
      <c r="U551">
        <v>8</v>
      </c>
      <c r="V551">
        <v>74.5</v>
      </c>
      <c r="W551">
        <v>8</v>
      </c>
      <c r="X551">
        <v>11.9</v>
      </c>
      <c r="Z551">
        <v>51</v>
      </c>
      <c r="AA551">
        <v>8</v>
      </c>
      <c r="AB551">
        <v>74.5</v>
      </c>
    </row>
    <row r="552" spans="1:29" x14ac:dyDescent="0.3">
      <c r="A552">
        <v>1986</v>
      </c>
      <c r="B552">
        <v>2</v>
      </c>
      <c r="C552">
        <v>1</v>
      </c>
      <c r="D552">
        <v>4.1900000000000004</v>
      </c>
      <c r="F552">
        <v>1.48</v>
      </c>
      <c r="H552">
        <v>1.2</v>
      </c>
      <c r="J552">
        <v>1.39</v>
      </c>
      <c r="L552">
        <v>36.4</v>
      </c>
      <c r="M552">
        <v>8</v>
      </c>
      <c r="N552">
        <v>40</v>
      </c>
      <c r="O552">
        <v>8</v>
      </c>
      <c r="P552">
        <v>0.74</v>
      </c>
      <c r="R552">
        <v>36.4</v>
      </c>
      <c r="S552">
        <v>8</v>
      </c>
      <c r="T552">
        <v>36.4</v>
      </c>
      <c r="U552">
        <v>8</v>
      </c>
      <c r="V552">
        <v>40</v>
      </c>
      <c r="W552">
        <v>8</v>
      </c>
      <c r="X552">
        <v>19</v>
      </c>
      <c r="Z552">
        <v>40</v>
      </c>
      <c r="AA552">
        <v>8</v>
      </c>
      <c r="AB552">
        <v>40</v>
      </c>
    </row>
    <row r="553" spans="1:29" x14ac:dyDescent="0.3">
      <c r="A553">
        <v>1987</v>
      </c>
      <c r="B553">
        <v>2</v>
      </c>
      <c r="C553">
        <v>1</v>
      </c>
      <c r="D553">
        <v>17</v>
      </c>
      <c r="E553">
        <v>8</v>
      </c>
      <c r="F553">
        <v>0.65</v>
      </c>
      <c r="H553">
        <v>0.8</v>
      </c>
      <c r="J553">
        <v>34.700000000000003</v>
      </c>
      <c r="K553">
        <v>8</v>
      </c>
      <c r="L553">
        <v>20.5</v>
      </c>
      <c r="M553">
        <v>8</v>
      </c>
      <c r="N553">
        <v>28</v>
      </c>
      <c r="O553">
        <v>8</v>
      </c>
      <c r="P553">
        <v>34</v>
      </c>
      <c r="Q553">
        <v>8</v>
      </c>
      <c r="R553">
        <v>42.4</v>
      </c>
      <c r="S553">
        <v>8</v>
      </c>
      <c r="T553">
        <v>22</v>
      </c>
      <c r="U553">
        <v>8</v>
      </c>
      <c r="V553">
        <v>28</v>
      </c>
      <c r="W553">
        <v>8</v>
      </c>
      <c r="X553">
        <v>22</v>
      </c>
      <c r="Y553">
        <v>8</v>
      </c>
      <c r="Z553">
        <v>28</v>
      </c>
      <c r="AA553">
        <v>8</v>
      </c>
      <c r="AB553">
        <v>42.4</v>
      </c>
    </row>
    <row r="554" spans="1:29" x14ac:dyDescent="0.3">
      <c r="A554">
        <v>1988</v>
      </c>
      <c r="B554">
        <v>2</v>
      </c>
      <c r="C554">
        <v>1</v>
      </c>
      <c r="D554">
        <v>2.2000000000000002</v>
      </c>
      <c r="F554">
        <v>1.23</v>
      </c>
      <c r="H554">
        <v>0.94</v>
      </c>
      <c r="J554">
        <v>17</v>
      </c>
      <c r="K554">
        <v>8</v>
      </c>
      <c r="L554">
        <v>28</v>
      </c>
      <c r="M554">
        <v>8</v>
      </c>
      <c r="N554">
        <v>31</v>
      </c>
      <c r="O554">
        <v>8</v>
      </c>
      <c r="P554">
        <v>28</v>
      </c>
      <c r="Q554">
        <v>8</v>
      </c>
      <c r="R554">
        <v>55.2</v>
      </c>
      <c r="S554">
        <v>8</v>
      </c>
      <c r="T554">
        <v>56</v>
      </c>
      <c r="U554">
        <v>8</v>
      </c>
      <c r="V554">
        <v>53.6</v>
      </c>
      <c r="W554">
        <v>8</v>
      </c>
      <c r="X554">
        <v>31</v>
      </c>
      <c r="Y554">
        <v>8</v>
      </c>
      <c r="Z554">
        <v>9.5</v>
      </c>
      <c r="AA554">
        <v>8</v>
      </c>
      <c r="AB554">
        <v>56</v>
      </c>
    </row>
    <row r="555" spans="1:29" x14ac:dyDescent="0.3">
      <c r="A555">
        <v>1989</v>
      </c>
      <c r="B555">
        <v>1</v>
      </c>
      <c r="C555">
        <v>1</v>
      </c>
      <c r="D555">
        <v>2.56</v>
      </c>
      <c r="F555">
        <v>1.71</v>
      </c>
      <c r="H555">
        <v>3.1</v>
      </c>
      <c r="J555">
        <v>1.23</v>
      </c>
      <c r="L555">
        <v>9.5</v>
      </c>
      <c r="M555">
        <v>8</v>
      </c>
      <c r="N555">
        <v>6.08</v>
      </c>
      <c r="P555">
        <v>18.5</v>
      </c>
      <c r="Q555">
        <v>8</v>
      </c>
      <c r="R555">
        <v>22</v>
      </c>
      <c r="S555">
        <v>8</v>
      </c>
      <c r="T555">
        <v>31</v>
      </c>
      <c r="U555">
        <v>8</v>
      </c>
      <c r="V555">
        <v>34</v>
      </c>
      <c r="W555">
        <v>8</v>
      </c>
      <c r="X555">
        <v>41</v>
      </c>
      <c r="Y555">
        <v>8</v>
      </c>
      <c r="Z555">
        <v>10.9</v>
      </c>
      <c r="AA555">
        <v>8</v>
      </c>
      <c r="AB555">
        <v>41</v>
      </c>
    </row>
    <row r="556" spans="1:29" x14ac:dyDescent="0.3">
      <c r="A556">
        <v>1990</v>
      </c>
      <c r="B556">
        <v>1</v>
      </c>
      <c r="C556">
        <v>1</v>
      </c>
      <c r="D556">
        <v>1.54</v>
      </c>
      <c r="F556">
        <v>0.94</v>
      </c>
      <c r="H556">
        <v>0.43</v>
      </c>
      <c r="J556">
        <v>4.6100000000000003</v>
      </c>
      <c r="L556">
        <v>10.199999999999999</v>
      </c>
      <c r="M556">
        <v>8</v>
      </c>
      <c r="N556">
        <v>3.52</v>
      </c>
      <c r="P556">
        <v>2.04</v>
      </c>
      <c r="R556">
        <v>11.6</v>
      </c>
      <c r="S556">
        <v>8</v>
      </c>
      <c r="T556">
        <v>18</v>
      </c>
      <c r="U556">
        <v>8</v>
      </c>
      <c r="V556">
        <v>20</v>
      </c>
      <c r="W556">
        <v>8</v>
      </c>
      <c r="X556">
        <v>12.3</v>
      </c>
      <c r="Y556">
        <v>8</v>
      </c>
      <c r="Z556">
        <v>3.73</v>
      </c>
      <c r="AB556">
        <v>20</v>
      </c>
    </row>
    <row r="557" spans="1:29" x14ac:dyDescent="0.3">
      <c r="A557">
        <v>1991</v>
      </c>
      <c r="B557">
        <v>1</v>
      </c>
      <c r="C557">
        <v>1</v>
      </c>
      <c r="D557">
        <v>1.54</v>
      </c>
      <c r="F557">
        <v>11.6</v>
      </c>
      <c r="G557">
        <v>8</v>
      </c>
      <c r="H557">
        <v>0.65</v>
      </c>
      <c r="J557">
        <v>1.38</v>
      </c>
      <c r="L557">
        <v>3.31</v>
      </c>
      <c r="N557">
        <v>2.04</v>
      </c>
      <c r="P557">
        <v>1.38</v>
      </c>
      <c r="R557">
        <v>3.73</v>
      </c>
      <c r="S557">
        <v>8</v>
      </c>
      <c r="T557">
        <v>8.92</v>
      </c>
      <c r="U557">
        <v>8</v>
      </c>
      <c r="V557">
        <v>3.94</v>
      </c>
      <c r="X557">
        <v>3.94</v>
      </c>
      <c r="Z557">
        <v>0.94</v>
      </c>
      <c r="AB557">
        <v>11.6</v>
      </c>
    </row>
    <row r="558" spans="1:29" x14ac:dyDescent="0.3">
      <c r="A558">
        <v>1992</v>
      </c>
      <c r="B558">
        <v>1</v>
      </c>
      <c r="C558">
        <v>1</v>
      </c>
      <c r="D558">
        <v>0.65</v>
      </c>
      <c r="F558">
        <v>0.33</v>
      </c>
      <c r="H558">
        <v>0.02</v>
      </c>
      <c r="I558">
        <v>8</v>
      </c>
      <c r="J558">
        <v>0.54</v>
      </c>
      <c r="K558">
        <v>8</v>
      </c>
      <c r="L558">
        <v>0.94</v>
      </c>
      <c r="N558">
        <v>0.65</v>
      </c>
      <c r="P558">
        <v>0.8</v>
      </c>
      <c r="R558">
        <v>8.0500000000000007</v>
      </c>
      <c r="S558">
        <v>8</v>
      </c>
      <c r="T558">
        <v>4.84</v>
      </c>
      <c r="V558">
        <v>11.25</v>
      </c>
      <c r="W558">
        <v>8</v>
      </c>
      <c r="X558">
        <v>2.74</v>
      </c>
      <c r="Z558">
        <v>1.71</v>
      </c>
      <c r="AB558">
        <v>11.25</v>
      </c>
    </row>
    <row r="559" spans="1:29" x14ac:dyDescent="0.3">
      <c r="A559">
        <v>1993</v>
      </c>
      <c r="B559">
        <v>1</v>
      </c>
      <c r="C559">
        <v>1</v>
      </c>
      <c r="D559">
        <v>1.0880000000000001</v>
      </c>
      <c r="F559">
        <v>0.65</v>
      </c>
      <c r="H559">
        <v>0.65</v>
      </c>
      <c r="J559">
        <v>2.2000000000000002</v>
      </c>
      <c r="L559">
        <v>4.6100000000000003</v>
      </c>
      <c r="N559">
        <v>1.8720000000000001</v>
      </c>
      <c r="P559">
        <v>2.036</v>
      </c>
      <c r="R559">
        <v>1.708</v>
      </c>
      <c r="T559">
        <v>2.036</v>
      </c>
      <c r="V559">
        <v>1.544</v>
      </c>
      <c r="X559">
        <v>2.74</v>
      </c>
      <c r="Z559">
        <v>2.38</v>
      </c>
      <c r="AB559">
        <v>4.6100000000000003</v>
      </c>
    </row>
    <row r="560" spans="1:29" x14ac:dyDescent="0.3">
      <c r="A560">
        <v>1994</v>
      </c>
      <c r="B560">
        <v>2</v>
      </c>
      <c r="C560">
        <v>1</v>
      </c>
      <c r="D560">
        <v>1.05</v>
      </c>
      <c r="F560">
        <v>0.96</v>
      </c>
      <c r="H560">
        <v>0.86</v>
      </c>
      <c r="J560">
        <v>1.1399999999999999</v>
      </c>
      <c r="L560">
        <v>0.96</v>
      </c>
      <c r="N560">
        <v>0.57999999999999996</v>
      </c>
      <c r="P560">
        <v>26.9</v>
      </c>
      <c r="R560">
        <v>14.71</v>
      </c>
      <c r="T560">
        <v>1.42</v>
      </c>
      <c r="V560">
        <v>10.11</v>
      </c>
      <c r="X560">
        <v>30.33</v>
      </c>
      <c r="Z560">
        <v>1.6</v>
      </c>
      <c r="AB560">
        <v>30.33</v>
      </c>
    </row>
    <row r="561" spans="1:29" x14ac:dyDescent="0.3">
      <c r="A561">
        <v>1995</v>
      </c>
      <c r="B561">
        <v>1</v>
      </c>
      <c r="C561">
        <v>1</v>
      </c>
      <c r="D561">
        <v>1.4</v>
      </c>
      <c r="F561">
        <v>1.01</v>
      </c>
      <c r="H561">
        <v>0.88</v>
      </c>
      <c r="J561">
        <v>2.2000000000000002</v>
      </c>
      <c r="L561">
        <v>2.56</v>
      </c>
      <c r="N561">
        <v>4.1399999999999997</v>
      </c>
      <c r="P561">
        <v>7.25</v>
      </c>
      <c r="Q561">
        <v>8</v>
      </c>
      <c r="R561">
        <v>6.23</v>
      </c>
      <c r="S561">
        <v>8</v>
      </c>
      <c r="T561">
        <v>7.95</v>
      </c>
      <c r="U561">
        <v>8</v>
      </c>
      <c r="V561">
        <v>7.95</v>
      </c>
      <c r="W561">
        <v>8</v>
      </c>
      <c r="X561">
        <v>4.63</v>
      </c>
      <c r="Y561">
        <v>8</v>
      </c>
      <c r="Z561">
        <v>3.88</v>
      </c>
      <c r="AB561">
        <v>7.95</v>
      </c>
    </row>
    <row r="562" spans="1:29" x14ac:dyDescent="0.3">
      <c r="A562">
        <v>1996</v>
      </c>
      <c r="B562">
        <v>1</v>
      </c>
      <c r="C562">
        <v>1</v>
      </c>
      <c r="D562">
        <v>2.92</v>
      </c>
      <c r="F562">
        <v>1.88</v>
      </c>
      <c r="H562">
        <v>2.92</v>
      </c>
      <c r="J562">
        <v>1.1399999999999999</v>
      </c>
      <c r="L562">
        <v>2.56</v>
      </c>
      <c r="N562">
        <v>2.38</v>
      </c>
      <c r="P562">
        <v>4.1399999999999997</v>
      </c>
      <c r="R562">
        <v>2.2000000000000002</v>
      </c>
      <c r="T562">
        <v>3.36</v>
      </c>
      <c r="V562">
        <v>3.1</v>
      </c>
      <c r="X562">
        <v>2.92</v>
      </c>
      <c r="Z562">
        <v>2.2000000000000002</v>
      </c>
      <c r="AB562">
        <v>4.1399999999999997</v>
      </c>
    </row>
    <row r="563" spans="1:29" x14ac:dyDescent="0.3">
      <c r="A563">
        <v>1997</v>
      </c>
      <c r="B563">
        <v>1</v>
      </c>
      <c r="C563">
        <v>1</v>
      </c>
      <c r="D563">
        <v>1.214</v>
      </c>
      <c r="F563">
        <v>1.0980000000000001</v>
      </c>
      <c r="H563">
        <v>0.98199999999999998</v>
      </c>
      <c r="J563">
        <v>0.86599999999999999</v>
      </c>
      <c r="L563">
        <v>0.98199999999999998</v>
      </c>
      <c r="N563">
        <v>2.2999999999999998</v>
      </c>
      <c r="P563">
        <v>1.946</v>
      </c>
      <c r="R563">
        <v>0.98199999999999998</v>
      </c>
      <c r="T563">
        <v>1.792</v>
      </c>
      <c r="V563">
        <v>1.792</v>
      </c>
      <c r="X563">
        <v>1.792</v>
      </c>
      <c r="Z563">
        <v>0.59</v>
      </c>
      <c r="AB563">
        <v>2.2999999999999998</v>
      </c>
    </row>
    <row r="564" spans="1:29" x14ac:dyDescent="0.3">
      <c r="A564">
        <v>1998</v>
      </c>
      <c r="B564">
        <v>1</v>
      </c>
      <c r="C564">
        <v>1</v>
      </c>
      <c r="D564">
        <v>0.35</v>
      </c>
      <c r="F564">
        <v>0.59</v>
      </c>
      <c r="H564">
        <v>0.12</v>
      </c>
      <c r="I564">
        <v>8</v>
      </c>
      <c r="J564">
        <v>0.75</v>
      </c>
      <c r="L564">
        <v>2.92</v>
      </c>
      <c r="N564">
        <v>3.1</v>
      </c>
      <c r="P564">
        <v>2.92</v>
      </c>
      <c r="R564">
        <v>1.88</v>
      </c>
      <c r="T564">
        <v>31.25</v>
      </c>
      <c r="V564">
        <v>6.23</v>
      </c>
      <c r="X564">
        <v>4.1399999999999997</v>
      </c>
      <c r="Z564">
        <v>4.1399999999999997</v>
      </c>
      <c r="AB564">
        <v>31.25</v>
      </c>
    </row>
    <row r="565" spans="1:29" x14ac:dyDescent="0.3">
      <c r="A565">
        <v>1999</v>
      </c>
      <c r="B565">
        <v>1</v>
      </c>
      <c r="C565">
        <v>1</v>
      </c>
      <c r="D565">
        <v>2.04</v>
      </c>
      <c r="F565">
        <v>2.04</v>
      </c>
      <c r="H565">
        <v>1.4</v>
      </c>
      <c r="J565">
        <v>1.56</v>
      </c>
      <c r="L565">
        <v>2.56</v>
      </c>
      <c r="N565">
        <v>5.32</v>
      </c>
      <c r="O565">
        <v>8</v>
      </c>
      <c r="P565">
        <v>14</v>
      </c>
      <c r="Q565">
        <v>8</v>
      </c>
      <c r="R565">
        <v>19.47</v>
      </c>
      <c r="S565">
        <v>8</v>
      </c>
      <c r="T565">
        <v>31.25</v>
      </c>
      <c r="U565">
        <v>8</v>
      </c>
      <c r="V565">
        <v>8.3000000000000007</v>
      </c>
      <c r="W565">
        <v>8</v>
      </c>
      <c r="X565">
        <v>16.5</v>
      </c>
      <c r="Y565">
        <v>8</v>
      </c>
      <c r="Z565">
        <v>31.25</v>
      </c>
      <c r="AA565">
        <v>3</v>
      </c>
      <c r="AB565">
        <v>31.25</v>
      </c>
      <c r="AC565">
        <v>3</v>
      </c>
    </row>
    <row r="566" spans="1:29" x14ac:dyDescent="0.3">
      <c r="A566">
        <v>2000</v>
      </c>
      <c r="B566">
        <v>1</v>
      </c>
      <c r="C566">
        <v>1</v>
      </c>
      <c r="D566">
        <v>3.1</v>
      </c>
      <c r="F566">
        <v>0.27</v>
      </c>
      <c r="H566">
        <v>0.27</v>
      </c>
      <c r="I566">
        <v>3</v>
      </c>
      <c r="J566">
        <v>0.35</v>
      </c>
      <c r="K566">
        <v>8</v>
      </c>
      <c r="L566">
        <v>0.75</v>
      </c>
      <c r="M566">
        <v>8</v>
      </c>
      <c r="Z566">
        <v>1.1399999999999999</v>
      </c>
      <c r="AA566">
        <v>3</v>
      </c>
      <c r="AB566">
        <v>3.1</v>
      </c>
      <c r="AC566">
        <v>3</v>
      </c>
    </row>
    <row r="567" spans="1:29" x14ac:dyDescent="0.3">
      <c r="A567">
        <v>2001</v>
      </c>
      <c r="B567">
        <v>1</v>
      </c>
      <c r="C567">
        <v>1</v>
      </c>
      <c r="D567">
        <v>0.59</v>
      </c>
      <c r="F567">
        <v>0.35</v>
      </c>
      <c r="H567">
        <v>0.23</v>
      </c>
      <c r="J567">
        <v>0.75</v>
      </c>
      <c r="K567">
        <v>8</v>
      </c>
      <c r="L567">
        <v>1.4</v>
      </c>
      <c r="N567">
        <v>0.15</v>
      </c>
      <c r="P567">
        <v>2.2000000000000002</v>
      </c>
      <c r="Q567">
        <v>8</v>
      </c>
      <c r="R567">
        <v>0.75</v>
      </c>
      <c r="T567">
        <v>7.25</v>
      </c>
      <c r="U567">
        <v>8</v>
      </c>
      <c r="V567">
        <v>19</v>
      </c>
      <c r="W567">
        <v>8</v>
      </c>
      <c r="X567">
        <v>26.3</v>
      </c>
      <c r="Y567">
        <v>8</v>
      </c>
      <c r="Z567">
        <v>2.56</v>
      </c>
      <c r="AB567">
        <v>26.3</v>
      </c>
    </row>
    <row r="568" spans="1:29" x14ac:dyDescent="0.3">
      <c r="A568">
        <v>2003</v>
      </c>
      <c r="B568">
        <v>1</v>
      </c>
      <c r="C568">
        <v>1</v>
      </c>
      <c r="D568">
        <v>0.23</v>
      </c>
      <c r="F568">
        <v>0.12</v>
      </c>
      <c r="G568">
        <v>8</v>
      </c>
      <c r="H568">
        <v>0.06</v>
      </c>
      <c r="I568">
        <v>8</v>
      </c>
      <c r="J568">
        <v>0.23</v>
      </c>
      <c r="K568">
        <v>3</v>
      </c>
      <c r="L568">
        <v>1.56</v>
      </c>
      <c r="M568">
        <v>8</v>
      </c>
      <c r="N568">
        <v>7.95</v>
      </c>
      <c r="P568">
        <v>17.5</v>
      </c>
      <c r="R568">
        <v>3.88</v>
      </c>
      <c r="T568">
        <v>5.89</v>
      </c>
      <c r="V568">
        <v>5.89</v>
      </c>
      <c r="X568">
        <v>5.32</v>
      </c>
      <c r="Z568">
        <v>8.65</v>
      </c>
      <c r="AB568">
        <v>17.5</v>
      </c>
      <c r="AC568">
        <v>3</v>
      </c>
    </row>
    <row r="569" spans="1:29" x14ac:dyDescent="0.3">
      <c r="A569">
        <v>2004</v>
      </c>
      <c r="B569">
        <v>1</v>
      </c>
      <c r="C569">
        <v>1</v>
      </c>
      <c r="D569">
        <v>3.36</v>
      </c>
      <c r="F569">
        <v>2.04</v>
      </c>
      <c r="H569">
        <v>1.56</v>
      </c>
      <c r="J569">
        <v>2.2000000000000002</v>
      </c>
      <c r="L569">
        <v>25.31</v>
      </c>
      <c r="M569">
        <v>8</v>
      </c>
      <c r="N569">
        <v>7.95</v>
      </c>
      <c r="O569">
        <v>8</v>
      </c>
      <c r="P569">
        <v>1.88</v>
      </c>
      <c r="R569">
        <v>1.72</v>
      </c>
      <c r="T569">
        <v>5.89</v>
      </c>
      <c r="U569">
        <v>8</v>
      </c>
      <c r="V569">
        <v>6.91</v>
      </c>
      <c r="W569">
        <v>8</v>
      </c>
      <c r="X569">
        <v>7.95</v>
      </c>
      <c r="Y569">
        <v>8</v>
      </c>
      <c r="Z569">
        <v>2.2000000000000002</v>
      </c>
      <c r="AB569">
        <v>25.31</v>
      </c>
    </row>
    <row r="570" spans="1:29" x14ac:dyDescent="0.3">
      <c r="A570">
        <v>2005</v>
      </c>
      <c r="B570">
        <v>1</v>
      </c>
      <c r="C570">
        <v>1</v>
      </c>
      <c r="D570">
        <v>0.98</v>
      </c>
      <c r="F570">
        <v>0.51</v>
      </c>
      <c r="H570">
        <v>0.27</v>
      </c>
      <c r="J570">
        <v>1.21</v>
      </c>
      <c r="K570">
        <v>8</v>
      </c>
      <c r="L570">
        <v>5.04</v>
      </c>
      <c r="M570">
        <v>3</v>
      </c>
      <c r="N570">
        <v>9</v>
      </c>
      <c r="P570">
        <v>2.92</v>
      </c>
      <c r="R570">
        <v>7.6</v>
      </c>
      <c r="T570">
        <v>4.8600000000000003</v>
      </c>
      <c r="V570">
        <v>13.46</v>
      </c>
      <c r="X570">
        <v>16</v>
      </c>
      <c r="Y570">
        <v>3</v>
      </c>
      <c r="Z570" t="s">
        <v>1</v>
      </c>
      <c r="AB570">
        <v>16</v>
      </c>
      <c r="AC570">
        <v>3</v>
      </c>
    </row>
    <row r="571" spans="1:29" x14ac:dyDescent="0.3">
      <c r="A571">
        <v>2006</v>
      </c>
      <c r="B571">
        <v>1</v>
      </c>
      <c r="C571">
        <v>1</v>
      </c>
      <c r="D571" t="s">
        <v>1</v>
      </c>
      <c r="F571" t="s">
        <v>1</v>
      </c>
      <c r="H571" t="s">
        <v>1</v>
      </c>
      <c r="J571" t="s">
        <v>1</v>
      </c>
      <c r="L571" t="s">
        <v>1</v>
      </c>
      <c r="N571" t="s">
        <v>1</v>
      </c>
      <c r="P571" t="s">
        <v>1</v>
      </c>
      <c r="R571" t="s">
        <v>1</v>
      </c>
      <c r="T571" t="s">
        <v>1</v>
      </c>
      <c r="V571" t="s">
        <v>1</v>
      </c>
      <c r="X571" t="s">
        <v>1</v>
      </c>
      <c r="Z571" t="s">
        <v>1</v>
      </c>
    </row>
    <row r="572" spans="1:29" x14ac:dyDescent="0.3">
      <c r="A572">
        <v>2007</v>
      </c>
      <c r="B572">
        <v>1</v>
      </c>
      <c r="C572">
        <v>1</v>
      </c>
      <c r="D572" t="s">
        <v>1</v>
      </c>
      <c r="F572" t="s">
        <v>1</v>
      </c>
      <c r="H572" t="s">
        <v>1</v>
      </c>
      <c r="J572" t="s">
        <v>1</v>
      </c>
      <c r="L572" t="s">
        <v>1</v>
      </c>
      <c r="N572" t="s">
        <v>1</v>
      </c>
      <c r="P572" t="s">
        <v>1</v>
      </c>
      <c r="R572" t="s">
        <v>1</v>
      </c>
      <c r="T572" t="s">
        <v>1</v>
      </c>
      <c r="V572">
        <v>18.03</v>
      </c>
      <c r="W572">
        <v>3</v>
      </c>
      <c r="X572">
        <v>25</v>
      </c>
      <c r="Y572">
        <v>8</v>
      </c>
      <c r="Z572" t="s">
        <v>1</v>
      </c>
      <c r="AB572">
        <v>25</v>
      </c>
      <c r="AC572">
        <v>3</v>
      </c>
    </row>
    <row r="573" spans="1:29" x14ac:dyDescent="0.3">
      <c r="A573">
        <v>2010</v>
      </c>
      <c r="B573">
        <v>1</v>
      </c>
      <c r="C573">
        <v>1</v>
      </c>
      <c r="D573">
        <v>0.95599999999999996</v>
      </c>
      <c r="F573">
        <v>0.754</v>
      </c>
      <c r="H573">
        <v>1.214</v>
      </c>
      <c r="J573">
        <v>0.87</v>
      </c>
      <c r="L573">
        <v>2.706</v>
      </c>
      <c r="N573">
        <v>13.22</v>
      </c>
      <c r="O573">
        <v>8</v>
      </c>
      <c r="P573">
        <v>11.39</v>
      </c>
      <c r="Q573">
        <v>8</v>
      </c>
      <c r="R573">
        <v>9.26</v>
      </c>
      <c r="S573">
        <v>8</v>
      </c>
      <c r="T573">
        <v>11.39</v>
      </c>
      <c r="U573">
        <v>8</v>
      </c>
      <c r="V573">
        <v>18.41</v>
      </c>
      <c r="W573">
        <v>8</v>
      </c>
      <c r="X573">
        <v>8.94</v>
      </c>
      <c r="Y573">
        <v>3</v>
      </c>
      <c r="Z573">
        <v>6.8</v>
      </c>
      <c r="AB573">
        <v>18.41</v>
      </c>
      <c r="AC573">
        <v>3</v>
      </c>
    </row>
    <row r="574" spans="1:29" x14ac:dyDescent="0.3">
      <c r="A574">
        <v>2011</v>
      </c>
      <c r="B574">
        <v>1</v>
      </c>
      <c r="C574">
        <v>1</v>
      </c>
      <c r="D574">
        <v>4.9000000000000004</v>
      </c>
      <c r="F574">
        <v>2.84</v>
      </c>
      <c r="H574">
        <v>1.72</v>
      </c>
      <c r="I574">
        <v>8</v>
      </c>
      <c r="J574">
        <v>1.72</v>
      </c>
      <c r="K574">
        <v>8</v>
      </c>
      <c r="L574">
        <v>3.18</v>
      </c>
      <c r="N574">
        <v>3.72</v>
      </c>
      <c r="P574">
        <v>7</v>
      </c>
      <c r="R574">
        <v>5.78</v>
      </c>
      <c r="T574">
        <v>7.476</v>
      </c>
      <c r="V574">
        <v>17.48</v>
      </c>
      <c r="W574">
        <v>8</v>
      </c>
      <c r="X574">
        <v>10.76</v>
      </c>
      <c r="Y574">
        <v>8</v>
      </c>
      <c r="Z574">
        <v>14.52</v>
      </c>
      <c r="AA574">
        <v>8</v>
      </c>
      <c r="AB574">
        <v>17.48</v>
      </c>
    </row>
    <row r="575" spans="1:29" x14ac:dyDescent="0.3">
      <c r="A575">
        <v>2012</v>
      </c>
      <c r="B575">
        <v>1</v>
      </c>
      <c r="C575">
        <v>1</v>
      </c>
      <c r="D575">
        <v>3.36</v>
      </c>
      <c r="F575">
        <v>1.5</v>
      </c>
      <c r="H575" t="s">
        <v>1</v>
      </c>
      <c r="J575">
        <v>16.54</v>
      </c>
      <c r="K575">
        <v>8</v>
      </c>
      <c r="L575">
        <v>5.34</v>
      </c>
      <c r="M575">
        <v>8</v>
      </c>
      <c r="N575">
        <v>2.68</v>
      </c>
      <c r="O575">
        <v>8</v>
      </c>
      <c r="P575">
        <v>0.8</v>
      </c>
      <c r="Q575">
        <v>8</v>
      </c>
      <c r="R575">
        <v>2.52</v>
      </c>
      <c r="S575">
        <v>8</v>
      </c>
      <c r="T575">
        <v>7.476</v>
      </c>
      <c r="V575">
        <v>10.76</v>
      </c>
      <c r="W575">
        <v>8</v>
      </c>
      <c r="X575" t="s">
        <v>1</v>
      </c>
      <c r="Z575">
        <v>1.84</v>
      </c>
      <c r="AB575">
        <v>16.54</v>
      </c>
      <c r="AC575">
        <v>3</v>
      </c>
    </row>
    <row r="576" spans="1:29" x14ac:dyDescent="0.3">
      <c r="A576">
        <v>2013</v>
      </c>
      <c r="B576">
        <v>1</v>
      </c>
      <c r="C576">
        <v>1</v>
      </c>
      <c r="D576">
        <v>1.2</v>
      </c>
      <c r="F576">
        <v>0.53</v>
      </c>
      <c r="G576">
        <v>8</v>
      </c>
      <c r="H576">
        <v>1.6</v>
      </c>
      <c r="I576">
        <v>8</v>
      </c>
      <c r="J576">
        <v>1.84</v>
      </c>
      <c r="K576">
        <v>3</v>
      </c>
      <c r="L576">
        <v>2.68</v>
      </c>
      <c r="M576">
        <v>3</v>
      </c>
      <c r="N576">
        <v>4.5</v>
      </c>
      <c r="O576">
        <v>8</v>
      </c>
      <c r="P576">
        <v>4.0999999999999996</v>
      </c>
      <c r="Q576">
        <v>8</v>
      </c>
      <c r="R576">
        <v>5.12</v>
      </c>
      <c r="S576">
        <v>8</v>
      </c>
      <c r="T576">
        <v>2.2000000000000002</v>
      </c>
      <c r="U576">
        <v>8</v>
      </c>
      <c r="V576">
        <v>2.08</v>
      </c>
      <c r="X576">
        <v>5.12</v>
      </c>
      <c r="Z576">
        <v>1.4</v>
      </c>
      <c r="AB576">
        <v>5.12</v>
      </c>
      <c r="AC576">
        <v>3</v>
      </c>
    </row>
    <row r="578" spans="1:29" x14ac:dyDescent="0.3">
      <c r="A578" t="s">
        <v>14</v>
      </c>
      <c r="D578">
        <v>2.512</v>
      </c>
      <c r="F578">
        <v>1.6180000000000001</v>
      </c>
      <c r="H578">
        <v>1.002</v>
      </c>
      <c r="J578">
        <v>4.9829999999999997</v>
      </c>
      <c r="L578">
        <v>8.8960000000000008</v>
      </c>
      <c r="N578">
        <v>10.61</v>
      </c>
      <c r="P578">
        <v>10.63</v>
      </c>
      <c r="R578">
        <v>14.12</v>
      </c>
      <c r="T578">
        <v>18.45</v>
      </c>
      <c r="V578">
        <v>20.6</v>
      </c>
      <c r="X578">
        <v>15.15</v>
      </c>
      <c r="Z578">
        <v>9.0429999999999993</v>
      </c>
      <c r="AB578">
        <v>9.8000000000000007</v>
      </c>
    </row>
    <row r="579" spans="1:29" x14ac:dyDescent="0.3">
      <c r="A579" t="s">
        <v>15</v>
      </c>
      <c r="D579">
        <v>17</v>
      </c>
      <c r="F579">
        <v>11.6</v>
      </c>
      <c r="H579">
        <v>3.1</v>
      </c>
      <c r="J579">
        <v>34.700000000000003</v>
      </c>
      <c r="L579">
        <v>36.4</v>
      </c>
      <c r="N579">
        <v>40</v>
      </c>
      <c r="P579">
        <v>40</v>
      </c>
      <c r="R579">
        <v>62</v>
      </c>
      <c r="T579">
        <v>75.75</v>
      </c>
      <c r="V579">
        <v>74.5</v>
      </c>
      <c r="X579">
        <v>41</v>
      </c>
      <c r="Z579">
        <v>51</v>
      </c>
      <c r="AB579">
        <v>75.75</v>
      </c>
    </row>
    <row r="580" spans="1:29" x14ac:dyDescent="0.3">
      <c r="A580" t="s">
        <v>16</v>
      </c>
      <c r="D580">
        <v>0.23</v>
      </c>
      <c r="F580">
        <v>0.12</v>
      </c>
      <c r="H580">
        <v>0.02</v>
      </c>
      <c r="J580">
        <v>0.23</v>
      </c>
      <c r="L580">
        <v>0.75</v>
      </c>
      <c r="N580">
        <v>0.15</v>
      </c>
      <c r="P580">
        <v>0.74</v>
      </c>
      <c r="R580">
        <v>0.75</v>
      </c>
      <c r="T580">
        <v>1.42</v>
      </c>
      <c r="V580">
        <v>1.544</v>
      </c>
      <c r="X580">
        <v>1.792</v>
      </c>
      <c r="Z580">
        <v>0.59</v>
      </c>
      <c r="AB580">
        <v>0.02</v>
      </c>
    </row>
    <row r="583" spans="1:29" s="8" customFormat="1" x14ac:dyDescent="0.3">
      <c r="A583" s="6" t="s">
        <v>30</v>
      </c>
    </row>
    <row r="584" spans="1:29" x14ac:dyDescent="0.3">
      <c r="A584" t="s">
        <v>19</v>
      </c>
      <c r="B584">
        <v>15017060</v>
      </c>
      <c r="C584" t="s">
        <v>38</v>
      </c>
    </row>
    <row r="585" spans="1:29" x14ac:dyDescent="0.3">
      <c r="A585" t="s">
        <v>20</v>
      </c>
    </row>
    <row r="586" spans="1:29" x14ac:dyDescent="0.3">
      <c r="A586" t="s">
        <v>21</v>
      </c>
    </row>
    <row r="587" spans="1:29" x14ac:dyDescent="0.3">
      <c r="A587" t="s">
        <v>22</v>
      </c>
      <c r="B587">
        <v>60</v>
      </c>
      <c r="H587" s="1"/>
    </row>
    <row r="588" spans="1:29" x14ac:dyDescent="0.3">
      <c r="A588" t="s">
        <v>23</v>
      </c>
      <c r="B588" t="s">
        <v>39</v>
      </c>
    </row>
    <row r="590" spans="1:29" x14ac:dyDescent="0.3">
      <c r="A590" t="s">
        <v>25</v>
      </c>
      <c r="B590" t="s">
        <v>26</v>
      </c>
      <c r="C590" t="s">
        <v>27</v>
      </c>
      <c r="D590" t="s">
        <v>2</v>
      </c>
      <c r="E590" t="s">
        <v>1</v>
      </c>
      <c r="F590" t="s">
        <v>3</v>
      </c>
      <c r="G590" t="s">
        <v>1</v>
      </c>
      <c r="H590" t="s">
        <v>4</v>
      </c>
      <c r="I590" t="s">
        <v>1</v>
      </c>
      <c r="J590" t="s">
        <v>5</v>
      </c>
      <c r="K590" t="s">
        <v>1</v>
      </c>
      <c r="L590" t="s">
        <v>6</v>
      </c>
      <c r="M590" t="s">
        <v>1</v>
      </c>
      <c r="N590" t="s">
        <v>7</v>
      </c>
      <c r="O590" t="s">
        <v>1</v>
      </c>
      <c r="P590" t="s">
        <v>8</v>
      </c>
      <c r="Q590" t="s">
        <v>1</v>
      </c>
      <c r="R590" t="s">
        <v>9</v>
      </c>
      <c r="S590" t="s">
        <v>1</v>
      </c>
      <c r="T590" t="s">
        <v>10</v>
      </c>
      <c r="U590" t="s">
        <v>1</v>
      </c>
      <c r="V590" t="s">
        <v>11</v>
      </c>
      <c r="W590" t="s">
        <v>1</v>
      </c>
      <c r="X590" t="s">
        <v>12</v>
      </c>
      <c r="Y590" t="s">
        <v>1</v>
      </c>
      <c r="Z590" t="s">
        <v>13</v>
      </c>
      <c r="AA590" t="s">
        <v>1</v>
      </c>
      <c r="AB590" t="s">
        <v>28</v>
      </c>
      <c r="AC590" t="s">
        <v>1</v>
      </c>
    </row>
    <row r="591" spans="1:29" x14ac:dyDescent="0.3">
      <c r="A591">
        <v>1980</v>
      </c>
      <c r="B591">
        <v>2</v>
      </c>
      <c r="C591">
        <v>1</v>
      </c>
      <c r="D591">
        <v>1.26</v>
      </c>
      <c r="F591">
        <v>1.1399999999999999</v>
      </c>
      <c r="H591">
        <v>0.55000000000000004</v>
      </c>
      <c r="J591">
        <v>0.5</v>
      </c>
      <c r="L591">
        <v>0.55000000000000004</v>
      </c>
      <c r="N591">
        <v>0.55000000000000004</v>
      </c>
      <c r="P591">
        <v>0.32</v>
      </c>
      <c r="R591">
        <v>0.4</v>
      </c>
      <c r="T591">
        <v>0.6</v>
      </c>
      <c r="V591">
        <v>0.6</v>
      </c>
      <c r="X591">
        <v>0.6</v>
      </c>
      <c r="Z591">
        <v>0.55000000000000004</v>
      </c>
      <c r="AB591">
        <v>0.32</v>
      </c>
    </row>
    <row r="592" spans="1:29" x14ac:dyDescent="0.3">
      <c r="A592">
        <v>1981</v>
      </c>
      <c r="B592">
        <v>2</v>
      </c>
      <c r="C592">
        <v>1</v>
      </c>
      <c r="D592">
        <v>0.6</v>
      </c>
      <c r="F592">
        <v>0.25</v>
      </c>
      <c r="H592">
        <v>0.33</v>
      </c>
      <c r="J592">
        <v>0.48</v>
      </c>
      <c r="L592">
        <v>0.72</v>
      </c>
      <c r="N592">
        <v>1.5760000000000001</v>
      </c>
      <c r="O592">
        <v>6</v>
      </c>
      <c r="P592">
        <v>0.88700000000000001</v>
      </c>
      <c r="Q592">
        <v>6</v>
      </c>
      <c r="R592">
        <v>0.48</v>
      </c>
      <c r="S592">
        <v>8</v>
      </c>
      <c r="T592">
        <v>0.37</v>
      </c>
      <c r="U592">
        <v>8</v>
      </c>
      <c r="V592">
        <v>2.4900000000000002</v>
      </c>
      <c r="X592">
        <v>2.72</v>
      </c>
      <c r="Z592">
        <v>1.1399999999999999</v>
      </c>
      <c r="AB592">
        <v>0.25</v>
      </c>
    </row>
    <row r="593" spans="1:28" x14ac:dyDescent="0.3">
      <c r="A593">
        <v>1982</v>
      </c>
      <c r="B593">
        <v>2</v>
      </c>
      <c r="C593">
        <v>1</v>
      </c>
      <c r="D593">
        <v>1.08</v>
      </c>
      <c r="F593">
        <v>1.02</v>
      </c>
      <c r="H593">
        <v>0.6</v>
      </c>
      <c r="J593">
        <v>0.52500000000000002</v>
      </c>
      <c r="L593">
        <v>1.02</v>
      </c>
      <c r="N593">
        <v>1.26</v>
      </c>
      <c r="P593">
        <v>0.9</v>
      </c>
      <c r="R593">
        <v>0.66</v>
      </c>
      <c r="T593">
        <v>0.84</v>
      </c>
      <c r="V593">
        <v>1.5</v>
      </c>
      <c r="X593">
        <v>1.74</v>
      </c>
      <c r="Z593">
        <v>1.44</v>
      </c>
      <c r="AB593">
        <v>0.53</v>
      </c>
    </row>
    <row r="594" spans="1:28" x14ac:dyDescent="0.3">
      <c r="A594">
        <v>1983</v>
      </c>
      <c r="B594">
        <v>2</v>
      </c>
      <c r="C594">
        <v>1</v>
      </c>
      <c r="D594">
        <v>0.56000000000000005</v>
      </c>
      <c r="F594">
        <v>0.49</v>
      </c>
      <c r="H594">
        <v>0.22</v>
      </c>
      <c r="J594">
        <v>0.1</v>
      </c>
      <c r="L594">
        <v>0.38</v>
      </c>
      <c r="N594">
        <v>0.41</v>
      </c>
      <c r="P594">
        <v>0.15</v>
      </c>
      <c r="R594">
        <v>0.68</v>
      </c>
      <c r="T594">
        <v>0.52</v>
      </c>
      <c r="V594">
        <v>0.92</v>
      </c>
      <c r="X594">
        <v>0.8</v>
      </c>
      <c r="Z594">
        <v>0.49</v>
      </c>
      <c r="AB594">
        <v>0.1</v>
      </c>
    </row>
    <row r="595" spans="1:28" x14ac:dyDescent="0.3">
      <c r="A595">
        <v>1984</v>
      </c>
      <c r="B595">
        <v>2</v>
      </c>
      <c r="C595">
        <v>1</v>
      </c>
      <c r="D595">
        <v>0.69</v>
      </c>
      <c r="F595">
        <v>0.54</v>
      </c>
      <c r="H595">
        <v>0.55000000000000004</v>
      </c>
      <c r="J595">
        <v>0.51</v>
      </c>
      <c r="L595">
        <v>0.49</v>
      </c>
      <c r="N595">
        <v>0.36</v>
      </c>
      <c r="P595">
        <v>0.4</v>
      </c>
      <c r="R595">
        <v>0.43</v>
      </c>
      <c r="T595">
        <v>0.88</v>
      </c>
      <c r="V595">
        <v>1.2</v>
      </c>
      <c r="X595">
        <v>1.43</v>
      </c>
      <c r="Z595">
        <v>1.1499999999999999</v>
      </c>
      <c r="AB595">
        <v>0.36</v>
      </c>
    </row>
    <row r="596" spans="1:28" x14ac:dyDescent="0.3">
      <c r="A596">
        <v>1985</v>
      </c>
      <c r="B596">
        <v>2</v>
      </c>
      <c r="C596">
        <v>1</v>
      </c>
      <c r="D596">
        <v>0.83</v>
      </c>
      <c r="F596">
        <v>0.37</v>
      </c>
      <c r="H596">
        <v>0.38</v>
      </c>
      <c r="J596">
        <v>0.41</v>
      </c>
      <c r="L596">
        <v>0.32</v>
      </c>
      <c r="N596">
        <v>0.28000000000000003</v>
      </c>
      <c r="O596">
        <v>8</v>
      </c>
      <c r="P596">
        <v>0.28000000000000003</v>
      </c>
      <c r="Q596">
        <v>8</v>
      </c>
      <c r="R596">
        <v>0.52</v>
      </c>
      <c r="T596">
        <v>0.97</v>
      </c>
      <c r="V596">
        <v>2.06</v>
      </c>
      <c r="X596">
        <v>2.06</v>
      </c>
      <c r="Z596">
        <v>1.48</v>
      </c>
      <c r="AB596">
        <v>0.28000000000000003</v>
      </c>
    </row>
    <row r="597" spans="1:28" x14ac:dyDescent="0.3">
      <c r="A597">
        <v>1986</v>
      </c>
      <c r="B597">
        <v>2</v>
      </c>
      <c r="C597">
        <v>1</v>
      </c>
      <c r="D597">
        <v>0.92</v>
      </c>
      <c r="F597">
        <v>0.97</v>
      </c>
      <c r="H597">
        <v>0.48</v>
      </c>
      <c r="J597">
        <v>0.6</v>
      </c>
      <c r="L597">
        <v>0.48</v>
      </c>
      <c r="N597">
        <v>0.55000000000000004</v>
      </c>
      <c r="P597">
        <v>0.43</v>
      </c>
      <c r="R597">
        <v>0.41</v>
      </c>
      <c r="T597">
        <v>0.39</v>
      </c>
      <c r="V597">
        <v>0.92</v>
      </c>
      <c r="X597">
        <v>0.97</v>
      </c>
      <c r="Z597">
        <v>0.54</v>
      </c>
      <c r="AB597">
        <v>0.39</v>
      </c>
    </row>
    <row r="598" spans="1:28" x14ac:dyDescent="0.3">
      <c r="A598">
        <v>1987</v>
      </c>
      <c r="B598">
        <v>2</v>
      </c>
      <c r="C598">
        <v>1</v>
      </c>
      <c r="D598">
        <v>0.38</v>
      </c>
      <c r="F598">
        <v>0.38</v>
      </c>
      <c r="H598">
        <v>0.33</v>
      </c>
      <c r="J598">
        <v>0.22</v>
      </c>
      <c r="L598">
        <v>0.94</v>
      </c>
      <c r="N598">
        <v>1.1599999999999999</v>
      </c>
      <c r="P598">
        <v>0.94</v>
      </c>
      <c r="R598">
        <v>3.1</v>
      </c>
      <c r="T598">
        <v>2.29</v>
      </c>
      <c r="V598">
        <v>2.56</v>
      </c>
      <c r="X598">
        <v>2.74</v>
      </c>
      <c r="Z598">
        <v>2.2000000000000002</v>
      </c>
      <c r="AB598">
        <v>0.22</v>
      </c>
    </row>
    <row r="599" spans="1:28" x14ac:dyDescent="0.3">
      <c r="A599">
        <v>1988</v>
      </c>
      <c r="B599">
        <v>2</v>
      </c>
      <c r="C599">
        <v>1</v>
      </c>
      <c r="D599">
        <v>1.23</v>
      </c>
      <c r="F599">
        <v>0.8</v>
      </c>
      <c r="H599">
        <v>0.12</v>
      </c>
      <c r="I599">
        <v>8</v>
      </c>
      <c r="J599">
        <v>0.16</v>
      </c>
      <c r="L599">
        <v>0.11</v>
      </c>
      <c r="N599">
        <v>0.49</v>
      </c>
      <c r="P599">
        <v>1.23</v>
      </c>
      <c r="R599">
        <v>3.88</v>
      </c>
      <c r="T599">
        <v>5.07</v>
      </c>
      <c r="V599">
        <v>5.7</v>
      </c>
      <c r="X599">
        <v>4.84</v>
      </c>
      <c r="Z599">
        <v>2.38</v>
      </c>
      <c r="AB599">
        <v>0.11</v>
      </c>
    </row>
    <row r="600" spans="1:28" x14ac:dyDescent="0.3">
      <c r="A600">
        <v>1989</v>
      </c>
      <c r="B600">
        <v>1</v>
      </c>
      <c r="C600">
        <v>1</v>
      </c>
      <c r="D600">
        <v>1.31</v>
      </c>
      <c r="F600">
        <v>1.1599999999999999</v>
      </c>
      <c r="H600">
        <v>0.65</v>
      </c>
      <c r="J600">
        <v>0.6</v>
      </c>
      <c r="L600">
        <v>0.33</v>
      </c>
      <c r="N600">
        <v>0.11</v>
      </c>
      <c r="P600">
        <v>0.16</v>
      </c>
      <c r="R600">
        <v>0.22</v>
      </c>
      <c r="T600">
        <v>0.87</v>
      </c>
      <c r="V600">
        <v>1.1599999999999999</v>
      </c>
      <c r="X600">
        <v>2.2000000000000002</v>
      </c>
      <c r="Z600">
        <v>1.54</v>
      </c>
      <c r="AB600">
        <v>0.11</v>
      </c>
    </row>
    <row r="601" spans="1:28" x14ac:dyDescent="0.3">
      <c r="A601">
        <v>1990</v>
      </c>
      <c r="B601">
        <v>1</v>
      </c>
      <c r="C601">
        <v>1</v>
      </c>
      <c r="D601">
        <v>0.87</v>
      </c>
      <c r="F601">
        <v>0.43</v>
      </c>
      <c r="H601">
        <v>0.16</v>
      </c>
      <c r="J601">
        <v>0.06</v>
      </c>
      <c r="K601">
        <v>8</v>
      </c>
      <c r="L601">
        <v>0.38</v>
      </c>
      <c r="N601">
        <v>0.54</v>
      </c>
      <c r="P601">
        <v>0.49</v>
      </c>
      <c r="R601">
        <v>0.49</v>
      </c>
      <c r="T601">
        <v>0.72</v>
      </c>
      <c r="V601">
        <v>1.23</v>
      </c>
      <c r="X601">
        <v>2.2000000000000002</v>
      </c>
      <c r="Z601">
        <v>1.46</v>
      </c>
      <c r="AB601">
        <v>0.06</v>
      </c>
    </row>
    <row r="602" spans="1:28" x14ac:dyDescent="0.3">
      <c r="A602">
        <v>1991</v>
      </c>
      <c r="B602">
        <v>1</v>
      </c>
      <c r="C602">
        <v>1</v>
      </c>
      <c r="D602">
        <v>0.86899999999999999</v>
      </c>
      <c r="F602">
        <v>0.59599999999999997</v>
      </c>
      <c r="H602">
        <v>0.27200000000000002</v>
      </c>
      <c r="J602">
        <v>0.16400000000000001</v>
      </c>
      <c r="L602">
        <v>1.9E-2</v>
      </c>
      <c r="M602">
        <v>8</v>
      </c>
      <c r="N602">
        <v>6.5000000000000002E-2</v>
      </c>
      <c r="O602">
        <v>8</v>
      </c>
      <c r="P602">
        <v>0.02</v>
      </c>
      <c r="Q602">
        <v>8</v>
      </c>
      <c r="R602">
        <v>0.02</v>
      </c>
      <c r="S602">
        <v>8</v>
      </c>
      <c r="T602">
        <v>1.9E-2</v>
      </c>
      <c r="U602">
        <v>8</v>
      </c>
      <c r="V602">
        <v>0.218</v>
      </c>
      <c r="X602">
        <v>0.65</v>
      </c>
      <c r="Z602">
        <v>0.54200000000000004</v>
      </c>
      <c r="AB602">
        <v>0.02</v>
      </c>
    </row>
    <row r="603" spans="1:28" x14ac:dyDescent="0.3">
      <c r="A603">
        <v>1992</v>
      </c>
      <c r="B603">
        <v>1</v>
      </c>
      <c r="C603">
        <v>1</v>
      </c>
      <c r="D603">
        <v>0.218</v>
      </c>
      <c r="F603">
        <v>1.2999999999999999E-2</v>
      </c>
      <c r="G603">
        <v>8</v>
      </c>
      <c r="H603">
        <v>0.01</v>
      </c>
      <c r="I603">
        <v>8</v>
      </c>
      <c r="J603">
        <v>8.9999999999999993E-3</v>
      </c>
      <c r="K603">
        <v>8</v>
      </c>
      <c r="L603">
        <v>1.2999999999999999E-2</v>
      </c>
      <c r="M603">
        <v>8</v>
      </c>
      <c r="N603">
        <v>1.7000000000000001E-2</v>
      </c>
      <c r="O603">
        <v>8</v>
      </c>
      <c r="P603">
        <v>0.02</v>
      </c>
      <c r="Q603">
        <v>8</v>
      </c>
      <c r="R603">
        <v>0.32600000000000001</v>
      </c>
      <c r="T603">
        <v>0.65</v>
      </c>
      <c r="V603">
        <v>1.234</v>
      </c>
      <c r="X603">
        <v>1.161</v>
      </c>
      <c r="Z603">
        <v>0.55400000000000005</v>
      </c>
      <c r="AA603">
        <v>8</v>
      </c>
      <c r="AB603">
        <v>0.01</v>
      </c>
    </row>
    <row r="604" spans="1:28" x14ac:dyDescent="0.3">
      <c r="A604">
        <v>1993</v>
      </c>
      <c r="B604">
        <v>1</v>
      </c>
      <c r="C604">
        <v>1</v>
      </c>
      <c r="D604">
        <v>0.65</v>
      </c>
      <c r="F604">
        <v>0.27200000000000002</v>
      </c>
      <c r="H604">
        <v>6.0999999999999999E-2</v>
      </c>
      <c r="I604">
        <v>8</v>
      </c>
      <c r="J604">
        <v>0.02</v>
      </c>
      <c r="K604">
        <v>8</v>
      </c>
      <c r="L604">
        <v>0.32600000000000001</v>
      </c>
      <c r="N604">
        <v>0.86899999999999999</v>
      </c>
      <c r="P604">
        <v>0.65</v>
      </c>
      <c r="R604">
        <v>0.54200000000000004</v>
      </c>
      <c r="T604">
        <v>0.54200000000000004</v>
      </c>
      <c r="V604">
        <v>0.79600000000000004</v>
      </c>
      <c r="X604">
        <v>1.0149999999999999</v>
      </c>
      <c r="Z604">
        <v>1.0149999999999999</v>
      </c>
      <c r="AB604">
        <v>0.02</v>
      </c>
    </row>
    <row r="605" spans="1:28" x14ac:dyDescent="0.3">
      <c r="A605">
        <v>1994</v>
      </c>
      <c r="B605">
        <v>2</v>
      </c>
      <c r="C605">
        <v>1</v>
      </c>
      <c r="D605">
        <v>0.73</v>
      </c>
      <c r="F605">
        <v>0.56000000000000005</v>
      </c>
      <c r="H605">
        <v>0.61</v>
      </c>
      <c r="J605">
        <v>0.56000000000000005</v>
      </c>
      <c r="L605">
        <v>0.56000000000000005</v>
      </c>
      <c r="N605">
        <v>0.39</v>
      </c>
      <c r="P605">
        <v>0.32</v>
      </c>
      <c r="R605">
        <v>0.57999999999999996</v>
      </c>
      <c r="T605">
        <v>0.51</v>
      </c>
      <c r="V605">
        <v>0.63</v>
      </c>
      <c r="X605">
        <v>1.6</v>
      </c>
      <c r="Z605">
        <v>1.0900000000000001</v>
      </c>
      <c r="AB605">
        <v>0.32</v>
      </c>
    </row>
    <row r="606" spans="1:28" x14ac:dyDescent="0.3">
      <c r="A606">
        <v>1995</v>
      </c>
      <c r="B606">
        <v>1</v>
      </c>
      <c r="C606">
        <v>1</v>
      </c>
      <c r="D606">
        <v>1.01</v>
      </c>
      <c r="F606">
        <v>0.57499999999999996</v>
      </c>
      <c r="H606">
        <v>0.435</v>
      </c>
      <c r="J606">
        <v>0.4</v>
      </c>
      <c r="L606">
        <v>0.57499999999999996</v>
      </c>
      <c r="N606">
        <v>1.335</v>
      </c>
      <c r="P606">
        <v>1.96</v>
      </c>
      <c r="R606">
        <v>2.12</v>
      </c>
      <c r="T606">
        <v>2.2000000000000002</v>
      </c>
      <c r="V606">
        <v>2.92</v>
      </c>
      <c r="X606">
        <v>2.04</v>
      </c>
      <c r="Z606">
        <v>2.04</v>
      </c>
      <c r="AB606">
        <v>0.4</v>
      </c>
    </row>
    <row r="607" spans="1:28" x14ac:dyDescent="0.3">
      <c r="A607">
        <v>1996</v>
      </c>
      <c r="B607">
        <v>1</v>
      </c>
      <c r="C607">
        <v>1</v>
      </c>
      <c r="D607">
        <v>1.72</v>
      </c>
      <c r="F607">
        <v>1.1399999999999999</v>
      </c>
      <c r="H607">
        <v>0.68</v>
      </c>
      <c r="J607">
        <v>0.435</v>
      </c>
      <c r="L607">
        <v>0.68</v>
      </c>
      <c r="N607">
        <v>0.88</v>
      </c>
      <c r="P607">
        <v>1.1399999999999999</v>
      </c>
      <c r="R607">
        <v>1.075</v>
      </c>
      <c r="T607">
        <v>1.1399999999999999</v>
      </c>
      <c r="V607">
        <v>1.4</v>
      </c>
      <c r="X607">
        <v>1.27</v>
      </c>
      <c r="Z607">
        <v>1.27</v>
      </c>
      <c r="AB607">
        <v>0.44</v>
      </c>
    </row>
    <row r="608" spans="1:28" x14ac:dyDescent="0.3">
      <c r="A608">
        <v>1997</v>
      </c>
      <c r="B608">
        <v>1</v>
      </c>
      <c r="C608">
        <v>1</v>
      </c>
      <c r="D608">
        <v>0.80800000000000005</v>
      </c>
      <c r="F608">
        <v>0.80800000000000005</v>
      </c>
      <c r="H608">
        <v>0.59</v>
      </c>
      <c r="J608">
        <v>0.33</v>
      </c>
      <c r="L608">
        <v>0.25</v>
      </c>
      <c r="N608">
        <v>0.33</v>
      </c>
      <c r="P608">
        <v>0.67</v>
      </c>
      <c r="R608">
        <v>0.51</v>
      </c>
      <c r="T608">
        <v>0.51</v>
      </c>
      <c r="V608">
        <v>0.51</v>
      </c>
      <c r="X608">
        <v>0.51</v>
      </c>
      <c r="Z608">
        <v>0.31</v>
      </c>
      <c r="AB608">
        <v>0.25</v>
      </c>
    </row>
    <row r="609" spans="1:29" x14ac:dyDescent="0.3">
      <c r="A609">
        <v>1998</v>
      </c>
      <c r="B609">
        <v>1</v>
      </c>
      <c r="C609">
        <v>1</v>
      </c>
      <c r="D609">
        <v>0.11</v>
      </c>
      <c r="E609">
        <v>8</v>
      </c>
      <c r="F609">
        <v>0.11</v>
      </c>
      <c r="G609">
        <v>8</v>
      </c>
      <c r="H609">
        <v>0.05</v>
      </c>
      <c r="I609">
        <v>8</v>
      </c>
      <c r="J609">
        <v>0.05</v>
      </c>
      <c r="K609">
        <v>8</v>
      </c>
      <c r="L609">
        <v>0.22</v>
      </c>
      <c r="N609">
        <v>0.54</v>
      </c>
      <c r="P609">
        <v>0.54</v>
      </c>
      <c r="R609">
        <v>0.57999999999999996</v>
      </c>
      <c r="T609">
        <v>1.32</v>
      </c>
      <c r="V609">
        <v>2.65</v>
      </c>
      <c r="X609">
        <v>2.83</v>
      </c>
      <c r="Z609">
        <v>1.96</v>
      </c>
      <c r="AB609">
        <v>0.05</v>
      </c>
    </row>
    <row r="610" spans="1:29" x14ac:dyDescent="0.3">
      <c r="A610">
        <v>1999</v>
      </c>
      <c r="B610">
        <v>1</v>
      </c>
      <c r="C610">
        <v>1</v>
      </c>
      <c r="D610">
        <v>1.48</v>
      </c>
      <c r="F610">
        <v>1.2</v>
      </c>
      <c r="H610">
        <v>0.41</v>
      </c>
      <c r="J610">
        <v>0.32</v>
      </c>
      <c r="L610">
        <v>0.41</v>
      </c>
      <c r="N610">
        <v>0.68</v>
      </c>
      <c r="P610">
        <v>0.57999999999999996</v>
      </c>
      <c r="R610">
        <v>0.54</v>
      </c>
      <c r="T610">
        <v>1.27</v>
      </c>
      <c r="V610">
        <v>2.38</v>
      </c>
      <c r="X610">
        <v>3.23</v>
      </c>
      <c r="Z610">
        <v>2.4700000000000002</v>
      </c>
      <c r="AA610">
        <v>3</v>
      </c>
      <c r="AB610">
        <v>0.32</v>
      </c>
      <c r="AC610">
        <v>3</v>
      </c>
    </row>
    <row r="611" spans="1:29" x14ac:dyDescent="0.3">
      <c r="A611">
        <v>2000</v>
      </c>
      <c r="B611">
        <v>1</v>
      </c>
      <c r="C611">
        <v>1</v>
      </c>
      <c r="D611">
        <v>0.23</v>
      </c>
      <c r="F611">
        <v>0.15</v>
      </c>
      <c r="H611">
        <v>4.4999999999999998E-2</v>
      </c>
      <c r="I611">
        <v>3</v>
      </c>
      <c r="J611">
        <v>1.4999999999999999E-2</v>
      </c>
      <c r="K611">
        <v>8</v>
      </c>
      <c r="L611">
        <v>0</v>
      </c>
      <c r="M611">
        <v>8</v>
      </c>
      <c r="Z611">
        <v>0.59</v>
      </c>
      <c r="AA611">
        <v>3</v>
      </c>
      <c r="AB611">
        <v>0</v>
      </c>
      <c r="AC611">
        <v>3</v>
      </c>
    </row>
    <row r="612" spans="1:29" x14ac:dyDescent="0.3">
      <c r="A612">
        <v>2001</v>
      </c>
      <c r="B612">
        <v>1</v>
      </c>
      <c r="C612">
        <v>1</v>
      </c>
      <c r="D612">
        <v>0.35</v>
      </c>
      <c r="F612">
        <v>0.19</v>
      </c>
      <c r="H612">
        <v>0.12</v>
      </c>
      <c r="I612">
        <v>8</v>
      </c>
      <c r="J612">
        <v>0.03</v>
      </c>
      <c r="K612">
        <v>8</v>
      </c>
      <c r="L612">
        <v>0.03</v>
      </c>
      <c r="M612">
        <v>8</v>
      </c>
      <c r="N612">
        <v>0.06</v>
      </c>
      <c r="O612">
        <v>8</v>
      </c>
      <c r="P612">
        <v>0.06</v>
      </c>
      <c r="Q612">
        <v>8</v>
      </c>
      <c r="R612">
        <v>0.09</v>
      </c>
      <c r="S612">
        <v>8</v>
      </c>
      <c r="T612">
        <v>0.15</v>
      </c>
      <c r="V612">
        <v>0.17</v>
      </c>
      <c r="X612">
        <v>0.39</v>
      </c>
      <c r="Z612">
        <v>0.67</v>
      </c>
      <c r="AB612">
        <v>0.03</v>
      </c>
    </row>
    <row r="613" spans="1:29" x14ac:dyDescent="0.3">
      <c r="A613">
        <v>2002</v>
      </c>
      <c r="B613">
        <v>1</v>
      </c>
      <c r="C613">
        <v>1</v>
      </c>
      <c r="D613">
        <v>0.39</v>
      </c>
      <c r="F613">
        <v>0.23</v>
      </c>
      <c r="H613">
        <v>0.105</v>
      </c>
      <c r="I613">
        <v>8</v>
      </c>
      <c r="J613">
        <v>0</v>
      </c>
      <c r="K613">
        <v>8</v>
      </c>
      <c r="L613">
        <v>0.06</v>
      </c>
      <c r="M613">
        <v>8</v>
      </c>
      <c r="N613">
        <v>0.15</v>
      </c>
      <c r="P613">
        <v>0.09</v>
      </c>
      <c r="Q613">
        <v>8</v>
      </c>
      <c r="R613">
        <v>7.4999999999999997E-2</v>
      </c>
      <c r="S613">
        <v>8</v>
      </c>
      <c r="T613">
        <v>0.23</v>
      </c>
      <c r="V613">
        <v>0.43</v>
      </c>
      <c r="X613">
        <v>0.43</v>
      </c>
      <c r="Z613">
        <v>0.23</v>
      </c>
      <c r="AB613">
        <v>0</v>
      </c>
    </row>
    <row r="614" spans="1:29" x14ac:dyDescent="0.3">
      <c r="A614">
        <v>2003</v>
      </c>
      <c r="B614">
        <v>1</v>
      </c>
      <c r="C614">
        <v>1</v>
      </c>
      <c r="D614">
        <v>0.12</v>
      </c>
      <c r="E614">
        <v>8</v>
      </c>
      <c r="F614">
        <v>0.06</v>
      </c>
      <c r="G614">
        <v>8</v>
      </c>
      <c r="H614">
        <v>0</v>
      </c>
      <c r="I614">
        <v>8</v>
      </c>
      <c r="J614">
        <v>0</v>
      </c>
      <c r="K614">
        <v>3</v>
      </c>
      <c r="L614">
        <v>0</v>
      </c>
      <c r="M614">
        <v>8</v>
      </c>
      <c r="N614">
        <v>0.06</v>
      </c>
      <c r="O614">
        <v>8</v>
      </c>
      <c r="P614">
        <v>0.23</v>
      </c>
      <c r="R614">
        <v>0.43</v>
      </c>
      <c r="T614">
        <v>0.51</v>
      </c>
      <c r="V614">
        <v>1.56</v>
      </c>
      <c r="X614">
        <v>2.2000000000000002</v>
      </c>
      <c r="Z614">
        <v>3.36</v>
      </c>
      <c r="AB614">
        <v>0</v>
      </c>
      <c r="AC614">
        <v>3</v>
      </c>
    </row>
    <row r="615" spans="1:29" x14ac:dyDescent="0.3">
      <c r="A615">
        <v>2004</v>
      </c>
      <c r="B615">
        <v>1</v>
      </c>
      <c r="C615">
        <v>1</v>
      </c>
      <c r="D615">
        <v>2.04</v>
      </c>
      <c r="F615">
        <v>1.48</v>
      </c>
      <c r="H615">
        <v>0.47</v>
      </c>
      <c r="J615">
        <v>0.44</v>
      </c>
      <c r="L615">
        <v>0.35</v>
      </c>
      <c r="N615">
        <v>0.2</v>
      </c>
      <c r="P615">
        <v>0.2</v>
      </c>
      <c r="R615">
        <v>0.3</v>
      </c>
      <c r="T615">
        <v>0.28000000000000003</v>
      </c>
      <c r="V615">
        <v>0.88</v>
      </c>
      <c r="X615">
        <v>1.72</v>
      </c>
      <c r="Z615">
        <v>1.01</v>
      </c>
      <c r="AB615">
        <v>0.2</v>
      </c>
    </row>
    <row r="616" spans="1:29" x14ac:dyDescent="0.3">
      <c r="A616">
        <v>2005</v>
      </c>
      <c r="B616">
        <v>1</v>
      </c>
      <c r="C616">
        <v>1</v>
      </c>
      <c r="D616">
        <v>0.51</v>
      </c>
      <c r="F616">
        <v>0.27</v>
      </c>
      <c r="H616">
        <v>0.14699999999999999</v>
      </c>
      <c r="I616">
        <v>8</v>
      </c>
      <c r="J616">
        <v>0.14599999999999999</v>
      </c>
      <c r="K616">
        <v>8</v>
      </c>
      <c r="L616">
        <v>0.14499999999999999</v>
      </c>
      <c r="M616">
        <v>3</v>
      </c>
      <c r="N616">
        <v>0.43</v>
      </c>
      <c r="P616">
        <v>0.43</v>
      </c>
      <c r="R616">
        <v>0.33</v>
      </c>
      <c r="T616">
        <v>0.43</v>
      </c>
      <c r="V616">
        <v>0.88</v>
      </c>
      <c r="X616">
        <v>0.15</v>
      </c>
      <c r="Y616">
        <v>3</v>
      </c>
      <c r="Z616" t="s">
        <v>1</v>
      </c>
      <c r="AB616">
        <v>0.15</v>
      </c>
      <c r="AC616">
        <v>3</v>
      </c>
    </row>
    <row r="617" spans="1:29" x14ac:dyDescent="0.3">
      <c r="A617">
        <v>2006</v>
      </c>
      <c r="B617">
        <v>1</v>
      </c>
      <c r="C617">
        <v>1</v>
      </c>
      <c r="D617">
        <v>0.51</v>
      </c>
      <c r="F617">
        <v>0.25</v>
      </c>
      <c r="H617">
        <v>0.105</v>
      </c>
      <c r="I617">
        <v>8</v>
      </c>
      <c r="J617">
        <v>7.4999999999999997E-2</v>
      </c>
      <c r="K617">
        <v>8</v>
      </c>
      <c r="L617">
        <v>0.13500000000000001</v>
      </c>
      <c r="M617">
        <v>8</v>
      </c>
      <c r="N617">
        <v>0.37</v>
      </c>
      <c r="P617">
        <v>0.39</v>
      </c>
      <c r="R617">
        <v>0.43</v>
      </c>
      <c r="S617">
        <v>3</v>
      </c>
      <c r="T617">
        <v>0.43</v>
      </c>
      <c r="V617" t="s">
        <v>1</v>
      </c>
      <c r="X617" t="s">
        <v>1</v>
      </c>
      <c r="Z617" t="s">
        <v>1</v>
      </c>
      <c r="AB617">
        <v>0.08</v>
      </c>
      <c r="AC617">
        <v>3</v>
      </c>
    </row>
    <row r="618" spans="1:29" x14ac:dyDescent="0.3">
      <c r="A618">
        <v>2007</v>
      </c>
      <c r="B618">
        <v>1</v>
      </c>
      <c r="C618">
        <v>1</v>
      </c>
      <c r="D618" t="s">
        <v>1</v>
      </c>
      <c r="F618" t="s">
        <v>1</v>
      </c>
      <c r="H618" t="s">
        <v>1</v>
      </c>
      <c r="J618">
        <v>0.11</v>
      </c>
      <c r="K618">
        <v>8</v>
      </c>
      <c r="L618">
        <v>2.41</v>
      </c>
      <c r="M618">
        <v>3</v>
      </c>
      <c r="N618">
        <v>0.43</v>
      </c>
      <c r="P618">
        <v>0.23</v>
      </c>
      <c r="Q618">
        <v>3</v>
      </c>
      <c r="R618" t="s">
        <v>1</v>
      </c>
      <c r="T618">
        <v>5.09</v>
      </c>
      <c r="U618">
        <v>3</v>
      </c>
      <c r="V618">
        <v>0.15</v>
      </c>
      <c r="W618">
        <v>3</v>
      </c>
      <c r="X618">
        <v>0.246</v>
      </c>
      <c r="Y618">
        <v>8</v>
      </c>
      <c r="Z618" t="s">
        <v>1</v>
      </c>
      <c r="AB618">
        <v>0.11</v>
      </c>
      <c r="AC618">
        <v>3</v>
      </c>
    </row>
    <row r="619" spans="1:29" x14ac:dyDescent="0.3">
      <c r="A619">
        <v>2010</v>
      </c>
      <c r="B619">
        <v>1</v>
      </c>
      <c r="C619">
        <v>1</v>
      </c>
      <c r="D619">
        <v>0.63800000000000001</v>
      </c>
      <c r="F619">
        <v>0.55800000000000005</v>
      </c>
      <c r="H619">
        <v>0.47</v>
      </c>
      <c r="J619">
        <v>0.44800000000000001</v>
      </c>
      <c r="L619">
        <v>0.49199999999999999</v>
      </c>
      <c r="N619">
        <v>0.63800000000000001</v>
      </c>
      <c r="P619">
        <v>0.63800000000000001</v>
      </c>
      <c r="R619">
        <v>2.3879999999999999</v>
      </c>
      <c r="T619">
        <v>3.3919999999999999</v>
      </c>
      <c r="V619">
        <v>4.8</v>
      </c>
      <c r="X619">
        <v>4.8</v>
      </c>
      <c r="Y619">
        <v>3</v>
      </c>
      <c r="Z619">
        <v>4.8</v>
      </c>
      <c r="AB619">
        <v>0.45</v>
      </c>
      <c r="AC619">
        <v>3</v>
      </c>
    </row>
    <row r="620" spans="1:29" x14ac:dyDescent="0.3">
      <c r="A620">
        <v>2011</v>
      </c>
      <c r="B620">
        <v>1</v>
      </c>
      <c r="C620">
        <v>1</v>
      </c>
      <c r="D620">
        <v>2.84</v>
      </c>
      <c r="F620">
        <v>1.45</v>
      </c>
      <c r="H620">
        <v>0.8</v>
      </c>
      <c r="I620">
        <v>8</v>
      </c>
      <c r="J620">
        <v>0.46</v>
      </c>
      <c r="K620">
        <v>8</v>
      </c>
      <c r="L620">
        <v>0.46</v>
      </c>
      <c r="M620">
        <v>8</v>
      </c>
      <c r="N620">
        <v>1.3</v>
      </c>
      <c r="P620">
        <v>1.6</v>
      </c>
      <c r="R620">
        <v>2.6</v>
      </c>
      <c r="T620">
        <v>3.29</v>
      </c>
      <c r="V620">
        <v>4.8</v>
      </c>
      <c r="X620">
        <v>4.5</v>
      </c>
      <c r="Z620">
        <v>3.36</v>
      </c>
      <c r="AB620">
        <v>0.46</v>
      </c>
    </row>
    <row r="621" spans="1:29" x14ac:dyDescent="0.3">
      <c r="A621">
        <v>2012</v>
      </c>
      <c r="B621">
        <v>1</v>
      </c>
      <c r="C621">
        <v>1</v>
      </c>
      <c r="D621">
        <v>1.5</v>
      </c>
      <c r="F621">
        <v>1.1000000000000001</v>
      </c>
      <c r="H621" t="s">
        <v>1</v>
      </c>
      <c r="J621">
        <v>0.6</v>
      </c>
      <c r="K621">
        <v>8</v>
      </c>
      <c r="L621">
        <v>0.53</v>
      </c>
      <c r="M621">
        <v>8</v>
      </c>
      <c r="N621">
        <v>0.53</v>
      </c>
      <c r="O621">
        <v>8</v>
      </c>
      <c r="P621">
        <v>0.46</v>
      </c>
      <c r="Q621">
        <v>8</v>
      </c>
      <c r="R621">
        <v>0.53</v>
      </c>
      <c r="S621">
        <v>8</v>
      </c>
      <c r="T621">
        <v>3.29</v>
      </c>
      <c r="V621">
        <v>0.9</v>
      </c>
      <c r="W621">
        <v>8</v>
      </c>
      <c r="X621" t="s">
        <v>1</v>
      </c>
      <c r="Z621">
        <v>1.1000000000000001</v>
      </c>
      <c r="AB621">
        <v>0.46</v>
      </c>
      <c r="AC621">
        <v>3</v>
      </c>
    </row>
    <row r="622" spans="1:29" x14ac:dyDescent="0.3">
      <c r="A622">
        <v>2013</v>
      </c>
      <c r="B622">
        <v>1</v>
      </c>
      <c r="C622">
        <v>1</v>
      </c>
      <c r="D622">
        <v>0.53</v>
      </c>
      <c r="E622">
        <v>8</v>
      </c>
      <c r="F622">
        <v>0.32</v>
      </c>
      <c r="G622">
        <v>8</v>
      </c>
      <c r="H622">
        <v>0.25</v>
      </c>
      <c r="I622">
        <v>8</v>
      </c>
      <c r="J622">
        <v>0.25</v>
      </c>
      <c r="K622">
        <v>3</v>
      </c>
      <c r="L622">
        <v>0.25</v>
      </c>
      <c r="M622">
        <v>3</v>
      </c>
      <c r="N622">
        <v>0.6</v>
      </c>
      <c r="O622">
        <v>8</v>
      </c>
      <c r="P622">
        <v>0.46</v>
      </c>
      <c r="Q622">
        <v>8</v>
      </c>
      <c r="R622">
        <v>0.8</v>
      </c>
      <c r="S622">
        <v>8</v>
      </c>
      <c r="T622">
        <v>0.8</v>
      </c>
      <c r="U622">
        <v>8</v>
      </c>
      <c r="V622">
        <v>0.8</v>
      </c>
      <c r="W622">
        <v>8</v>
      </c>
      <c r="X622">
        <v>1.2</v>
      </c>
      <c r="Z622">
        <v>0.8</v>
      </c>
      <c r="AA622">
        <v>8</v>
      </c>
      <c r="AB622">
        <v>0.25</v>
      </c>
      <c r="AC622">
        <v>3</v>
      </c>
    </row>
    <row r="624" spans="1:29" x14ac:dyDescent="0.3">
      <c r="A624" t="s">
        <v>14</v>
      </c>
      <c r="D624">
        <v>0.87</v>
      </c>
      <c r="F624">
        <v>0.60899999999999999</v>
      </c>
      <c r="H624">
        <v>0.33300000000000002</v>
      </c>
      <c r="J624">
        <v>0.28199999999999997</v>
      </c>
      <c r="L624">
        <v>0.42599999999999999</v>
      </c>
      <c r="N624">
        <v>0.55400000000000005</v>
      </c>
      <c r="P624">
        <v>0.54400000000000004</v>
      </c>
      <c r="R624">
        <v>0.85099999999999998</v>
      </c>
      <c r="T624">
        <v>1.2769999999999999</v>
      </c>
      <c r="V624">
        <v>1.615</v>
      </c>
      <c r="X624">
        <v>1.8009999999999999</v>
      </c>
      <c r="Z624">
        <v>1.4319999999999999</v>
      </c>
      <c r="AB624">
        <v>0.88</v>
      </c>
    </row>
    <row r="625" spans="1:29" x14ac:dyDescent="0.3">
      <c r="A625" t="s">
        <v>15</v>
      </c>
      <c r="D625">
        <v>2.84</v>
      </c>
      <c r="F625">
        <v>1.48</v>
      </c>
      <c r="H625">
        <v>0.8</v>
      </c>
      <c r="J625">
        <v>0.6</v>
      </c>
      <c r="L625">
        <v>2.41</v>
      </c>
      <c r="N625">
        <v>1.5760000000000001</v>
      </c>
      <c r="P625">
        <v>1.96</v>
      </c>
      <c r="R625">
        <v>3.88</v>
      </c>
      <c r="T625">
        <v>5.09</v>
      </c>
      <c r="V625">
        <v>5.7</v>
      </c>
      <c r="X625">
        <v>4.84</v>
      </c>
      <c r="Z625">
        <v>4.8</v>
      </c>
      <c r="AB625">
        <v>5.7</v>
      </c>
    </row>
    <row r="626" spans="1:29" x14ac:dyDescent="0.3">
      <c r="A626" t="s">
        <v>16</v>
      </c>
      <c r="D626">
        <v>0.11</v>
      </c>
      <c r="F626">
        <v>1.2999999999999999E-2</v>
      </c>
      <c r="H626">
        <v>0</v>
      </c>
      <c r="J626">
        <v>0</v>
      </c>
      <c r="L626">
        <v>0</v>
      </c>
      <c r="N626">
        <v>1.7000000000000001E-2</v>
      </c>
      <c r="P626">
        <v>0.02</v>
      </c>
      <c r="R626">
        <v>0.02</v>
      </c>
      <c r="T626">
        <v>1.9E-2</v>
      </c>
      <c r="V626">
        <v>0.15</v>
      </c>
      <c r="X626">
        <v>0.15</v>
      </c>
      <c r="Z626">
        <v>0.23</v>
      </c>
      <c r="AB626">
        <v>0</v>
      </c>
    </row>
    <row r="629" spans="1:29" x14ac:dyDescent="0.3">
      <c r="H629" s="1"/>
    </row>
    <row r="630" spans="1:29" s="8" customFormat="1" x14ac:dyDescent="0.3">
      <c r="A630" s="7" t="s">
        <v>33</v>
      </c>
    </row>
    <row r="631" spans="1:29" x14ac:dyDescent="0.3">
      <c r="A631" t="s">
        <v>19</v>
      </c>
      <c r="B631">
        <v>15017030</v>
      </c>
      <c r="C631" t="s">
        <v>40</v>
      </c>
    </row>
    <row r="632" spans="1:29" x14ac:dyDescent="0.3">
      <c r="A632" t="s">
        <v>20</v>
      </c>
    </row>
    <row r="633" spans="1:29" x14ac:dyDescent="0.3">
      <c r="A633" t="s">
        <v>21</v>
      </c>
    </row>
    <row r="634" spans="1:29" x14ac:dyDescent="0.3">
      <c r="A634" t="s">
        <v>22</v>
      </c>
      <c r="B634">
        <v>650</v>
      </c>
      <c r="H634" s="1"/>
    </row>
    <row r="635" spans="1:29" x14ac:dyDescent="0.3">
      <c r="A635" t="s">
        <v>23</v>
      </c>
      <c r="B635" t="s">
        <v>41</v>
      </c>
    </row>
    <row r="637" spans="1:29" x14ac:dyDescent="0.3">
      <c r="A637" t="s">
        <v>25</v>
      </c>
      <c r="B637" t="s">
        <v>26</v>
      </c>
      <c r="C637" t="s">
        <v>27</v>
      </c>
      <c r="D637" t="s">
        <v>2</v>
      </c>
      <c r="E637" t="s">
        <v>1</v>
      </c>
      <c r="F637" t="s">
        <v>3</v>
      </c>
      <c r="G637" t="s">
        <v>1</v>
      </c>
      <c r="H637" t="s">
        <v>4</v>
      </c>
      <c r="I637" t="s">
        <v>1</v>
      </c>
      <c r="J637" t="s">
        <v>5</v>
      </c>
      <c r="K637" t="s">
        <v>1</v>
      </c>
      <c r="L637" t="s">
        <v>6</v>
      </c>
      <c r="M637" t="s">
        <v>1</v>
      </c>
      <c r="N637" t="s">
        <v>7</v>
      </c>
      <c r="O637" t="s">
        <v>1</v>
      </c>
      <c r="P637" t="s">
        <v>8</v>
      </c>
      <c r="Q637" t="s">
        <v>1</v>
      </c>
      <c r="R637" t="s">
        <v>9</v>
      </c>
      <c r="S637" t="s">
        <v>1</v>
      </c>
      <c r="T637" t="s">
        <v>10</v>
      </c>
      <c r="U637" t="s">
        <v>1</v>
      </c>
      <c r="V637" t="s">
        <v>11</v>
      </c>
      <c r="W637" t="s">
        <v>1</v>
      </c>
      <c r="X637" t="s">
        <v>12</v>
      </c>
      <c r="Y637" t="s">
        <v>1</v>
      </c>
      <c r="Z637" t="s">
        <v>13</v>
      </c>
      <c r="AA637" t="s">
        <v>1</v>
      </c>
      <c r="AB637" t="s">
        <v>28</v>
      </c>
      <c r="AC637" t="s">
        <v>1</v>
      </c>
    </row>
    <row r="638" spans="1:29" x14ac:dyDescent="0.3">
      <c r="A638">
        <v>1978</v>
      </c>
      <c r="B638">
        <v>2</v>
      </c>
      <c r="C638">
        <v>1</v>
      </c>
      <c r="D638">
        <v>0.4</v>
      </c>
      <c r="F638">
        <v>0.441</v>
      </c>
      <c r="H638">
        <v>0.27600000000000002</v>
      </c>
      <c r="J638">
        <v>0.85899999999999999</v>
      </c>
      <c r="L638">
        <v>0.623</v>
      </c>
      <c r="N638">
        <v>1.218</v>
      </c>
      <c r="P638">
        <v>2.246</v>
      </c>
      <c r="R638">
        <v>2.3940000000000001</v>
      </c>
      <c r="T638">
        <v>4.7759999999999998</v>
      </c>
      <c r="V638">
        <v>5.5410000000000004</v>
      </c>
      <c r="X638">
        <v>3.16</v>
      </c>
      <c r="Z638">
        <v>1.2390000000000001</v>
      </c>
      <c r="AB638">
        <v>1.93</v>
      </c>
    </row>
    <row r="639" spans="1:29" x14ac:dyDescent="0.3">
      <c r="A639">
        <v>1979</v>
      </c>
      <c r="B639">
        <v>2</v>
      </c>
      <c r="C639">
        <v>1</v>
      </c>
      <c r="D639">
        <v>0.502</v>
      </c>
      <c r="F639">
        <v>0.497</v>
      </c>
      <c r="H639">
        <v>0.49099999999999999</v>
      </c>
      <c r="J639">
        <v>1.006</v>
      </c>
      <c r="L639">
        <v>1.9950000000000001</v>
      </c>
      <c r="N639">
        <v>2.367</v>
      </c>
      <c r="P639">
        <v>2.3170000000000002</v>
      </c>
      <c r="R639">
        <v>2.81</v>
      </c>
      <c r="T639">
        <v>5.2370000000000001</v>
      </c>
      <c r="V639">
        <v>5.7190000000000003</v>
      </c>
      <c r="X639">
        <v>5.8010000000000002</v>
      </c>
      <c r="Z639">
        <v>1.458</v>
      </c>
      <c r="AB639">
        <v>2.52</v>
      </c>
    </row>
    <row r="640" spans="1:29" x14ac:dyDescent="0.3">
      <c r="A640">
        <v>1980</v>
      </c>
      <c r="B640">
        <v>2</v>
      </c>
      <c r="C640">
        <v>1</v>
      </c>
      <c r="D640">
        <v>0.83299999999999996</v>
      </c>
      <c r="F640">
        <v>0.50900000000000001</v>
      </c>
      <c r="H640">
        <v>0.436</v>
      </c>
      <c r="J640">
        <v>0.50900000000000001</v>
      </c>
      <c r="L640">
        <v>0.97199999999999998</v>
      </c>
      <c r="N640">
        <v>0.997</v>
      </c>
      <c r="P640">
        <v>4.3650000000000002</v>
      </c>
      <c r="R640">
        <v>3.766</v>
      </c>
      <c r="T640">
        <v>2.7210000000000001</v>
      </c>
      <c r="V640">
        <v>3.367</v>
      </c>
      <c r="X640">
        <v>3.0990000000000002</v>
      </c>
      <c r="Z640">
        <v>0.86299999999999999</v>
      </c>
      <c r="AB640">
        <v>1.87</v>
      </c>
    </row>
    <row r="641" spans="1:28" x14ac:dyDescent="0.3">
      <c r="A641">
        <v>1981</v>
      </c>
      <c r="B641">
        <v>2</v>
      </c>
      <c r="C641">
        <v>1</v>
      </c>
      <c r="D641">
        <v>0.48899999999999999</v>
      </c>
      <c r="F641">
        <v>0.59099999999999997</v>
      </c>
      <c r="H641">
        <v>0.30199999999999999</v>
      </c>
      <c r="J641">
        <v>2.8450000000000002</v>
      </c>
      <c r="L641">
        <v>5.4589999999999996</v>
      </c>
      <c r="N641">
        <v>4.5970000000000004</v>
      </c>
      <c r="P641">
        <v>3.601</v>
      </c>
      <c r="R641">
        <v>2.427</v>
      </c>
      <c r="T641">
        <v>3.3980000000000001</v>
      </c>
      <c r="U641">
        <v>6</v>
      </c>
      <c r="V641">
        <v>3.4060000000000001</v>
      </c>
      <c r="W641">
        <v>6</v>
      </c>
      <c r="X641">
        <v>5.7949999999999999</v>
      </c>
      <c r="Y641">
        <v>6</v>
      </c>
      <c r="Z641">
        <v>4.9820000000000002</v>
      </c>
      <c r="AA641">
        <v>6</v>
      </c>
      <c r="AB641">
        <v>3.16</v>
      </c>
    </row>
    <row r="642" spans="1:28" x14ac:dyDescent="0.3">
      <c r="A642">
        <v>1982</v>
      </c>
      <c r="B642">
        <v>2</v>
      </c>
      <c r="C642">
        <v>1</v>
      </c>
      <c r="D642">
        <v>2.044</v>
      </c>
      <c r="E642">
        <v>6</v>
      </c>
      <c r="F642">
        <v>1.1499999999999999</v>
      </c>
      <c r="G642">
        <v>6</v>
      </c>
      <c r="H642">
        <v>0.18099999999999999</v>
      </c>
      <c r="I642">
        <v>8</v>
      </c>
      <c r="J642">
        <v>0.308</v>
      </c>
      <c r="L642">
        <v>2.0379999999999998</v>
      </c>
      <c r="N642">
        <v>1.06</v>
      </c>
      <c r="P642">
        <v>0.54</v>
      </c>
      <c r="R642">
        <v>0.61699999999999999</v>
      </c>
      <c r="T642">
        <v>2.1800000000000002</v>
      </c>
      <c r="V642">
        <v>4.2679999999999998</v>
      </c>
      <c r="X642">
        <v>2.3010000000000002</v>
      </c>
      <c r="Z642">
        <v>0.66600000000000004</v>
      </c>
      <c r="AB642">
        <v>1.45</v>
      </c>
    </row>
    <row r="643" spans="1:28" x14ac:dyDescent="0.3">
      <c r="A643">
        <v>1983</v>
      </c>
      <c r="B643">
        <v>2</v>
      </c>
      <c r="C643">
        <v>1</v>
      </c>
      <c r="D643">
        <v>0.48199999999999998</v>
      </c>
      <c r="F643">
        <v>0.26200000000000001</v>
      </c>
      <c r="H643">
        <v>0.20499999999999999</v>
      </c>
      <c r="J643">
        <v>0.39400000000000002</v>
      </c>
      <c r="L643">
        <v>1.446</v>
      </c>
      <c r="M643">
        <v>8</v>
      </c>
      <c r="N643">
        <v>0.94699999999999995</v>
      </c>
      <c r="P643">
        <v>2.0019999999999998</v>
      </c>
      <c r="Q643">
        <v>8</v>
      </c>
      <c r="R643">
        <v>1.534</v>
      </c>
      <c r="S643">
        <v>8</v>
      </c>
      <c r="T643">
        <v>4.4640000000000004</v>
      </c>
      <c r="U643">
        <v>8</v>
      </c>
      <c r="V643">
        <v>4.6959999999999997</v>
      </c>
      <c r="W643">
        <v>8</v>
      </c>
      <c r="X643">
        <v>1.661</v>
      </c>
      <c r="Y643">
        <v>8</v>
      </c>
      <c r="Z643">
        <v>0.23799999999999999</v>
      </c>
      <c r="AA643">
        <v>8</v>
      </c>
      <c r="AB643">
        <v>1.53</v>
      </c>
    </row>
    <row r="644" spans="1:28" x14ac:dyDescent="0.3">
      <c r="A644">
        <v>1984</v>
      </c>
      <c r="B644">
        <v>2</v>
      </c>
      <c r="C644">
        <v>1</v>
      </c>
      <c r="D644">
        <v>0.17799999999999999</v>
      </c>
      <c r="F644">
        <v>0.311</v>
      </c>
      <c r="H644">
        <v>0.3</v>
      </c>
      <c r="J644">
        <v>0.34599999999999997</v>
      </c>
      <c r="L644">
        <v>0.64300000000000002</v>
      </c>
      <c r="N644">
        <v>0.754</v>
      </c>
      <c r="P644">
        <v>1.8720000000000001</v>
      </c>
      <c r="R644">
        <v>0.95599999999999996</v>
      </c>
      <c r="T644">
        <v>3.57</v>
      </c>
      <c r="V644">
        <v>6.8330000000000002</v>
      </c>
      <c r="X644">
        <v>5.5659999999999998</v>
      </c>
      <c r="Z644">
        <v>3.9209999999999998</v>
      </c>
      <c r="AB644">
        <v>2.1</v>
      </c>
    </row>
    <row r="645" spans="1:28" x14ac:dyDescent="0.3">
      <c r="A645">
        <v>1985</v>
      </c>
      <c r="B645">
        <v>2</v>
      </c>
      <c r="C645">
        <v>1</v>
      </c>
      <c r="D645">
        <v>2.7389999999999999</v>
      </c>
      <c r="F645">
        <v>2.6850000000000001</v>
      </c>
      <c r="H645">
        <v>1.6559999999999999</v>
      </c>
      <c r="J645">
        <v>1.4330000000000001</v>
      </c>
      <c r="L645">
        <v>1.484</v>
      </c>
      <c r="N645">
        <v>1.5129999999999999</v>
      </c>
      <c r="P645">
        <v>2.4569999999999999</v>
      </c>
      <c r="R645">
        <v>4.8899999999999997</v>
      </c>
      <c r="T645">
        <v>6.1580000000000004</v>
      </c>
      <c r="V645">
        <v>5.7270000000000003</v>
      </c>
      <c r="X645">
        <v>4.1360000000000001</v>
      </c>
      <c r="Z645">
        <v>4.6909999999999998</v>
      </c>
      <c r="AB645">
        <v>3.3</v>
      </c>
    </row>
    <row r="646" spans="1:28" x14ac:dyDescent="0.3">
      <c r="A646">
        <v>1986</v>
      </c>
      <c r="B646">
        <v>2</v>
      </c>
      <c r="C646">
        <v>1</v>
      </c>
      <c r="D646">
        <v>1.0569999999999999</v>
      </c>
      <c r="F646">
        <v>0.64900000000000002</v>
      </c>
      <c r="H646">
        <v>0.42</v>
      </c>
      <c r="J646">
        <v>0.73899999999999999</v>
      </c>
      <c r="L646">
        <v>2.3650000000000002</v>
      </c>
      <c r="N646">
        <v>3.4180000000000001</v>
      </c>
      <c r="P646">
        <v>0.56399999999999995</v>
      </c>
      <c r="R646">
        <v>3.7360000000000002</v>
      </c>
      <c r="T646">
        <v>2.8010000000000002</v>
      </c>
      <c r="V646">
        <v>11.5</v>
      </c>
      <c r="X646">
        <v>1.373</v>
      </c>
      <c r="Z646">
        <v>0.82199999999999995</v>
      </c>
      <c r="AB646">
        <v>2.4500000000000002</v>
      </c>
    </row>
    <row r="647" spans="1:28" x14ac:dyDescent="0.3">
      <c r="A647">
        <v>1987</v>
      </c>
      <c r="B647">
        <v>2</v>
      </c>
      <c r="C647">
        <v>1</v>
      </c>
      <c r="D647">
        <v>0.24299999999999999</v>
      </c>
      <c r="F647">
        <v>0.2</v>
      </c>
      <c r="H647">
        <v>0.2</v>
      </c>
      <c r="J647">
        <v>3.4860000000000002</v>
      </c>
      <c r="K647">
        <v>8</v>
      </c>
      <c r="L647">
        <v>2.8380000000000001</v>
      </c>
      <c r="M647">
        <v>8</v>
      </c>
      <c r="N647">
        <v>1.3320000000000001</v>
      </c>
      <c r="O647">
        <v>8</v>
      </c>
      <c r="P647">
        <v>8.4489999999999998</v>
      </c>
      <c r="Q647">
        <v>8</v>
      </c>
      <c r="R647">
        <v>18.239999999999998</v>
      </c>
      <c r="S647">
        <v>8</v>
      </c>
      <c r="T647">
        <v>10.67</v>
      </c>
      <c r="U647">
        <v>8</v>
      </c>
      <c r="V647">
        <v>10.39</v>
      </c>
      <c r="W647">
        <v>8</v>
      </c>
      <c r="X647">
        <v>2.7229999999999999</v>
      </c>
      <c r="Y647">
        <v>8</v>
      </c>
      <c r="Z647">
        <v>1.3660000000000001</v>
      </c>
      <c r="AA647">
        <v>8</v>
      </c>
      <c r="AB647">
        <v>5.01</v>
      </c>
    </row>
    <row r="648" spans="1:28" x14ac:dyDescent="0.3">
      <c r="A648">
        <v>1988</v>
      </c>
      <c r="B648">
        <v>2</v>
      </c>
      <c r="C648">
        <v>1</v>
      </c>
      <c r="D648">
        <v>2.2999999999999998</v>
      </c>
      <c r="E648">
        <v>6</v>
      </c>
      <c r="F648">
        <v>1.7</v>
      </c>
      <c r="G648">
        <v>6</v>
      </c>
      <c r="H648">
        <v>1.1000000000000001</v>
      </c>
      <c r="I648">
        <v>6</v>
      </c>
      <c r="J648">
        <v>1.8</v>
      </c>
      <c r="K648">
        <v>6</v>
      </c>
      <c r="L648">
        <v>1.746</v>
      </c>
      <c r="M648">
        <v>8</v>
      </c>
      <c r="N648">
        <v>4.4459999999999997</v>
      </c>
      <c r="O648">
        <v>8</v>
      </c>
      <c r="P648">
        <v>6.3559999999999999</v>
      </c>
      <c r="Q648">
        <v>8</v>
      </c>
      <c r="R648">
        <v>11.11</v>
      </c>
      <c r="S648">
        <v>8</v>
      </c>
      <c r="T648">
        <v>6.1689999999999996</v>
      </c>
      <c r="U648">
        <v>8</v>
      </c>
      <c r="V648">
        <v>9.4510000000000005</v>
      </c>
      <c r="W648">
        <v>8</v>
      </c>
      <c r="X648">
        <v>4.43</v>
      </c>
      <c r="Y648">
        <v>8</v>
      </c>
      <c r="Z648">
        <v>0.93300000000000005</v>
      </c>
      <c r="AB648">
        <v>4.3</v>
      </c>
    </row>
    <row r="649" spans="1:28" x14ac:dyDescent="0.3">
      <c r="A649">
        <v>1989</v>
      </c>
      <c r="B649">
        <v>2</v>
      </c>
      <c r="C649">
        <v>1</v>
      </c>
      <c r="D649">
        <v>0.52800000000000002</v>
      </c>
      <c r="F649">
        <v>0.65600000000000003</v>
      </c>
      <c r="H649">
        <v>0.68400000000000005</v>
      </c>
      <c r="J649">
        <v>0.54200000000000004</v>
      </c>
      <c r="L649">
        <v>0.68500000000000005</v>
      </c>
      <c r="N649">
        <v>0.91200000000000003</v>
      </c>
      <c r="O649">
        <v>8</v>
      </c>
      <c r="P649">
        <v>2.3690000000000002</v>
      </c>
      <c r="Q649">
        <v>8</v>
      </c>
      <c r="R649">
        <v>2.34</v>
      </c>
      <c r="S649">
        <v>8</v>
      </c>
      <c r="T649">
        <v>12.34</v>
      </c>
      <c r="U649">
        <v>8</v>
      </c>
      <c r="V649">
        <v>4.5250000000000004</v>
      </c>
      <c r="W649">
        <v>8</v>
      </c>
      <c r="X649">
        <v>2.7360000000000002</v>
      </c>
      <c r="Y649">
        <v>8</v>
      </c>
      <c r="Z649">
        <v>1.6080000000000001</v>
      </c>
      <c r="AA649">
        <v>8</v>
      </c>
      <c r="AB649">
        <v>2.4900000000000002</v>
      </c>
    </row>
    <row r="650" spans="1:28" x14ac:dyDescent="0.3">
      <c r="A650">
        <v>1990</v>
      </c>
      <c r="B650">
        <v>2</v>
      </c>
      <c r="C650">
        <v>1</v>
      </c>
      <c r="D650">
        <v>0.81</v>
      </c>
      <c r="F650">
        <v>0.57499999999999996</v>
      </c>
      <c r="H650">
        <v>0.51400000000000001</v>
      </c>
      <c r="J650">
        <v>0.69099999999999995</v>
      </c>
      <c r="K650">
        <v>8</v>
      </c>
      <c r="L650">
        <v>2.339</v>
      </c>
      <c r="M650">
        <v>8</v>
      </c>
      <c r="N650">
        <v>2.2269999999999999</v>
      </c>
      <c r="O650">
        <v>8</v>
      </c>
      <c r="P650">
        <v>1.4990000000000001</v>
      </c>
      <c r="Q650">
        <v>8</v>
      </c>
      <c r="R650">
        <v>1.9770000000000001</v>
      </c>
      <c r="S650">
        <v>8</v>
      </c>
      <c r="T650">
        <v>2.923</v>
      </c>
      <c r="U650">
        <v>8</v>
      </c>
      <c r="V650">
        <v>6.907</v>
      </c>
      <c r="W650">
        <v>8</v>
      </c>
      <c r="X650">
        <v>6.4329999999999998</v>
      </c>
      <c r="Y650">
        <v>8</v>
      </c>
      <c r="Z650">
        <v>1.93</v>
      </c>
      <c r="AA650">
        <v>8</v>
      </c>
      <c r="AB650">
        <v>2.4</v>
      </c>
    </row>
    <row r="651" spans="1:28" x14ac:dyDescent="0.3">
      <c r="A651">
        <v>1991</v>
      </c>
      <c r="B651">
        <v>1</v>
      </c>
      <c r="C651">
        <v>1</v>
      </c>
      <c r="D651">
        <v>0.66900000000000004</v>
      </c>
      <c r="F651">
        <v>0.872</v>
      </c>
      <c r="G651">
        <v>8</v>
      </c>
      <c r="H651">
        <v>0.56799999999999995</v>
      </c>
      <c r="J651">
        <v>0.47</v>
      </c>
      <c r="L651">
        <v>0.76400000000000001</v>
      </c>
      <c r="N651">
        <v>1.091</v>
      </c>
      <c r="O651">
        <v>8</v>
      </c>
      <c r="P651">
        <v>0.80400000000000005</v>
      </c>
      <c r="Q651">
        <v>8</v>
      </c>
      <c r="R651">
        <v>2.6280000000000001</v>
      </c>
      <c r="S651">
        <v>8</v>
      </c>
      <c r="T651">
        <v>3.5110000000000001</v>
      </c>
      <c r="U651">
        <v>8</v>
      </c>
      <c r="V651">
        <v>6.1139999999999999</v>
      </c>
      <c r="W651">
        <v>8</v>
      </c>
      <c r="X651">
        <v>3.9769999999999999</v>
      </c>
      <c r="Y651">
        <v>8</v>
      </c>
      <c r="Z651">
        <v>0.66600000000000004</v>
      </c>
      <c r="AB651">
        <v>1.85</v>
      </c>
    </row>
    <row r="652" spans="1:28" x14ac:dyDescent="0.3">
      <c r="A652">
        <v>1992</v>
      </c>
      <c r="B652">
        <v>1</v>
      </c>
      <c r="C652">
        <v>1</v>
      </c>
      <c r="D652">
        <v>0.48199999999999998</v>
      </c>
      <c r="F652">
        <v>0.35699999999999998</v>
      </c>
      <c r="H652">
        <v>0.31</v>
      </c>
      <c r="J652">
        <v>0.35099999999999998</v>
      </c>
      <c r="L652">
        <v>2.7959999999999998</v>
      </c>
      <c r="M652">
        <v>8</v>
      </c>
      <c r="N652">
        <v>3.7309999999999999</v>
      </c>
      <c r="O652">
        <v>8</v>
      </c>
      <c r="P652">
        <v>3.28</v>
      </c>
      <c r="Q652">
        <v>8</v>
      </c>
      <c r="R652">
        <v>4.6820000000000004</v>
      </c>
      <c r="S652">
        <v>8</v>
      </c>
      <c r="T652">
        <v>7.7590000000000003</v>
      </c>
      <c r="U652">
        <v>8</v>
      </c>
      <c r="V652">
        <v>5.9669999999999996</v>
      </c>
      <c r="W652">
        <v>8</v>
      </c>
      <c r="X652">
        <v>2.4489999999999998</v>
      </c>
      <c r="Y652">
        <v>8</v>
      </c>
      <c r="Z652">
        <v>0.94699999999999995</v>
      </c>
      <c r="AB652">
        <v>2.76</v>
      </c>
    </row>
    <row r="653" spans="1:28" x14ac:dyDescent="0.3">
      <c r="A653">
        <v>1993</v>
      </c>
      <c r="B653">
        <v>1</v>
      </c>
      <c r="C653">
        <v>1</v>
      </c>
      <c r="D653">
        <v>0.67500000000000004</v>
      </c>
      <c r="F653">
        <v>0.55000000000000004</v>
      </c>
      <c r="H653">
        <v>0.39900000000000002</v>
      </c>
      <c r="J653">
        <v>0.58499999999999996</v>
      </c>
      <c r="L653">
        <v>4.3949999999999996</v>
      </c>
      <c r="M653">
        <v>8</v>
      </c>
      <c r="N653">
        <v>1.651</v>
      </c>
      <c r="O653">
        <v>8</v>
      </c>
      <c r="P653">
        <v>0.90600000000000003</v>
      </c>
      <c r="Q653">
        <v>8</v>
      </c>
      <c r="R653">
        <v>2.7559999999999998</v>
      </c>
      <c r="S653">
        <v>8</v>
      </c>
      <c r="T653">
        <v>7.0049999999999999</v>
      </c>
      <c r="U653">
        <v>8</v>
      </c>
      <c r="V653">
        <v>1.9119999999999999</v>
      </c>
      <c r="W653">
        <v>8</v>
      </c>
      <c r="X653">
        <v>4.1420000000000003</v>
      </c>
      <c r="Y653">
        <v>8</v>
      </c>
      <c r="Z653">
        <v>1.1659999999999999</v>
      </c>
      <c r="AA653">
        <v>8</v>
      </c>
      <c r="AB653">
        <v>2.1800000000000002</v>
      </c>
    </row>
    <row r="654" spans="1:28" x14ac:dyDescent="0.3">
      <c r="A654">
        <v>1994</v>
      </c>
      <c r="B654">
        <v>2</v>
      </c>
      <c r="C654">
        <v>1</v>
      </c>
      <c r="D654">
        <v>0.59</v>
      </c>
      <c r="F654">
        <v>0.45</v>
      </c>
      <c r="H654">
        <v>0.38</v>
      </c>
      <c r="J654">
        <v>0.43</v>
      </c>
      <c r="L654">
        <v>0.56999999999999995</v>
      </c>
      <c r="N654">
        <v>0.44</v>
      </c>
      <c r="P654">
        <v>2.64</v>
      </c>
      <c r="Q654">
        <v>8</v>
      </c>
      <c r="R654">
        <v>3.75</v>
      </c>
      <c r="S654">
        <v>8</v>
      </c>
      <c r="T654">
        <v>2.98</v>
      </c>
      <c r="U654">
        <v>8</v>
      </c>
      <c r="V654">
        <v>3.34</v>
      </c>
      <c r="W654">
        <v>8</v>
      </c>
      <c r="X654">
        <v>5.0599999999999996</v>
      </c>
      <c r="Y654">
        <v>8</v>
      </c>
      <c r="Z654">
        <v>0.6</v>
      </c>
      <c r="AB654">
        <v>1.77</v>
      </c>
    </row>
    <row r="655" spans="1:28" x14ac:dyDescent="0.3">
      <c r="A655">
        <v>1995</v>
      </c>
      <c r="B655">
        <v>1</v>
      </c>
      <c r="C655">
        <v>1</v>
      </c>
      <c r="D655">
        <v>0.48</v>
      </c>
      <c r="F655">
        <v>0.34599999999999997</v>
      </c>
      <c r="H655">
        <v>0.32100000000000001</v>
      </c>
      <c r="J655">
        <v>0.28100000000000003</v>
      </c>
      <c r="L655">
        <v>0.71099999999999997</v>
      </c>
      <c r="M655">
        <v>8</v>
      </c>
      <c r="N655">
        <v>2.403</v>
      </c>
      <c r="O655">
        <v>8</v>
      </c>
      <c r="P655">
        <v>5.9889999999999999</v>
      </c>
      <c r="Q655">
        <v>8</v>
      </c>
      <c r="R655">
        <v>6.8419999999999996</v>
      </c>
      <c r="S655">
        <v>8</v>
      </c>
      <c r="T655">
        <v>7.8869999999999996</v>
      </c>
      <c r="U655">
        <v>8</v>
      </c>
      <c r="V655">
        <v>6.8</v>
      </c>
      <c r="W655">
        <v>8</v>
      </c>
      <c r="X655">
        <v>2.855</v>
      </c>
      <c r="Y655">
        <v>8</v>
      </c>
      <c r="Z655">
        <v>1.1950000000000001</v>
      </c>
      <c r="AB655">
        <v>3.01</v>
      </c>
    </row>
    <row r="656" spans="1:28" x14ac:dyDescent="0.3">
      <c r="A656">
        <v>1996</v>
      </c>
      <c r="B656">
        <v>1</v>
      </c>
      <c r="C656">
        <v>1</v>
      </c>
      <c r="D656">
        <v>0.69399999999999995</v>
      </c>
      <c r="F656">
        <v>0.497</v>
      </c>
      <c r="H656">
        <v>1.9810000000000001</v>
      </c>
      <c r="I656">
        <v>8</v>
      </c>
      <c r="J656">
        <v>0.32700000000000001</v>
      </c>
      <c r="L656">
        <v>3.9420000000000002</v>
      </c>
      <c r="M656">
        <v>8</v>
      </c>
      <c r="N656">
        <v>2.198</v>
      </c>
      <c r="O656">
        <v>8</v>
      </c>
      <c r="P656">
        <v>6.0529999999999999</v>
      </c>
      <c r="Q656">
        <v>8</v>
      </c>
      <c r="R656">
        <v>2.2370000000000001</v>
      </c>
      <c r="S656">
        <v>8</v>
      </c>
      <c r="T656">
        <v>3.302</v>
      </c>
      <c r="U656">
        <v>8</v>
      </c>
      <c r="V656">
        <v>7.0679999999999996</v>
      </c>
      <c r="W656">
        <v>8</v>
      </c>
      <c r="X656">
        <v>6.0640000000000001</v>
      </c>
      <c r="Y656">
        <v>8</v>
      </c>
      <c r="Z656">
        <v>3.0230000000000001</v>
      </c>
      <c r="AA656">
        <v>8</v>
      </c>
      <c r="AB656">
        <v>3.12</v>
      </c>
    </row>
    <row r="657" spans="1:29" x14ac:dyDescent="0.3">
      <c r="A657">
        <v>1997</v>
      </c>
      <c r="B657">
        <v>1</v>
      </c>
      <c r="C657">
        <v>1</v>
      </c>
      <c r="D657">
        <v>1.5449999999999999</v>
      </c>
      <c r="F657">
        <v>0.98899999999999999</v>
      </c>
      <c r="H657">
        <v>0.61699999999999999</v>
      </c>
      <c r="J657">
        <v>0.52100000000000002</v>
      </c>
      <c r="L657">
        <v>0.502</v>
      </c>
      <c r="N657">
        <v>3.044</v>
      </c>
      <c r="O657">
        <v>3</v>
      </c>
      <c r="P657">
        <v>2.117</v>
      </c>
      <c r="Q657">
        <v>8</v>
      </c>
      <c r="R657">
        <v>0.65200000000000002</v>
      </c>
      <c r="T657">
        <v>2.1179999999999999</v>
      </c>
      <c r="U657">
        <v>8</v>
      </c>
      <c r="V657">
        <v>1.8440000000000001</v>
      </c>
      <c r="W657">
        <v>8</v>
      </c>
      <c r="X657">
        <v>0.98699999999999999</v>
      </c>
      <c r="Z657">
        <v>0.53500000000000003</v>
      </c>
      <c r="AB657">
        <v>1.29</v>
      </c>
      <c r="AC657">
        <v>3</v>
      </c>
    </row>
    <row r="658" spans="1:29" x14ac:dyDescent="0.3">
      <c r="A658">
        <v>1998</v>
      </c>
      <c r="B658">
        <v>1</v>
      </c>
      <c r="C658">
        <v>1</v>
      </c>
      <c r="D658">
        <v>0.42799999999999999</v>
      </c>
      <c r="F658">
        <v>0.33100000000000002</v>
      </c>
      <c r="H658">
        <v>0.28599999999999998</v>
      </c>
      <c r="J658">
        <v>0.55200000000000005</v>
      </c>
      <c r="K658">
        <v>8</v>
      </c>
      <c r="L658">
        <v>1.3979999999999999</v>
      </c>
      <c r="M658">
        <v>8</v>
      </c>
      <c r="N658">
        <v>2.2029999999999998</v>
      </c>
      <c r="O658">
        <v>8</v>
      </c>
      <c r="P658">
        <v>2.3079999999999998</v>
      </c>
      <c r="Q658">
        <v>8</v>
      </c>
      <c r="R658">
        <v>3.141</v>
      </c>
      <c r="S658">
        <v>8</v>
      </c>
      <c r="T658">
        <v>7.5709999999999997</v>
      </c>
      <c r="U658">
        <v>8</v>
      </c>
      <c r="V658">
        <v>8.52</v>
      </c>
      <c r="W658">
        <v>8</v>
      </c>
      <c r="X658">
        <v>3.6040000000000001</v>
      </c>
      <c r="Y658">
        <v>8</v>
      </c>
      <c r="Z658">
        <v>2.2050000000000001</v>
      </c>
      <c r="AA658">
        <v>8</v>
      </c>
      <c r="AB658">
        <v>2.71</v>
      </c>
    </row>
    <row r="659" spans="1:29" x14ac:dyDescent="0.3">
      <c r="A659">
        <v>1999</v>
      </c>
      <c r="B659">
        <v>1</v>
      </c>
      <c r="C659">
        <v>1</v>
      </c>
      <c r="D659">
        <v>0.71899999999999997</v>
      </c>
      <c r="F659">
        <v>0.41399999999999998</v>
      </c>
      <c r="H659">
        <v>0.28399999999999997</v>
      </c>
      <c r="J659">
        <v>0.77100000000000002</v>
      </c>
      <c r="K659">
        <v>8</v>
      </c>
      <c r="L659">
        <v>0.52300000000000002</v>
      </c>
      <c r="N659">
        <v>3.1930000000000001</v>
      </c>
      <c r="O659">
        <v>8</v>
      </c>
      <c r="P659">
        <v>4.9359999999999999</v>
      </c>
      <c r="Q659">
        <v>8</v>
      </c>
      <c r="R659">
        <v>9.8829999999999991</v>
      </c>
      <c r="S659">
        <v>8</v>
      </c>
      <c r="T659">
        <v>7.8010000000000002</v>
      </c>
      <c r="U659">
        <v>8</v>
      </c>
      <c r="V659">
        <v>11.94</v>
      </c>
      <c r="W659">
        <v>8</v>
      </c>
      <c r="X659">
        <v>6.3010000000000002</v>
      </c>
      <c r="Y659">
        <v>8</v>
      </c>
      <c r="Z659">
        <v>13</v>
      </c>
      <c r="AA659">
        <v>8</v>
      </c>
      <c r="AB659">
        <v>4.9800000000000004</v>
      </c>
    </row>
    <row r="660" spans="1:29" x14ac:dyDescent="0.3">
      <c r="A660">
        <v>2000</v>
      </c>
      <c r="B660">
        <v>1</v>
      </c>
      <c r="C660">
        <v>1</v>
      </c>
      <c r="D660">
        <v>1.728</v>
      </c>
      <c r="F660">
        <v>2.657</v>
      </c>
      <c r="G660">
        <v>8</v>
      </c>
      <c r="H660">
        <v>0.72299999999999998</v>
      </c>
      <c r="J660">
        <v>0.41099999999999998</v>
      </c>
      <c r="L660">
        <v>1.536</v>
      </c>
      <c r="M660">
        <v>8</v>
      </c>
      <c r="N660">
        <v>3.2869999999999999</v>
      </c>
      <c r="O660">
        <v>8</v>
      </c>
      <c r="P660">
        <v>5.0659999999999998</v>
      </c>
      <c r="Q660">
        <v>8</v>
      </c>
      <c r="R660">
        <v>4.5279999999999996</v>
      </c>
      <c r="S660">
        <v>8</v>
      </c>
      <c r="T660">
        <v>6.2850000000000001</v>
      </c>
      <c r="U660">
        <v>8</v>
      </c>
      <c r="V660">
        <v>5.0019999999999998</v>
      </c>
      <c r="W660">
        <v>8</v>
      </c>
      <c r="X660">
        <v>3.8740000000000001</v>
      </c>
      <c r="Y660">
        <v>8</v>
      </c>
      <c r="Z660">
        <v>2.4860000000000002</v>
      </c>
      <c r="AA660">
        <v>8</v>
      </c>
      <c r="AB660">
        <v>3.13</v>
      </c>
    </row>
    <row r="661" spans="1:29" x14ac:dyDescent="0.3">
      <c r="A661">
        <v>2001</v>
      </c>
      <c r="B661">
        <v>1</v>
      </c>
      <c r="C661">
        <v>1</v>
      </c>
      <c r="D661">
        <v>0.70299999999999996</v>
      </c>
      <c r="F661">
        <v>0.49299999999999999</v>
      </c>
      <c r="H661">
        <v>0.39</v>
      </c>
      <c r="J661">
        <v>0.28000000000000003</v>
      </c>
      <c r="L661">
        <v>2.0350000000000001</v>
      </c>
      <c r="M661">
        <v>8</v>
      </c>
      <c r="N661">
        <v>0.54600000000000004</v>
      </c>
      <c r="P661">
        <v>0.95399999999999996</v>
      </c>
      <c r="Q661">
        <v>8</v>
      </c>
      <c r="R661">
        <v>2.117</v>
      </c>
      <c r="S661">
        <v>8</v>
      </c>
      <c r="T661">
        <v>2.9049999999999998</v>
      </c>
      <c r="U661">
        <v>8</v>
      </c>
      <c r="V661">
        <v>2.1120000000000001</v>
      </c>
      <c r="W661">
        <v>8</v>
      </c>
      <c r="X661">
        <v>4.6929999999999996</v>
      </c>
      <c r="Y661">
        <v>8</v>
      </c>
      <c r="Z661">
        <v>2.3170000000000002</v>
      </c>
      <c r="AA661">
        <v>8</v>
      </c>
      <c r="AB661">
        <v>1.63</v>
      </c>
    </row>
    <row r="662" spans="1:29" x14ac:dyDescent="0.3">
      <c r="A662">
        <v>2002</v>
      </c>
      <c r="B662">
        <v>1</v>
      </c>
      <c r="C662">
        <v>1</v>
      </c>
      <c r="D662">
        <v>0.78500000000000003</v>
      </c>
      <c r="F662">
        <v>0.41</v>
      </c>
      <c r="H662">
        <v>0.27300000000000002</v>
      </c>
      <c r="J662">
        <v>0.75</v>
      </c>
      <c r="K662">
        <v>8</v>
      </c>
      <c r="L662">
        <v>0.47399999999999998</v>
      </c>
      <c r="N662">
        <v>1.6819999999999999</v>
      </c>
      <c r="O662">
        <v>8</v>
      </c>
      <c r="P662">
        <v>1.2509999999999999</v>
      </c>
      <c r="Q662">
        <v>8</v>
      </c>
      <c r="R662">
        <v>1.9570000000000001</v>
      </c>
      <c r="S662">
        <v>8</v>
      </c>
      <c r="T662">
        <v>2.8039999999999998</v>
      </c>
      <c r="U662">
        <v>8</v>
      </c>
      <c r="V662">
        <v>4.26</v>
      </c>
      <c r="W662">
        <v>8</v>
      </c>
      <c r="X662">
        <v>1.919</v>
      </c>
      <c r="Y662">
        <v>8</v>
      </c>
      <c r="Z662">
        <v>0.67</v>
      </c>
      <c r="AB662">
        <v>1.44</v>
      </c>
    </row>
    <row r="663" spans="1:29" x14ac:dyDescent="0.3">
      <c r="A663">
        <v>2003</v>
      </c>
      <c r="B663">
        <v>1</v>
      </c>
      <c r="C663">
        <v>1</v>
      </c>
      <c r="D663">
        <v>0.32100000000000001</v>
      </c>
      <c r="F663">
        <v>0.19</v>
      </c>
      <c r="H663">
        <v>0.18</v>
      </c>
      <c r="J663">
        <v>0.24099999999999999</v>
      </c>
      <c r="L663">
        <v>0.3</v>
      </c>
      <c r="N663">
        <v>1.1000000000000001</v>
      </c>
      <c r="O663">
        <v>8</v>
      </c>
      <c r="P663">
        <v>1.9</v>
      </c>
      <c r="Q663">
        <v>8</v>
      </c>
      <c r="R663">
        <v>2.7</v>
      </c>
      <c r="S663">
        <v>8</v>
      </c>
      <c r="AB663">
        <v>0.87</v>
      </c>
      <c r="AC663">
        <v>3</v>
      </c>
    </row>
    <row r="664" spans="1:29" x14ac:dyDescent="0.3">
      <c r="A664">
        <v>2004</v>
      </c>
      <c r="B664">
        <v>1</v>
      </c>
      <c r="C664">
        <v>1</v>
      </c>
      <c r="D664">
        <v>0.42099999999999999</v>
      </c>
      <c r="F664">
        <v>0.32900000000000001</v>
      </c>
      <c r="H664">
        <v>0.24399999999999999</v>
      </c>
      <c r="J664">
        <v>0.54700000000000004</v>
      </c>
      <c r="L664">
        <v>0.86599999999999999</v>
      </c>
      <c r="N664">
        <v>0.94899999999999995</v>
      </c>
      <c r="P664">
        <v>0.98399999999999999</v>
      </c>
      <c r="R664">
        <v>2.1989999999999998</v>
      </c>
      <c r="S664">
        <v>8</v>
      </c>
      <c r="T664">
        <v>2.8420000000000001</v>
      </c>
      <c r="U664">
        <v>8</v>
      </c>
      <c r="V664">
        <v>3.0219999999999998</v>
      </c>
      <c r="W664">
        <v>8</v>
      </c>
      <c r="X664">
        <v>3.2570000000000001</v>
      </c>
      <c r="Y664">
        <v>8</v>
      </c>
      <c r="Z664">
        <v>1.6240000000000001</v>
      </c>
      <c r="AB664">
        <v>1.44</v>
      </c>
    </row>
    <row r="665" spans="1:29" x14ac:dyDescent="0.3">
      <c r="A665">
        <v>2005</v>
      </c>
      <c r="B665">
        <v>1</v>
      </c>
      <c r="C665">
        <v>1</v>
      </c>
      <c r="D665">
        <v>1</v>
      </c>
      <c r="F665">
        <v>0.64200000000000002</v>
      </c>
      <c r="H665">
        <v>0.437</v>
      </c>
      <c r="J665">
        <v>0.45100000000000001</v>
      </c>
      <c r="L665">
        <v>0.66900000000000004</v>
      </c>
      <c r="N665">
        <v>2.33</v>
      </c>
      <c r="O665">
        <v>8</v>
      </c>
      <c r="P665">
        <v>1.123</v>
      </c>
      <c r="R665">
        <v>0.93</v>
      </c>
      <c r="S665">
        <v>8</v>
      </c>
      <c r="T665">
        <v>2.2400000000000002</v>
      </c>
      <c r="U665">
        <v>8</v>
      </c>
      <c r="V665">
        <v>2.5139999999999998</v>
      </c>
      <c r="W665">
        <v>8</v>
      </c>
      <c r="X665">
        <v>4.2389999999999999</v>
      </c>
      <c r="Y665">
        <v>8</v>
      </c>
      <c r="Z665">
        <v>1.583</v>
      </c>
      <c r="AB665">
        <v>1.51</v>
      </c>
    </row>
    <row r="666" spans="1:29" x14ac:dyDescent="0.3">
      <c r="A666">
        <v>2006</v>
      </c>
      <c r="B666">
        <v>1</v>
      </c>
      <c r="C666">
        <v>1</v>
      </c>
      <c r="D666">
        <v>0.80600000000000005</v>
      </c>
      <c r="F666">
        <v>0.54100000000000004</v>
      </c>
      <c r="H666">
        <v>0.43099999999999999</v>
      </c>
      <c r="J666">
        <v>0.52600000000000002</v>
      </c>
      <c r="L666">
        <v>1.4370000000000001</v>
      </c>
      <c r="M666">
        <v>8</v>
      </c>
      <c r="N666">
        <v>1.821</v>
      </c>
      <c r="O666">
        <v>8</v>
      </c>
      <c r="P666">
        <v>1.0760000000000001</v>
      </c>
      <c r="R666">
        <v>1.1719999999999999</v>
      </c>
      <c r="T666">
        <v>2.6320000000000001</v>
      </c>
      <c r="U666">
        <v>8</v>
      </c>
      <c r="V666">
        <v>2.1549999999999998</v>
      </c>
      <c r="W666">
        <v>8</v>
      </c>
      <c r="X666">
        <v>2.3210000000000002</v>
      </c>
      <c r="Y666">
        <v>8</v>
      </c>
      <c r="Z666">
        <v>1.4319999999999999</v>
      </c>
      <c r="AB666">
        <v>1.36</v>
      </c>
    </row>
    <row r="667" spans="1:29" x14ac:dyDescent="0.3">
      <c r="A667">
        <v>2007</v>
      </c>
      <c r="B667">
        <v>1</v>
      </c>
      <c r="C667">
        <v>1</v>
      </c>
      <c r="D667">
        <v>0.68700000000000006</v>
      </c>
      <c r="F667">
        <v>0.497</v>
      </c>
      <c r="H667">
        <v>0.4</v>
      </c>
      <c r="J667">
        <v>0.48899999999999999</v>
      </c>
      <c r="L667">
        <v>1.3169999999999999</v>
      </c>
      <c r="M667">
        <v>8</v>
      </c>
      <c r="N667">
        <v>1.004</v>
      </c>
      <c r="O667">
        <v>3</v>
      </c>
      <c r="P667">
        <v>1.115</v>
      </c>
      <c r="Q667">
        <v>8</v>
      </c>
      <c r="R667">
        <v>5.19</v>
      </c>
      <c r="S667">
        <v>8</v>
      </c>
      <c r="T667">
        <v>2.6589999999999998</v>
      </c>
      <c r="U667">
        <v>8</v>
      </c>
      <c r="V667">
        <v>5.774</v>
      </c>
      <c r="W667">
        <v>8</v>
      </c>
      <c r="X667">
        <v>2.665</v>
      </c>
      <c r="Y667">
        <v>8</v>
      </c>
      <c r="Z667">
        <v>1.6830000000000001</v>
      </c>
      <c r="AB667">
        <v>1.96</v>
      </c>
      <c r="AC667">
        <v>3</v>
      </c>
    </row>
    <row r="668" spans="1:29" x14ac:dyDescent="0.3">
      <c r="A668">
        <v>2008</v>
      </c>
      <c r="B668">
        <v>1</v>
      </c>
      <c r="C668">
        <v>1</v>
      </c>
      <c r="D668">
        <v>0.94499999999999995</v>
      </c>
      <c r="F668">
        <v>0.61699999999999999</v>
      </c>
      <c r="H668">
        <v>0.45200000000000001</v>
      </c>
      <c r="J668">
        <v>0.439</v>
      </c>
      <c r="L668">
        <v>0.70599999999999996</v>
      </c>
      <c r="N668">
        <v>1.637</v>
      </c>
      <c r="O668">
        <v>8</v>
      </c>
      <c r="P668">
        <v>2.9849999999999999</v>
      </c>
      <c r="Q668">
        <v>8</v>
      </c>
      <c r="R668">
        <v>2.9660000000000002</v>
      </c>
      <c r="S668">
        <v>8</v>
      </c>
      <c r="T668">
        <v>3.3319999999999999</v>
      </c>
      <c r="U668">
        <v>8</v>
      </c>
      <c r="V668">
        <v>4.5060000000000002</v>
      </c>
      <c r="W668">
        <v>8</v>
      </c>
      <c r="X668">
        <v>4.9139999999999997</v>
      </c>
      <c r="Y668">
        <v>8</v>
      </c>
      <c r="Z668">
        <v>1.696</v>
      </c>
      <c r="AB668">
        <v>2.1</v>
      </c>
    </row>
    <row r="669" spans="1:29" x14ac:dyDescent="0.3">
      <c r="A669">
        <v>2009</v>
      </c>
      <c r="B669">
        <v>1</v>
      </c>
      <c r="C669">
        <v>1</v>
      </c>
      <c r="D669">
        <v>0.83299999999999996</v>
      </c>
      <c r="F669">
        <v>0.88</v>
      </c>
      <c r="H669">
        <v>0.55200000000000005</v>
      </c>
      <c r="J669">
        <v>0.41399999999999998</v>
      </c>
      <c r="L669">
        <v>0.90700000000000003</v>
      </c>
      <c r="N669">
        <v>1.258</v>
      </c>
      <c r="O669">
        <v>8</v>
      </c>
      <c r="P669">
        <v>1.1819999999999999</v>
      </c>
      <c r="Q669">
        <v>8</v>
      </c>
      <c r="R669">
        <v>1.28</v>
      </c>
      <c r="S669">
        <v>8</v>
      </c>
      <c r="T669">
        <v>1.1559999999999999</v>
      </c>
      <c r="U669">
        <v>8</v>
      </c>
      <c r="V669">
        <v>1.675</v>
      </c>
      <c r="W669">
        <v>8</v>
      </c>
      <c r="X669">
        <v>2.4769999999999999</v>
      </c>
      <c r="Y669">
        <v>8</v>
      </c>
      <c r="Z669">
        <v>0.63400000000000001</v>
      </c>
      <c r="AB669">
        <v>1.1000000000000001</v>
      </c>
    </row>
    <row r="670" spans="1:29" x14ac:dyDescent="0.3">
      <c r="A670">
        <v>2010</v>
      </c>
      <c r="B670">
        <v>1</v>
      </c>
      <c r="C670">
        <v>1</v>
      </c>
      <c r="D670">
        <v>0.45500000000000002</v>
      </c>
      <c r="F670">
        <v>0.36199999999999999</v>
      </c>
      <c r="H670">
        <v>0.44900000000000001</v>
      </c>
      <c r="J670">
        <v>0.36499999999999999</v>
      </c>
      <c r="L670">
        <v>0.438</v>
      </c>
      <c r="N670" t="s">
        <v>1</v>
      </c>
      <c r="P670">
        <v>3.766</v>
      </c>
      <c r="Q670">
        <v>8</v>
      </c>
      <c r="R670">
        <v>3.6389999999999998</v>
      </c>
      <c r="S670">
        <v>8</v>
      </c>
      <c r="T670">
        <v>3.8260000000000001</v>
      </c>
      <c r="U670">
        <v>8</v>
      </c>
      <c r="V670">
        <v>3.0150000000000001</v>
      </c>
      <c r="W670">
        <v>8</v>
      </c>
      <c r="X670">
        <v>3.7549999999999999</v>
      </c>
      <c r="Y670">
        <v>8</v>
      </c>
      <c r="Z670">
        <v>3.3220000000000001</v>
      </c>
      <c r="AA670">
        <v>8</v>
      </c>
      <c r="AB670">
        <v>2.13</v>
      </c>
      <c r="AC670">
        <v>3</v>
      </c>
    </row>
    <row r="671" spans="1:29" x14ac:dyDescent="0.3">
      <c r="A671">
        <v>2011</v>
      </c>
      <c r="B671">
        <v>1</v>
      </c>
      <c r="C671">
        <v>1</v>
      </c>
      <c r="D671">
        <v>1.663</v>
      </c>
      <c r="F671">
        <v>0.90700000000000003</v>
      </c>
      <c r="G671">
        <v>3</v>
      </c>
      <c r="H671">
        <v>0.81299999999999994</v>
      </c>
      <c r="J671">
        <v>0.8</v>
      </c>
      <c r="L671">
        <v>1.0029999999999999</v>
      </c>
      <c r="N671">
        <v>1.851</v>
      </c>
      <c r="O671">
        <v>8</v>
      </c>
      <c r="P671">
        <v>2.9460000000000002</v>
      </c>
      <c r="Q671">
        <v>8</v>
      </c>
      <c r="R671">
        <v>2.988</v>
      </c>
      <c r="S671">
        <v>8</v>
      </c>
      <c r="T671">
        <v>2.593</v>
      </c>
      <c r="U671">
        <v>8</v>
      </c>
      <c r="V671">
        <v>3.7829999999999999</v>
      </c>
      <c r="W671">
        <v>8</v>
      </c>
      <c r="X671">
        <v>2.5289999999999999</v>
      </c>
      <c r="Y671">
        <v>8</v>
      </c>
      <c r="Z671">
        <v>2.6629999999999998</v>
      </c>
      <c r="AA671">
        <v>8</v>
      </c>
      <c r="AB671">
        <v>2.0499999999999998</v>
      </c>
      <c r="AC671">
        <v>3</v>
      </c>
    </row>
    <row r="672" spans="1:29" x14ac:dyDescent="0.3">
      <c r="A672">
        <v>2012</v>
      </c>
      <c r="B672">
        <v>1</v>
      </c>
      <c r="C672">
        <v>1</v>
      </c>
      <c r="D672">
        <v>1.5920000000000001</v>
      </c>
      <c r="F672">
        <v>0.88500000000000001</v>
      </c>
      <c r="H672">
        <v>1.3740000000000001</v>
      </c>
      <c r="J672">
        <v>1.9630000000000001</v>
      </c>
      <c r="L672">
        <v>2.899</v>
      </c>
      <c r="M672">
        <v>8</v>
      </c>
      <c r="N672">
        <v>2.3620000000000001</v>
      </c>
      <c r="O672">
        <v>8</v>
      </c>
      <c r="P672">
        <v>2.157</v>
      </c>
      <c r="Q672">
        <v>8</v>
      </c>
      <c r="R672">
        <v>3.4140000000000001</v>
      </c>
      <c r="S672">
        <v>8</v>
      </c>
      <c r="T672">
        <v>2.145</v>
      </c>
      <c r="U672">
        <v>8</v>
      </c>
      <c r="V672">
        <v>4.3620000000000001</v>
      </c>
      <c r="W672">
        <v>8</v>
      </c>
      <c r="X672">
        <v>2.1190000000000002</v>
      </c>
      <c r="Z672">
        <v>1.5029999999999999</v>
      </c>
      <c r="AB672">
        <v>2.23</v>
      </c>
    </row>
    <row r="673" spans="1:29" x14ac:dyDescent="0.3">
      <c r="A673">
        <v>2013</v>
      </c>
      <c r="B673">
        <v>1</v>
      </c>
      <c r="C673">
        <v>1</v>
      </c>
      <c r="D673">
        <v>0.997</v>
      </c>
      <c r="F673">
        <v>0.71499999999999997</v>
      </c>
      <c r="H673">
        <v>0.80700000000000005</v>
      </c>
      <c r="J673">
        <v>0.68799999999999994</v>
      </c>
      <c r="L673">
        <v>0.81</v>
      </c>
      <c r="N673">
        <v>0.92300000000000004</v>
      </c>
      <c r="P673">
        <v>0.69299999999999995</v>
      </c>
      <c r="R673">
        <v>1.385</v>
      </c>
      <c r="S673">
        <v>8</v>
      </c>
      <c r="T673">
        <v>2.403</v>
      </c>
      <c r="U673">
        <v>8</v>
      </c>
      <c r="V673" t="s">
        <v>1</v>
      </c>
      <c r="X673" t="s">
        <v>1</v>
      </c>
      <c r="Z673" t="s">
        <v>1</v>
      </c>
      <c r="AB673">
        <v>1.05</v>
      </c>
      <c r="AC673">
        <v>3</v>
      </c>
    </row>
    <row r="675" spans="1:29" x14ac:dyDescent="0.3">
      <c r="A675" t="s">
        <v>14</v>
      </c>
      <c r="D675">
        <v>0.88400000000000001</v>
      </c>
      <c r="F675">
        <v>0.69899999999999995</v>
      </c>
      <c r="H675">
        <v>0.54</v>
      </c>
      <c r="J675">
        <v>0.76700000000000002</v>
      </c>
      <c r="L675">
        <v>1.5449999999999999</v>
      </c>
      <c r="N675">
        <v>1.9</v>
      </c>
      <c r="P675">
        <v>2.6349999999999998</v>
      </c>
      <c r="R675">
        <v>3.6059999999999999</v>
      </c>
      <c r="T675">
        <v>4.4329999999999998</v>
      </c>
      <c r="V675">
        <v>5.2359999999999998</v>
      </c>
      <c r="X675">
        <v>3.63</v>
      </c>
      <c r="Z675">
        <v>2.0489999999999999</v>
      </c>
      <c r="AB675">
        <v>2.33</v>
      </c>
    </row>
    <row r="676" spans="1:29" x14ac:dyDescent="0.3">
      <c r="A676" t="s">
        <v>15</v>
      </c>
      <c r="D676">
        <v>2.7389999999999999</v>
      </c>
      <c r="F676">
        <v>2.6850000000000001</v>
      </c>
      <c r="H676">
        <v>1.9810000000000001</v>
      </c>
      <c r="J676">
        <v>3.4860000000000002</v>
      </c>
      <c r="L676">
        <v>5.4589999999999996</v>
      </c>
      <c r="N676">
        <v>4.5970000000000004</v>
      </c>
      <c r="P676">
        <v>8.4489999999999998</v>
      </c>
      <c r="R676">
        <v>18.239999999999998</v>
      </c>
      <c r="T676">
        <v>12.34</v>
      </c>
      <c r="V676">
        <v>11.94</v>
      </c>
      <c r="X676">
        <v>6.4329999999999998</v>
      </c>
      <c r="Z676">
        <v>13</v>
      </c>
      <c r="AB676">
        <v>18.239999999999998</v>
      </c>
    </row>
    <row r="677" spans="1:29" x14ac:dyDescent="0.3">
      <c r="A677" t="s">
        <v>16</v>
      </c>
      <c r="D677">
        <v>0.17799999999999999</v>
      </c>
      <c r="F677">
        <v>0.19</v>
      </c>
      <c r="H677">
        <v>0.18</v>
      </c>
      <c r="J677">
        <v>0.24099999999999999</v>
      </c>
      <c r="L677">
        <v>0.3</v>
      </c>
      <c r="N677">
        <v>0.44</v>
      </c>
      <c r="P677">
        <v>0.54</v>
      </c>
      <c r="R677">
        <v>0.61699999999999999</v>
      </c>
      <c r="T677">
        <v>1.1559999999999999</v>
      </c>
      <c r="V677">
        <v>1.675</v>
      </c>
      <c r="X677">
        <v>0.98699999999999999</v>
      </c>
      <c r="Z677">
        <v>0.23799999999999999</v>
      </c>
      <c r="AB677">
        <v>0.18</v>
      </c>
    </row>
    <row r="679" spans="1:29" x14ac:dyDescent="0.3">
      <c r="H679" s="1"/>
    </row>
    <row r="681" spans="1:29" s="8" customFormat="1" x14ac:dyDescent="0.3">
      <c r="A681" s="8" t="s">
        <v>29</v>
      </c>
    </row>
    <row r="682" spans="1:29" x14ac:dyDescent="0.3">
      <c r="A682" t="s">
        <v>19</v>
      </c>
      <c r="B682">
        <v>15017030</v>
      </c>
      <c r="C682" t="s">
        <v>40</v>
      </c>
    </row>
    <row r="683" spans="1:29" x14ac:dyDescent="0.3">
      <c r="A683" t="s">
        <v>20</v>
      </c>
    </row>
    <row r="684" spans="1:29" x14ac:dyDescent="0.3">
      <c r="A684" t="s">
        <v>21</v>
      </c>
    </row>
    <row r="685" spans="1:29" x14ac:dyDescent="0.3">
      <c r="A685" t="s">
        <v>22</v>
      </c>
      <c r="B685">
        <v>650</v>
      </c>
      <c r="H685" s="1"/>
    </row>
    <row r="686" spans="1:29" x14ac:dyDescent="0.3">
      <c r="A686" t="s">
        <v>23</v>
      </c>
      <c r="B686" t="s">
        <v>41</v>
      </c>
    </row>
    <row r="688" spans="1:29" x14ac:dyDescent="0.3">
      <c r="A688" t="s">
        <v>25</v>
      </c>
      <c r="B688" t="s">
        <v>26</v>
      </c>
      <c r="C688" t="s">
        <v>27</v>
      </c>
      <c r="D688" t="s">
        <v>2</v>
      </c>
      <c r="E688" t="s">
        <v>1</v>
      </c>
      <c r="F688" t="s">
        <v>3</v>
      </c>
      <c r="G688" t="s">
        <v>1</v>
      </c>
      <c r="H688" t="s">
        <v>4</v>
      </c>
      <c r="I688" t="s">
        <v>1</v>
      </c>
      <c r="J688" t="s">
        <v>5</v>
      </c>
      <c r="K688" t="s">
        <v>1</v>
      </c>
      <c r="L688" t="s">
        <v>6</v>
      </c>
      <c r="M688" t="s">
        <v>1</v>
      </c>
      <c r="N688" t="s">
        <v>7</v>
      </c>
      <c r="O688" t="s">
        <v>1</v>
      </c>
      <c r="P688" t="s">
        <v>8</v>
      </c>
      <c r="Q688" t="s">
        <v>1</v>
      </c>
      <c r="R688" t="s">
        <v>9</v>
      </c>
      <c r="S688" t="s">
        <v>1</v>
      </c>
      <c r="T688" t="s">
        <v>10</v>
      </c>
      <c r="U688" t="s">
        <v>1</v>
      </c>
      <c r="V688" t="s">
        <v>11</v>
      </c>
      <c r="W688" t="s">
        <v>1</v>
      </c>
      <c r="X688" t="s">
        <v>12</v>
      </c>
      <c r="Y688" t="s">
        <v>1</v>
      </c>
      <c r="Z688" t="s">
        <v>13</v>
      </c>
      <c r="AA688" t="s">
        <v>1</v>
      </c>
      <c r="AB688" t="s">
        <v>28</v>
      </c>
      <c r="AC688" t="s">
        <v>1</v>
      </c>
    </row>
    <row r="689" spans="1:28" x14ac:dyDescent="0.3">
      <c r="A689">
        <v>1978</v>
      </c>
      <c r="B689">
        <v>2</v>
      </c>
      <c r="C689">
        <v>1</v>
      </c>
      <c r="D689">
        <v>0.4</v>
      </c>
      <c r="F689">
        <v>0.8</v>
      </c>
      <c r="H689">
        <v>0.5</v>
      </c>
      <c r="J689">
        <v>9</v>
      </c>
      <c r="L689">
        <v>3.7</v>
      </c>
      <c r="N689">
        <v>11.8</v>
      </c>
      <c r="P689">
        <v>9.6999999999999993</v>
      </c>
      <c r="R689">
        <v>12.9</v>
      </c>
      <c r="T689">
        <v>117</v>
      </c>
      <c r="V689">
        <v>117</v>
      </c>
      <c r="X689">
        <v>8.3000000000000007</v>
      </c>
      <c r="Z689">
        <v>3</v>
      </c>
      <c r="AB689">
        <v>117</v>
      </c>
    </row>
    <row r="690" spans="1:28" x14ac:dyDescent="0.3">
      <c r="A690">
        <v>1979</v>
      </c>
      <c r="B690">
        <v>2</v>
      </c>
      <c r="C690">
        <v>1</v>
      </c>
      <c r="D690">
        <v>0.7</v>
      </c>
      <c r="F690">
        <v>0.5</v>
      </c>
      <c r="H690">
        <v>0.8</v>
      </c>
      <c r="J690">
        <v>7.6</v>
      </c>
      <c r="L690">
        <v>15</v>
      </c>
      <c r="N690">
        <v>15</v>
      </c>
      <c r="P690">
        <v>15</v>
      </c>
      <c r="R690">
        <v>12.9</v>
      </c>
      <c r="T690">
        <v>44</v>
      </c>
      <c r="V690">
        <v>44</v>
      </c>
      <c r="X690">
        <v>165</v>
      </c>
      <c r="Z690">
        <v>6.9</v>
      </c>
      <c r="AB690">
        <v>165</v>
      </c>
    </row>
    <row r="691" spans="1:28" x14ac:dyDescent="0.3">
      <c r="A691">
        <v>1980</v>
      </c>
      <c r="B691">
        <v>2</v>
      </c>
      <c r="C691">
        <v>1</v>
      </c>
      <c r="D691">
        <v>1.1000000000000001</v>
      </c>
      <c r="F691">
        <v>1.1000000000000001</v>
      </c>
      <c r="H691">
        <v>0.5</v>
      </c>
      <c r="J691">
        <v>2.7</v>
      </c>
      <c r="L691">
        <v>6.9</v>
      </c>
      <c r="N691">
        <v>6.2</v>
      </c>
      <c r="P691">
        <v>165</v>
      </c>
      <c r="R691">
        <v>141</v>
      </c>
      <c r="T691">
        <v>27.5</v>
      </c>
      <c r="V691">
        <v>27.5</v>
      </c>
      <c r="X691">
        <v>21.2</v>
      </c>
      <c r="Z691">
        <v>3.6</v>
      </c>
      <c r="AB691">
        <v>165</v>
      </c>
    </row>
    <row r="692" spans="1:28" x14ac:dyDescent="0.3">
      <c r="A692">
        <v>1981</v>
      </c>
      <c r="B692">
        <v>2</v>
      </c>
      <c r="C692">
        <v>1</v>
      </c>
      <c r="D692">
        <v>0.5</v>
      </c>
      <c r="F692">
        <v>6.2</v>
      </c>
      <c r="H692">
        <v>0.63</v>
      </c>
      <c r="J692">
        <v>13.94</v>
      </c>
      <c r="L692">
        <v>13.94</v>
      </c>
      <c r="N692">
        <v>9.6999999999999993</v>
      </c>
      <c r="P692">
        <v>9</v>
      </c>
      <c r="R692">
        <v>9.6999999999999993</v>
      </c>
      <c r="T692">
        <v>16.38</v>
      </c>
      <c r="U692">
        <v>6</v>
      </c>
      <c r="V692">
        <v>16.05</v>
      </c>
      <c r="W692">
        <v>6</v>
      </c>
      <c r="X692">
        <v>30.19</v>
      </c>
      <c r="Y692">
        <v>6</v>
      </c>
      <c r="Z692">
        <v>18.5</v>
      </c>
      <c r="AA692">
        <v>6</v>
      </c>
      <c r="AB692">
        <v>30.19</v>
      </c>
    </row>
    <row r="693" spans="1:28" x14ac:dyDescent="0.3">
      <c r="A693">
        <v>1982</v>
      </c>
      <c r="B693">
        <v>2</v>
      </c>
      <c r="C693">
        <v>1</v>
      </c>
      <c r="D693">
        <v>3.48</v>
      </c>
      <c r="E693">
        <v>6</v>
      </c>
      <c r="F693">
        <v>1.18</v>
      </c>
      <c r="G693">
        <v>6</v>
      </c>
      <c r="H693">
        <v>0.23</v>
      </c>
      <c r="J693">
        <v>1.02</v>
      </c>
      <c r="L693">
        <v>9.6999999999999993</v>
      </c>
      <c r="N693">
        <v>7.6</v>
      </c>
      <c r="P693">
        <v>1.9</v>
      </c>
      <c r="R693">
        <v>3.6</v>
      </c>
      <c r="T693">
        <v>10.76</v>
      </c>
      <c r="V693">
        <v>15</v>
      </c>
      <c r="X693">
        <v>9.6999999999999993</v>
      </c>
      <c r="Z693">
        <v>0.89</v>
      </c>
      <c r="AB693">
        <v>15</v>
      </c>
    </row>
    <row r="694" spans="1:28" x14ac:dyDescent="0.3">
      <c r="A694">
        <v>1983</v>
      </c>
      <c r="B694">
        <v>2</v>
      </c>
      <c r="C694">
        <v>1</v>
      </c>
      <c r="D694">
        <v>0.56000000000000005</v>
      </c>
      <c r="F694">
        <v>0.65</v>
      </c>
      <c r="H694">
        <v>0.22</v>
      </c>
      <c r="J694">
        <v>1.36</v>
      </c>
      <c r="L694">
        <v>18.37</v>
      </c>
      <c r="M694">
        <v>8</v>
      </c>
      <c r="N694">
        <v>7.58</v>
      </c>
      <c r="P694">
        <v>9.9</v>
      </c>
      <c r="Q694">
        <v>8</v>
      </c>
      <c r="R694">
        <v>13.7</v>
      </c>
      <c r="S694">
        <v>8</v>
      </c>
      <c r="T694">
        <v>37</v>
      </c>
      <c r="U694">
        <v>8</v>
      </c>
      <c r="V694">
        <v>37</v>
      </c>
      <c r="W694">
        <v>8</v>
      </c>
      <c r="X694">
        <v>13.7</v>
      </c>
      <c r="Y694">
        <v>8</v>
      </c>
      <c r="Z694">
        <v>0.22</v>
      </c>
      <c r="AB694">
        <v>37</v>
      </c>
    </row>
    <row r="695" spans="1:28" x14ac:dyDescent="0.3">
      <c r="A695">
        <v>1984</v>
      </c>
      <c r="B695">
        <v>2</v>
      </c>
      <c r="C695">
        <v>1</v>
      </c>
      <c r="D695">
        <v>0.21</v>
      </c>
      <c r="F695">
        <v>1.35</v>
      </c>
      <c r="H695">
        <v>0.3</v>
      </c>
      <c r="J695">
        <v>1.35</v>
      </c>
      <c r="L695">
        <v>4</v>
      </c>
      <c r="N695">
        <v>2.84</v>
      </c>
      <c r="P695">
        <v>15.1</v>
      </c>
      <c r="R695">
        <v>5.6</v>
      </c>
      <c r="T695">
        <v>15.1</v>
      </c>
      <c r="V695">
        <v>18.3</v>
      </c>
      <c r="X695">
        <v>15.1</v>
      </c>
      <c r="Z695">
        <v>7.45</v>
      </c>
      <c r="AB695">
        <v>18.3</v>
      </c>
    </row>
    <row r="696" spans="1:28" x14ac:dyDescent="0.3">
      <c r="A696">
        <v>1985</v>
      </c>
      <c r="B696">
        <v>2</v>
      </c>
      <c r="C696">
        <v>1</v>
      </c>
      <c r="D696">
        <v>3.13</v>
      </c>
      <c r="F696">
        <v>3.71</v>
      </c>
      <c r="H696">
        <v>2.0699999999999998</v>
      </c>
      <c r="J696">
        <v>4</v>
      </c>
      <c r="L696">
        <v>3.71</v>
      </c>
      <c r="N696">
        <v>4.32</v>
      </c>
      <c r="P696">
        <v>7.45</v>
      </c>
      <c r="R696">
        <v>15.1</v>
      </c>
      <c r="T696">
        <v>15.1</v>
      </c>
      <c r="V696">
        <v>15.1</v>
      </c>
      <c r="X696">
        <v>15.1</v>
      </c>
      <c r="Z696">
        <v>15.1</v>
      </c>
      <c r="AB696">
        <v>15.1</v>
      </c>
    </row>
    <row r="697" spans="1:28" x14ac:dyDescent="0.3">
      <c r="A697">
        <v>1986</v>
      </c>
      <c r="B697">
        <v>2</v>
      </c>
      <c r="C697">
        <v>1</v>
      </c>
      <c r="D697">
        <v>2.2999999999999998</v>
      </c>
      <c r="F697">
        <v>0.8</v>
      </c>
      <c r="H697">
        <v>0.91</v>
      </c>
      <c r="J697">
        <v>12.24</v>
      </c>
      <c r="L697">
        <v>17</v>
      </c>
      <c r="N697">
        <v>45</v>
      </c>
      <c r="P697">
        <v>0.8</v>
      </c>
      <c r="R697">
        <v>17</v>
      </c>
      <c r="T697">
        <v>28.2</v>
      </c>
      <c r="V697">
        <v>90</v>
      </c>
      <c r="X697">
        <v>7.48</v>
      </c>
      <c r="Z697">
        <v>12.24</v>
      </c>
      <c r="AB697">
        <v>90</v>
      </c>
    </row>
    <row r="698" spans="1:28" x14ac:dyDescent="0.3">
      <c r="A698">
        <v>1987</v>
      </c>
      <c r="B698">
        <v>2</v>
      </c>
      <c r="C698">
        <v>1</v>
      </c>
      <c r="D698">
        <v>1.4</v>
      </c>
      <c r="F698">
        <v>0.2</v>
      </c>
      <c r="H698">
        <v>0.2</v>
      </c>
      <c r="J698">
        <v>85.7</v>
      </c>
      <c r="K698">
        <v>8</v>
      </c>
      <c r="L698">
        <v>30.8</v>
      </c>
      <c r="M698">
        <v>8</v>
      </c>
      <c r="N698">
        <v>10.8</v>
      </c>
      <c r="O698">
        <v>8</v>
      </c>
      <c r="P698">
        <v>120</v>
      </c>
      <c r="Q698">
        <v>8</v>
      </c>
      <c r="R698">
        <v>120</v>
      </c>
      <c r="S698">
        <v>8</v>
      </c>
      <c r="T698">
        <v>106.8</v>
      </c>
      <c r="U698">
        <v>8</v>
      </c>
      <c r="V698">
        <v>120</v>
      </c>
      <c r="W698">
        <v>8</v>
      </c>
      <c r="X698">
        <v>15</v>
      </c>
      <c r="Y698">
        <v>8</v>
      </c>
      <c r="Z698">
        <v>17.600000000000001</v>
      </c>
      <c r="AA698">
        <v>8</v>
      </c>
      <c r="AB698">
        <v>120</v>
      </c>
    </row>
    <row r="699" spans="1:28" x14ac:dyDescent="0.3">
      <c r="A699">
        <v>1988</v>
      </c>
      <c r="B699">
        <v>2</v>
      </c>
      <c r="C699">
        <v>1</v>
      </c>
      <c r="D699">
        <v>3.7</v>
      </c>
      <c r="E699">
        <v>6</v>
      </c>
      <c r="F699">
        <v>2.9</v>
      </c>
      <c r="G699">
        <v>6</v>
      </c>
      <c r="H699">
        <v>2.4</v>
      </c>
      <c r="I699">
        <v>6</v>
      </c>
      <c r="J699">
        <v>27.4</v>
      </c>
      <c r="K699">
        <v>6</v>
      </c>
      <c r="L699">
        <v>23</v>
      </c>
      <c r="M699">
        <v>8</v>
      </c>
      <c r="N699">
        <v>93.6</v>
      </c>
      <c r="O699">
        <v>8</v>
      </c>
      <c r="P699">
        <v>120</v>
      </c>
      <c r="Q699">
        <v>8</v>
      </c>
      <c r="R699">
        <v>120</v>
      </c>
      <c r="S699">
        <v>8</v>
      </c>
      <c r="T699">
        <v>56.6</v>
      </c>
      <c r="U699">
        <v>8</v>
      </c>
      <c r="V699">
        <v>106.8</v>
      </c>
      <c r="W699">
        <v>8</v>
      </c>
      <c r="X699">
        <v>30.7</v>
      </c>
      <c r="Y699">
        <v>8</v>
      </c>
      <c r="Z699">
        <v>1.6</v>
      </c>
      <c r="AB699">
        <v>120</v>
      </c>
    </row>
    <row r="700" spans="1:28" x14ac:dyDescent="0.3">
      <c r="A700">
        <v>1989</v>
      </c>
      <c r="B700">
        <v>2</v>
      </c>
      <c r="C700">
        <v>1</v>
      </c>
      <c r="D700">
        <v>0.6</v>
      </c>
      <c r="F700">
        <v>1.6</v>
      </c>
      <c r="H700">
        <v>1.7</v>
      </c>
      <c r="J700">
        <v>0.6</v>
      </c>
      <c r="L700">
        <v>2.5</v>
      </c>
      <c r="N700">
        <v>13.8</v>
      </c>
      <c r="O700">
        <v>8</v>
      </c>
      <c r="P700">
        <v>30.7</v>
      </c>
      <c r="Q700">
        <v>8</v>
      </c>
      <c r="R700">
        <v>17</v>
      </c>
      <c r="S700">
        <v>8</v>
      </c>
      <c r="T700">
        <v>120</v>
      </c>
      <c r="U700">
        <v>8</v>
      </c>
      <c r="V700">
        <v>93.6</v>
      </c>
      <c r="W700">
        <v>8</v>
      </c>
      <c r="X700">
        <v>13</v>
      </c>
      <c r="Y700">
        <v>8</v>
      </c>
      <c r="Z700">
        <v>11.5</v>
      </c>
      <c r="AA700">
        <v>8</v>
      </c>
      <c r="AB700">
        <v>120</v>
      </c>
    </row>
    <row r="701" spans="1:28" x14ac:dyDescent="0.3">
      <c r="A701">
        <v>1990</v>
      </c>
      <c r="B701">
        <v>2</v>
      </c>
      <c r="C701">
        <v>1</v>
      </c>
      <c r="D701">
        <v>1.2</v>
      </c>
      <c r="F701">
        <v>0.6</v>
      </c>
      <c r="H701">
        <v>0.5</v>
      </c>
      <c r="J701">
        <v>12.2</v>
      </c>
      <c r="K701">
        <v>8</v>
      </c>
      <c r="L701">
        <v>17</v>
      </c>
      <c r="M701">
        <v>8</v>
      </c>
      <c r="N701">
        <v>40</v>
      </c>
      <c r="O701">
        <v>8</v>
      </c>
      <c r="P701">
        <v>14.6</v>
      </c>
      <c r="Q701">
        <v>8</v>
      </c>
      <c r="R701">
        <v>17</v>
      </c>
      <c r="S701">
        <v>8</v>
      </c>
      <c r="T701">
        <v>30.7</v>
      </c>
      <c r="U701">
        <v>8</v>
      </c>
      <c r="V701">
        <v>120</v>
      </c>
      <c r="W701">
        <v>8</v>
      </c>
      <c r="X701">
        <v>120</v>
      </c>
      <c r="Y701">
        <v>8</v>
      </c>
      <c r="Z701">
        <v>17</v>
      </c>
      <c r="AA701">
        <v>8</v>
      </c>
      <c r="AB701">
        <v>120</v>
      </c>
    </row>
    <row r="702" spans="1:28" x14ac:dyDescent="0.3">
      <c r="A702">
        <v>1991</v>
      </c>
      <c r="B702">
        <v>1</v>
      </c>
      <c r="C702">
        <v>1</v>
      </c>
      <c r="D702">
        <v>0.7</v>
      </c>
      <c r="F702">
        <v>6.9</v>
      </c>
      <c r="G702">
        <v>8</v>
      </c>
      <c r="H702">
        <v>3.04</v>
      </c>
      <c r="J702">
        <v>0.88</v>
      </c>
      <c r="L702">
        <v>5.15</v>
      </c>
      <c r="N702">
        <v>13.8</v>
      </c>
      <c r="O702">
        <v>8</v>
      </c>
      <c r="P702">
        <v>16.2</v>
      </c>
      <c r="Q702">
        <v>8</v>
      </c>
      <c r="R702">
        <v>17</v>
      </c>
      <c r="S702">
        <v>8</v>
      </c>
      <c r="T702">
        <v>17</v>
      </c>
      <c r="U702">
        <v>8</v>
      </c>
      <c r="V702">
        <v>89.6</v>
      </c>
      <c r="W702">
        <v>8</v>
      </c>
      <c r="X702">
        <v>31</v>
      </c>
      <c r="Y702">
        <v>8</v>
      </c>
      <c r="Z702">
        <v>0.88</v>
      </c>
      <c r="AB702">
        <v>89.6</v>
      </c>
    </row>
    <row r="703" spans="1:28" x14ac:dyDescent="0.3">
      <c r="A703">
        <v>1992</v>
      </c>
      <c r="B703">
        <v>1</v>
      </c>
      <c r="C703">
        <v>1</v>
      </c>
      <c r="D703">
        <v>0.5</v>
      </c>
      <c r="F703">
        <v>0.4</v>
      </c>
      <c r="H703">
        <v>0.3</v>
      </c>
      <c r="J703">
        <v>1.5</v>
      </c>
      <c r="L703">
        <v>13.8</v>
      </c>
      <c r="M703">
        <v>8</v>
      </c>
      <c r="N703">
        <v>82.8</v>
      </c>
      <c r="O703">
        <v>8</v>
      </c>
      <c r="P703">
        <v>77.599999999999994</v>
      </c>
      <c r="Q703">
        <v>8</v>
      </c>
      <c r="R703">
        <v>89.6</v>
      </c>
      <c r="S703">
        <v>8</v>
      </c>
      <c r="T703">
        <v>121</v>
      </c>
      <c r="U703">
        <v>8</v>
      </c>
      <c r="V703">
        <v>61.3</v>
      </c>
      <c r="W703">
        <v>8</v>
      </c>
      <c r="X703">
        <v>17</v>
      </c>
      <c r="Y703">
        <v>8</v>
      </c>
      <c r="Z703">
        <v>4.9000000000000004</v>
      </c>
      <c r="AB703">
        <v>121</v>
      </c>
    </row>
    <row r="704" spans="1:28" x14ac:dyDescent="0.3">
      <c r="A704">
        <v>1993</v>
      </c>
      <c r="B704">
        <v>1</v>
      </c>
      <c r="C704">
        <v>1</v>
      </c>
      <c r="D704">
        <v>0.7</v>
      </c>
      <c r="F704">
        <v>0.62</v>
      </c>
      <c r="H704">
        <v>0.62</v>
      </c>
      <c r="J704">
        <v>2.6</v>
      </c>
      <c r="L704">
        <v>61.3</v>
      </c>
      <c r="M704">
        <v>8</v>
      </c>
      <c r="N704">
        <v>23</v>
      </c>
      <c r="O704">
        <v>8</v>
      </c>
      <c r="P704">
        <v>13.8</v>
      </c>
      <c r="Q704">
        <v>8</v>
      </c>
      <c r="R704">
        <v>56.92</v>
      </c>
      <c r="S704">
        <v>8</v>
      </c>
      <c r="T704">
        <v>54</v>
      </c>
      <c r="U704">
        <v>8</v>
      </c>
      <c r="V704">
        <v>15.4</v>
      </c>
      <c r="W704">
        <v>8</v>
      </c>
      <c r="X704">
        <v>17</v>
      </c>
      <c r="Y704">
        <v>8</v>
      </c>
      <c r="Z704">
        <v>10.039999999999999</v>
      </c>
      <c r="AA704">
        <v>8</v>
      </c>
      <c r="AB704">
        <v>61.3</v>
      </c>
    </row>
    <row r="705" spans="1:29" x14ac:dyDescent="0.3">
      <c r="A705">
        <v>1994</v>
      </c>
      <c r="B705">
        <v>2</v>
      </c>
      <c r="C705">
        <v>1</v>
      </c>
      <c r="D705">
        <v>0.7</v>
      </c>
      <c r="F705">
        <v>0.48</v>
      </c>
      <c r="H705">
        <v>0.38</v>
      </c>
      <c r="J705">
        <v>1.54</v>
      </c>
      <c r="L705">
        <v>4.46</v>
      </c>
      <c r="N705">
        <v>4</v>
      </c>
      <c r="P705">
        <v>89.6</v>
      </c>
      <c r="Q705">
        <v>8</v>
      </c>
      <c r="R705">
        <v>77.599999999999994</v>
      </c>
      <c r="S705">
        <v>8</v>
      </c>
      <c r="T705">
        <v>31</v>
      </c>
      <c r="U705">
        <v>8</v>
      </c>
      <c r="V705">
        <v>38.6</v>
      </c>
      <c r="W705">
        <v>8</v>
      </c>
      <c r="X705">
        <v>46.4</v>
      </c>
      <c r="Y705">
        <v>8</v>
      </c>
      <c r="Z705">
        <v>1.28</v>
      </c>
      <c r="AB705">
        <v>89.6</v>
      </c>
    </row>
    <row r="706" spans="1:29" x14ac:dyDescent="0.3">
      <c r="A706">
        <v>1995</v>
      </c>
      <c r="B706">
        <v>1</v>
      </c>
      <c r="C706">
        <v>1</v>
      </c>
      <c r="D706">
        <v>0.48</v>
      </c>
      <c r="F706">
        <v>0.48</v>
      </c>
      <c r="H706">
        <v>0.54</v>
      </c>
      <c r="J706">
        <v>1.06</v>
      </c>
      <c r="L706">
        <v>13</v>
      </c>
      <c r="M706">
        <v>8</v>
      </c>
      <c r="N706">
        <v>17</v>
      </c>
      <c r="O706">
        <v>8</v>
      </c>
      <c r="P706">
        <v>46.4</v>
      </c>
      <c r="Q706">
        <v>8</v>
      </c>
      <c r="R706">
        <v>58.68</v>
      </c>
      <c r="S706">
        <v>8</v>
      </c>
      <c r="T706">
        <v>95</v>
      </c>
      <c r="U706">
        <v>8</v>
      </c>
      <c r="V706">
        <v>95</v>
      </c>
      <c r="W706">
        <v>8</v>
      </c>
      <c r="X706">
        <v>20.8</v>
      </c>
      <c r="Y706">
        <v>8</v>
      </c>
      <c r="Z706">
        <v>2.92</v>
      </c>
      <c r="AB706">
        <v>95</v>
      </c>
    </row>
    <row r="707" spans="1:29" x14ac:dyDescent="0.3">
      <c r="A707">
        <v>1996</v>
      </c>
      <c r="B707">
        <v>1</v>
      </c>
      <c r="C707">
        <v>1</v>
      </c>
      <c r="D707">
        <v>1</v>
      </c>
      <c r="F707">
        <v>0.6</v>
      </c>
      <c r="H707">
        <v>87.4</v>
      </c>
      <c r="I707">
        <v>8</v>
      </c>
      <c r="J707">
        <v>1.24</v>
      </c>
      <c r="L707">
        <v>95</v>
      </c>
      <c r="M707">
        <v>8</v>
      </c>
      <c r="N707">
        <v>16.2</v>
      </c>
      <c r="O707">
        <v>8</v>
      </c>
      <c r="P707">
        <v>95</v>
      </c>
      <c r="Q707">
        <v>8</v>
      </c>
      <c r="R707">
        <v>13.16</v>
      </c>
      <c r="S707">
        <v>8</v>
      </c>
      <c r="T707">
        <v>20.8</v>
      </c>
      <c r="U707">
        <v>8</v>
      </c>
      <c r="V707">
        <v>79.8</v>
      </c>
      <c r="W707">
        <v>8</v>
      </c>
      <c r="X707">
        <v>64.599999999999994</v>
      </c>
      <c r="Y707">
        <v>8</v>
      </c>
      <c r="Z707">
        <v>9.84</v>
      </c>
      <c r="AA707">
        <v>8</v>
      </c>
      <c r="AB707">
        <v>95</v>
      </c>
    </row>
    <row r="708" spans="1:29" x14ac:dyDescent="0.3">
      <c r="A708">
        <v>1997</v>
      </c>
      <c r="B708">
        <v>1</v>
      </c>
      <c r="C708">
        <v>1</v>
      </c>
      <c r="D708">
        <v>1.8</v>
      </c>
      <c r="F708">
        <v>1</v>
      </c>
      <c r="H708">
        <v>0.8</v>
      </c>
      <c r="J708">
        <v>0.8</v>
      </c>
      <c r="L708">
        <v>2.92</v>
      </c>
      <c r="N708">
        <v>95</v>
      </c>
      <c r="O708">
        <v>8</v>
      </c>
      <c r="P708">
        <v>57.2</v>
      </c>
      <c r="Q708">
        <v>8</v>
      </c>
      <c r="R708">
        <v>1.8</v>
      </c>
      <c r="T708">
        <v>64.599999999999994</v>
      </c>
      <c r="U708">
        <v>8</v>
      </c>
      <c r="V708">
        <v>17.96</v>
      </c>
      <c r="W708">
        <v>8</v>
      </c>
      <c r="X708">
        <v>4.28</v>
      </c>
      <c r="Z708">
        <v>1.52</v>
      </c>
      <c r="AB708">
        <v>95</v>
      </c>
    </row>
    <row r="709" spans="1:29" x14ac:dyDescent="0.3">
      <c r="A709">
        <v>1998</v>
      </c>
      <c r="B709">
        <v>1</v>
      </c>
      <c r="C709">
        <v>1</v>
      </c>
      <c r="D709">
        <v>0.48</v>
      </c>
      <c r="F709">
        <v>0.48</v>
      </c>
      <c r="H709">
        <v>0.6</v>
      </c>
      <c r="J709">
        <v>9.84</v>
      </c>
      <c r="K709">
        <v>8</v>
      </c>
      <c r="L709">
        <v>18.88</v>
      </c>
      <c r="M709">
        <v>8</v>
      </c>
      <c r="N709">
        <v>19.84</v>
      </c>
      <c r="O709">
        <v>8</v>
      </c>
      <c r="P709">
        <v>14.68</v>
      </c>
      <c r="Q709">
        <v>8</v>
      </c>
      <c r="R709">
        <v>20.8</v>
      </c>
      <c r="S709">
        <v>8</v>
      </c>
      <c r="T709">
        <v>95</v>
      </c>
      <c r="U709">
        <v>8</v>
      </c>
      <c r="V709">
        <v>57.2</v>
      </c>
      <c r="W709">
        <v>8</v>
      </c>
      <c r="X709">
        <v>27</v>
      </c>
      <c r="Y709">
        <v>8</v>
      </c>
      <c r="Z709">
        <v>34.4</v>
      </c>
      <c r="AA709">
        <v>8</v>
      </c>
      <c r="AB709">
        <v>95</v>
      </c>
    </row>
    <row r="710" spans="1:29" x14ac:dyDescent="0.3">
      <c r="A710">
        <v>1999</v>
      </c>
      <c r="B710">
        <v>1</v>
      </c>
      <c r="C710">
        <v>1</v>
      </c>
      <c r="D710">
        <v>1.24</v>
      </c>
      <c r="F710">
        <v>0.48</v>
      </c>
      <c r="H710">
        <v>0.36</v>
      </c>
      <c r="J710">
        <v>6.9</v>
      </c>
      <c r="K710">
        <v>8</v>
      </c>
      <c r="L710">
        <v>4.28</v>
      </c>
      <c r="N710">
        <v>57.2</v>
      </c>
      <c r="O710">
        <v>8</v>
      </c>
      <c r="P710">
        <v>79.8</v>
      </c>
      <c r="Q710">
        <v>8</v>
      </c>
      <c r="R710">
        <v>95</v>
      </c>
      <c r="S710">
        <v>8</v>
      </c>
      <c r="T710">
        <v>95</v>
      </c>
      <c r="U710">
        <v>8</v>
      </c>
      <c r="V710">
        <v>95</v>
      </c>
      <c r="W710">
        <v>8</v>
      </c>
      <c r="X710">
        <v>34.4</v>
      </c>
      <c r="Y710">
        <v>8</v>
      </c>
      <c r="Z710">
        <v>95</v>
      </c>
      <c r="AA710">
        <v>8</v>
      </c>
      <c r="AB710">
        <v>95</v>
      </c>
    </row>
    <row r="711" spans="1:29" x14ac:dyDescent="0.3">
      <c r="A711">
        <v>2000</v>
      </c>
      <c r="B711">
        <v>1</v>
      </c>
      <c r="C711">
        <v>1</v>
      </c>
      <c r="D711">
        <v>4.28</v>
      </c>
      <c r="F711">
        <v>84.36</v>
      </c>
      <c r="G711">
        <v>8</v>
      </c>
      <c r="H711">
        <v>1.24</v>
      </c>
      <c r="J711">
        <v>0.8</v>
      </c>
      <c r="L711">
        <v>49.6</v>
      </c>
      <c r="M711">
        <v>8</v>
      </c>
      <c r="N711">
        <v>90.44</v>
      </c>
      <c r="O711">
        <v>8</v>
      </c>
      <c r="P711">
        <v>95</v>
      </c>
      <c r="Q711">
        <v>8</v>
      </c>
      <c r="R711">
        <v>34.4</v>
      </c>
      <c r="S711">
        <v>8</v>
      </c>
      <c r="T711">
        <v>95</v>
      </c>
      <c r="U711">
        <v>8</v>
      </c>
      <c r="V711">
        <v>49.6</v>
      </c>
      <c r="W711">
        <v>8</v>
      </c>
      <c r="X711">
        <v>34.4</v>
      </c>
      <c r="Y711">
        <v>8</v>
      </c>
      <c r="Z711">
        <v>27</v>
      </c>
      <c r="AA711">
        <v>8</v>
      </c>
      <c r="AB711">
        <v>95</v>
      </c>
    </row>
    <row r="712" spans="1:29" x14ac:dyDescent="0.3">
      <c r="A712">
        <v>2001</v>
      </c>
      <c r="B712">
        <v>1</v>
      </c>
      <c r="C712">
        <v>1</v>
      </c>
      <c r="D712">
        <v>1</v>
      </c>
      <c r="F712">
        <v>0.6</v>
      </c>
      <c r="H712">
        <v>1</v>
      </c>
      <c r="J712">
        <v>0.28000000000000003</v>
      </c>
      <c r="L712">
        <v>34.4</v>
      </c>
      <c r="M712">
        <v>8</v>
      </c>
      <c r="N712">
        <v>2.16</v>
      </c>
      <c r="P712">
        <v>13.16</v>
      </c>
      <c r="Q712">
        <v>8</v>
      </c>
      <c r="R712">
        <v>17.96</v>
      </c>
      <c r="S712">
        <v>8</v>
      </c>
      <c r="T712">
        <v>34.4</v>
      </c>
      <c r="U712">
        <v>8</v>
      </c>
      <c r="V712">
        <v>20.8</v>
      </c>
      <c r="W712">
        <v>8</v>
      </c>
      <c r="X712">
        <v>34.4</v>
      </c>
      <c r="Y712">
        <v>8</v>
      </c>
      <c r="Z712">
        <v>16.2</v>
      </c>
      <c r="AA712">
        <v>8</v>
      </c>
      <c r="AB712">
        <v>34.4</v>
      </c>
    </row>
    <row r="713" spans="1:29" x14ac:dyDescent="0.3">
      <c r="A713">
        <v>2003</v>
      </c>
      <c r="B713">
        <v>1</v>
      </c>
      <c r="C713">
        <v>1</v>
      </c>
      <c r="D713">
        <v>0.36</v>
      </c>
      <c r="F713">
        <v>0.23</v>
      </c>
      <c r="H713">
        <v>0.18</v>
      </c>
      <c r="J713">
        <v>1.8</v>
      </c>
      <c r="L713">
        <v>2.16</v>
      </c>
      <c r="N713">
        <v>10.48</v>
      </c>
      <c r="O713">
        <v>8</v>
      </c>
      <c r="P713">
        <v>34.4</v>
      </c>
      <c r="Q713">
        <v>8</v>
      </c>
      <c r="R713">
        <v>58.68</v>
      </c>
      <c r="S713">
        <v>8</v>
      </c>
      <c r="AB713">
        <v>58.68</v>
      </c>
      <c r="AC713">
        <v>3</v>
      </c>
    </row>
    <row r="714" spans="1:29" x14ac:dyDescent="0.3">
      <c r="A714">
        <v>2004</v>
      </c>
      <c r="B714">
        <v>1</v>
      </c>
      <c r="C714">
        <v>1</v>
      </c>
      <c r="D714">
        <v>0.48399999999999999</v>
      </c>
      <c r="F714">
        <v>0.374</v>
      </c>
      <c r="H714">
        <v>0.318</v>
      </c>
      <c r="J714">
        <v>2.762</v>
      </c>
      <c r="L714">
        <v>5.05</v>
      </c>
      <c r="N714">
        <v>4.55</v>
      </c>
      <c r="P714">
        <v>4.55</v>
      </c>
      <c r="R714">
        <v>29.58</v>
      </c>
      <c r="S714">
        <v>8</v>
      </c>
      <c r="T714">
        <v>8.5</v>
      </c>
      <c r="U714">
        <v>8</v>
      </c>
      <c r="V714">
        <v>9.85</v>
      </c>
      <c r="W714">
        <v>8</v>
      </c>
      <c r="X714">
        <v>7.81</v>
      </c>
      <c r="Y714">
        <v>8</v>
      </c>
      <c r="Z714">
        <v>2.4670000000000001</v>
      </c>
      <c r="AB714">
        <v>29.58</v>
      </c>
    </row>
    <row r="715" spans="1:29" x14ac:dyDescent="0.3">
      <c r="A715">
        <v>2005</v>
      </c>
      <c r="B715">
        <v>1</v>
      </c>
      <c r="C715">
        <v>1</v>
      </c>
      <c r="D715">
        <v>2.29</v>
      </c>
      <c r="F715">
        <v>0.78</v>
      </c>
      <c r="H715">
        <v>0.53800000000000003</v>
      </c>
      <c r="J715">
        <v>1.46</v>
      </c>
      <c r="L715">
        <v>4.8</v>
      </c>
      <c r="N715">
        <v>20.350000000000001</v>
      </c>
      <c r="O715">
        <v>8</v>
      </c>
      <c r="P715">
        <v>3.2480000000000002</v>
      </c>
      <c r="R715">
        <v>6.7750000000000004</v>
      </c>
      <c r="S715">
        <v>8</v>
      </c>
      <c r="T715">
        <v>14.5</v>
      </c>
      <c r="U715">
        <v>8</v>
      </c>
      <c r="V715">
        <v>18.59</v>
      </c>
      <c r="W715">
        <v>8</v>
      </c>
      <c r="X715">
        <v>12.55</v>
      </c>
      <c r="Y715">
        <v>8</v>
      </c>
      <c r="Z715">
        <v>2.4079999999999999</v>
      </c>
      <c r="AB715">
        <v>20.350000000000001</v>
      </c>
    </row>
    <row r="716" spans="1:29" x14ac:dyDescent="0.3">
      <c r="A716">
        <v>2006</v>
      </c>
      <c r="B716">
        <v>1</v>
      </c>
      <c r="C716">
        <v>1</v>
      </c>
      <c r="D716">
        <v>1.1000000000000001</v>
      </c>
      <c r="F716">
        <v>0.59199999999999997</v>
      </c>
      <c r="H716">
        <v>0.53800000000000003</v>
      </c>
      <c r="J716">
        <v>4.8</v>
      </c>
      <c r="L716">
        <v>12.1</v>
      </c>
      <c r="M716">
        <v>8</v>
      </c>
      <c r="N716">
        <v>7.4649999999999999</v>
      </c>
      <c r="O716">
        <v>8</v>
      </c>
      <c r="P716">
        <v>4.8</v>
      </c>
      <c r="R716">
        <v>4.8</v>
      </c>
      <c r="T716">
        <v>25.3</v>
      </c>
      <c r="U716">
        <v>8</v>
      </c>
      <c r="V716">
        <v>8.1549999999999994</v>
      </c>
      <c r="W716">
        <v>8</v>
      </c>
      <c r="X716">
        <v>6.43</v>
      </c>
      <c r="Y716">
        <v>8</v>
      </c>
      <c r="Z716">
        <v>4.3</v>
      </c>
      <c r="AB716">
        <v>25.3</v>
      </c>
    </row>
    <row r="717" spans="1:29" x14ac:dyDescent="0.3">
      <c r="A717">
        <v>2007</v>
      </c>
      <c r="B717">
        <v>1</v>
      </c>
      <c r="C717">
        <v>1</v>
      </c>
      <c r="D717">
        <v>0.9</v>
      </c>
      <c r="F717">
        <v>0.9</v>
      </c>
      <c r="H717">
        <v>0.43</v>
      </c>
      <c r="J717">
        <v>1.46</v>
      </c>
      <c r="L717">
        <v>27.44</v>
      </c>
      <c r="M717">
        <v>8</v>
      </c>
      <c r="N717">
        <v>3.8</v>
      </c>
      <c r="O717">
        <v>3</v>
      </c>
      <c r="P717">
        <v>14</v>
      </c>
      <c r="Q717">
        <v>8</v>
      </c>
      <c r="R717">
        <v>31</v>
      </c>
      <c r="S717">
        <v>8</v>
      </c>
      <c r="T717">
        <v>7.12</v>
      </c>
      <c r="U717">
        <v>8</v>
      </c>
      <c r="V717">
        <v>31</v>
      </c>
      <c r="W717">
        <v>8</v>
      </c>
      <c r="X717">
        <v>7.12</v>
      </c>
      <c r="Y717">
        <v>8</v>
      </c>
      <c r="Z717">
        <v>3.8</v>
      </c>
      <c r="AB717">
        <v>31</v>
      </c>
      <c r="AC717">
        <v>3</v>
      </c>
    </row>
    <row r="718" spans="1:29" x14ac:dyDescent="0.3">
      <c r="A718">
        <v>2008</v>
      </c>
      <c r="B718">
        <v>1</v>
      </c>
      <c r="C718">
        <v>1</v>
      </c>
      <c r="D718">
        <v>1.22</v>
      </c>
      <c r="F718">
        <v>0.74</v>
      </c>
      <c r="H718">
        <v>0.53800000000000003</v>
      </c>
      <c r="J718">
        <v>0.78</v>
      </c>
      <c r="L718">
        <v>3.0640000000000001</v>
      </c>
      <c r="N718">
        <v>10.3</v>
      </c>
      <c r="O718">
        <v>8</v>
      </c>
      <c r="P718">
        <v>13</v>
      </c>
      <c r="Q718">
        <v>8</v>
      </c>
      <c r="R718">
        <v>28.86</v>
      </c>
      <c r="S718">
        <v>8</v>
      </c>
      <c r="T718">
        <v>31</v>
      </c>
      <c r="U718">
        <v>8</v>
      </c>
      <c r="V718">
        <v>31</v>
      </c>
      <c r="W718">
        <v>8</v>
      </c>
      <c r="X718">
        <v>31</v>
      </c>
      <c r="Y718">
        <v>8</v>
      </c>
      <c r="Z718">
        <v>3.4319999999999999</v>
      </c>
      <c r="AB718">
        <v>31</v>
      </c>
    </row>
    <row r="719" spans="1:29" x14ac:dyDescent="0.3">
      <c r="A719">
        <v>2009</v>
      </c>
      <c r="B719">
        <v>1</v>
      </c>
      <c r="C719">
        <v>1</v>
      </c>
      <c r="D719">
        <v>1.1000000000000001</v>
      </c>
      <c r="F719">
        <v>3.0640000000000001</v>
      </c>
      <c r="H719">
        <v>0.94</v>
      </c>
      <c r="J719">
        <v>0.94</v>
      </c>
      <c r="L719">
        <v>4.05</v>
      </c>
      <c r="N719">
        <v>11.65</v>
      </c>
      <c r="O719">
        <v>8</v>
      </c>
      <c r="P719">
        <v>16.5</v>
      </c>
      <c r="Q719">
        <v>8</v>
      </c>
      <c r="R719">
        <v>8.1549999999999994</v>
      </c>
      <c r="S719">
        <v>8</v>
      </c>
      <c r="T719">
        <v>6.7750000000000004</v>
      </c>
      <c r="U719">
        <v>8</v>
      </c>
      <c r="V719">
        <v>22.7</v>
      </c>
      <c r="W719">
        <v>8</v>
      </c>
      <c r="X719">
        <v>31</v>
      </c>
      <c r="Y719">
        <v>8</v>
      </c>
      <c r="Z719">
        <v>1.22</v>
      </c>
      <c r="AB719">
        <v>31</v>
      </c>
    </row>
    <row r="720" spans="1:29" x14ac:dyDescent="0.3">
      <c r="A720">
        <v>2010</v>
      </c>
      <c r="B720">
        <v>1</v>
      </c>
      <c r="C720">
        <v>1</v>
      </c>
      <c r="D720">
        <v>0.56499999999999995</v>
      </c>
      <c r="F720">
        <v>0.64600000000000002</v>
      </c>
      <c r="H720">
        <v>1.877</v>
      </c>
      <c r="J720">
        <v>1.02</v>
      </c>
      <c r="L720">
        <v>2.6440000000000001</v>
      </c>
      <c r="N720" t="s">
        <v>1</v>
      </c>
      <c r="P720">
        <v>16</v>
      </c>
      <c r="Q720">
        <v>8</v>
      </c>
      <c r="R720">
        <v>31</v>
      </c>
      <c r="S720">
        <v>8</v>
      </c>
      <c r="T720">
        <v>27.44</v>
      </c>
      <c r="U720">
        <v>8</v>
      </c>
      <c r="V720">
        <v>31</v>
      </c>
      <c r="W720">
        <v>8</v>
      </c>
      <c r="X720">
        <v>27.44</v>
      </c>
      <c r="Y720">
        <v>8</v>
      </c>
      <c r="Z720">
        <v>10.3</v>
      </c>
      <c r="AA720">
        <v>8</v>
      </c>
      <c r="AB720">
        <v>31</v>
      </c>
      <c r="AC720">
        <v>3</v>
      </c>
    </row>
    <row r="721" spans="1:29" x14ac:dyDescent="0.3">
      <c r="A721">
        <v>2011</v>
      </c>
      <c r="B721">
        <v>1</v>
      </c>
      <c r="C721">
        <v>1</v>
      </c>
      <c r="D721">
        <v>2.29</v>
      </c>
      <c r="F721">
        <v>1.22</v>
      </c>
      <c r="G721">
        <v>3</v>
      </c>
      <c r="H721">
        <v>2.6440000000000001</v>
      </c>
      <c r="J721">
        <v>3.6160000000000001</v>
      </c>
      <c r="L721">
        <v>3.8</v>
      </c>
      <c r="N721">
        <v>7.81</v>
      </c>
      <c r="O721">
        <v>8</v>
      </c>
      <c r="P721">
        <v>31</v>
      </c>
      <c r="Q721">
        <v>8</v>
      </c>
      <c r="R721">
        <v>31</v>
      </c>
      <c r="S721">
        <v>8</v>
      </c>
      <c r="T721">
        <v>9.85</v>
      </c>
      <c r="U721">
        <v>8</v>
      </c>
      <c r="V721">
        <v>22.12</v>
      </c>
      <c r="W721">
        <v>8</v>
      </c>
      <c r="X721">
        <v>14.5</v>
      </c>
      <c r="Y721">
        <v>8</v>
      </c>
      <c r="Z721">
        <v>9.4</v>
      </c>
      <c r="AA721">
        <v>8</v>
      </c>
      <c r="AB721">
        <v>31</v>
      </c>
      <c r="AC721">
        <v>3</v>
      </c>
    </row>
    <row r="722" spans="1:29" x14ac:dyDescent="0.3">
      <c r="A722">
        <v>2012</v>
      </c>
      <c r="B722">
        <v>1</v>
      </c>
      <c r="C722">
        <v>1</v>
      </c>
      <c r="D722">
        <v>1.9359999999999999</v>
      </c>
      <c r="F722">
        <v>1.02</v>
      </c>
      <c r="H722">
        <v>1.58</v>
      </c>
      <c r="J722">
        <v>3.2480000000000002</v>
      </c>
      <c r="L722">
        <v>11.2</v>
      </c>
      <c r="M722">
        <v>8</v>
      </c>
      <c r="N722">
        <v>8.5</v>
      </c>
      <c r="O722">
        <v>8</v>
      </c>
      <c r="P722">
        <v>5.3949999999999996</v>
      </c>
      <c r="Q722">
        <v>8</v>
      </c>
      <c r="R722">
        <v>12.1</v>
      </c>
      <c r="S722">
        <v>8</v>
      </c>
      <c r="T722">
        <v>9.4</v>
      </c>
      <c r="U722">
        <v>8</v>
      </c>
      <c r="V722">
        <v>28.86</v>
      </c>
      <c r="W722">
        <v>8</v>
      </c>
      <c r="X722">
        <v>4.05</v>
      </c>
      <c r="Z722">
        <v>4.05</v>
      </c>
      <c r="AB722">
        <v>28.86</v>
      </c>
    </row>
    <row r="723" spans="1:29" x14ac:dyDescent="0.3">
      <c r="A723">
        <v>2013</v>
      </c>
      <c r="B723">
        <v>1</v>
      </c>
      <c r="C723">
        <v>1</v>
      </c>
      <c r="D723">
        <v>1.22</v>
      </c>
      <c r="F723">
        <v>0.86</v>
      </c>
      <c r="H723">
        <v>2.4079999999999999</v>
      </c>
      <c r="J723">
        <v>3.2480000000000002</v>
      </c>
      <c r="L723">
        <v>2.6440000000000001</v>
      </c>
      <c r="N723">
        <v>4.3</v>
      </c>
      <c r="P723">
        <v>1.46</v>
      </c>
      <c r="R723">
        <v>6.7750000000000004</v>
      </c>
      <c r="S723">
        <v>8</v>
      </c>
      <c r="T723">
        <v>13.5</v>
      </c>
      <c r="U723">
        <v>8</v>
      </c>
      <c r="V723" t="s">
        <v>1</v>
      </c>
      <c r="X723" t="s">
        <v>1</v>
      </c>
      <c r="Z723" t="s">
        <v>1</v>
      </c>
      <c r="AB723">
        <v>13.5</v>
      </c>
      <c r="AC723">
        <v>3</v>
      </c>
    </row>
    <row r="725" spans="1:29" x14ac:dyDescent="0.3">
      <c r="A725" t="s">
        <v>14</v>
      </c>
      <c r="D725">
        <v>1.304</v>
      </c>
      <c r="F725">
        <v>3.669</v>
      </c>
      <c r="H725">
        <v>3.407</v>
      </c>
      <c r="J725">
        <v>6.62</v>
      </c>
      <c r="L725">
        <v>15.64</v>
      </c>
      <c r="N725">
        <v>22.91</v>
      </c>
      <c r="P725">
        <v>36.06</v>
      </c>
      <c r="R725">
        <v>35.35</v>
      </c>
      <c r="T725">
        <v>44.16</v>
      </c>
      <c r="V725">
        <v>49.82</v>
      </c>
      <c r="X725">
        <v>28.41</v>
      </c>
      <c r="Z725">
        <v>10.94</v>
      </c>
      <c r="AB725">
        <v>21.52</v>
      </c>
    </row>
    <row r="726" spans="1:29" x14ac:dyDescent="0.3">
      <c r="A726" t="s">
        <v>15</v>
      </c>
      <c r="D726">
        <v>4.28</v>
      </c>
      <c r="F726">
        <v>84.36</v>
      </c>
      <c r="H726">
        <v>87.4</v>
      </c>
      <c r="J726">
        <v>85.7</v>
      </c>
      <c r="L726">
        <v>95</v>
      </c>
      <c r="N726">
        <v>95</v>
      </c>
      <c r="P726">
        <v>165</v>
      </c>
      <c r="R726">
        <v>141</v>
      </c>
      <c r="T726">
        <v>121</v>
      </c>
      <c r="V726">
        <v>120</v>
      </c>
      <c r="X726">
        <v>165</v>
      </c>
      <c r="Z726">
        <v>95</v>
      </c>
      <c r="AB726">
        <v>165</v>
      </c>
    </row>
    <row r="727" spans="1:29" x14ac:dyDescent="0.3">
      <c r="A727" t="s">
        <v>16</v>
      </c>
      <c r="D727">
        <v>0.21</v>
      </c>
      <c r="F727">
        <v>0.2</v>
      </c>
      <c r="H727">
        <v>0.18</v>
      </c>
      <c r="J727">
        <v>0.28000000000000003</v>
      </c>
      <c r="L727">
        <v>2.16</v>
      </c>
      <c r="N727">
        <v>2.16</v>
      </c>
      <c r="P727">
        <v>0.8</v>
      </c>
      <c r="R727">
        <v>1.8</v>
      </c>
      <c r="T727">
        <v>6.7750000000000004</v>
      </c>
      <c r="V727">
        <v>8.1549999999999994</v>
      </c>
      <c r="X727">
        <v>4.05</v>
      </c>
      <c r="Z727">
        <v>0.22</v>
      </c>
      <c r="AB727">
        <v>0.18</v>
      </c>
    </row>
    <row r="729" spans="1:29" x14ac:dyDescent="0.3">
      <c r="H729" s="1"/>
    </row>
    <row r="730" spans="1:29" s="8" customFormat="1" x14ac:dyDescent="0.3">
      <c r="A730" s="6" t="s">
        <v>30</v>
      </c>
    </row>
    <row r="731" spans="1:29" x14ac:dyDescent="0.3">
      <c r="A731" t="s">
        <v>19</v>
      </c>
      <c r="B731">
        <v>15017030</v>
      </c>
      <c r="C731" t="s">
        <v>40</v>
      </c>
    </row>
    <row r="732" spans="1:29" x14ac:dyDescent="0.3">
      <c r="A732" t="s">
        <v>20</v>
      </c>
    </row>
    <row r="733" spans="1:29" x14ac:dyDescent="0.3">
      <c r="A733" t="s">
        <v>21</v>
      </c>
    </row>
    <row r="734" spans="1:29" x14ac:dyDescent="0.3">
      <c r="A734" t="s">
        <v>22</v>
      </c>
      <c r="B734">
        <v>650</v>
      </c>
      <c r="H734" s="1"/>
    </row>
    <row r="735" spans="1:29" x14ac:dyDescent="0.3">
      <c r="A735" t="s">
        <v>23</v>
      </c>
      <c r="B735" t="s">
        <v>41</v>
      </c>
    </row>
    <row r="737" spans="1:29" x14ac:dyDescent="0.3">
      <c r="A737" t="s">
        <v>25</v>
      </c>
      <c r="B737" t="s">
        <v>26</v>
      </c>
      <c r="C737" t="s">
        <v>27</v>
      </c>
      <c r="D737" t="s">
        <v>2</v>
      </c>
      <c r="E737" t="s">
        <v>1</v>
      </c>
      <c r="F737" t="s">
        <v>3</v>
      </c>
      <c r="G737" t="s">
        <v>1</v>
      </c>
      <c r="H737" t="s">
        <v>4</v>
      </c>
      <c r="I737" t="s">
        <v>1</v>
      </c>
      <c r="J737" t="s">
        <v>5</v>
      </c>
      <c r="K737" t="s">
        <v>1</v>
      </c>
      <c r="L737" t="s">
        <v>6</v>
      </c>
      <c r="M737" t="s">
        <v>1</v>
      </c>
      <c r="N737" t="s">
        <v>7</v>
      </c>
      <c r="O737" t="s">
        <v>1</v>
      </c>
      <c r="P737" t="s">
        <v>8</v>
      </c>
      <c r="Q737" t="s">
        <v>1</v>
      </c>
      <c r="R737" t="s">
        <v>9</v>
      </c>
      <c r="S737" t="s">
        <v>1</v>
      </c>
      <c r="T737" t="s">
        <v>10</v>
      </c>
      <c r="U737" t="s">
        <v>1</v>
      </c>
      <c r="V737" t="s">
        <v>11</v>
      </c>
      <c r="W737" t="s">
        <v>1</v>
      </c>
      <c r="X737" t="s">
        <v>12</v>
      </c>
      <c r="Y737" t="s">
        <v>1</v>
      </c>
      <c r="Z737" t="s">
        <v>13</v>
      </c>
      <c r="AA737" t="s">
        <v>1</v>
      </c>
      <c r="AB737" t="s">
        <v>28</v>
      </c>
      <c r="AC737" t="s">
        <v>1</v>
      </c>
    </row>
    <row r="738" spans="1:29" x14ac:dyDescent="0.3">
      <c r="A738">
        <v>1978</v>
      </c>
      <c r="B738">
        <v>2</v>
      </c>
      <c r="C738">
        <v>1</v>
      </c>
      <c r="D738">
        <v>0.4</v>
      </c>
      <c r="F738">
        <v>0.4</v>
      </c>
      <c r="H738">
        <v>0.17</v>
      </c>
      <c r="J738">
        <v>0.3</v>
      </c>
      <c r="L738">
        <v>0.3</v>
      </c>
      <c r="N738">
        <v>0.5</v>
      </c>
      <c r="P738">
        <v>1.1499999999999999</v>
      </c>
      <c r="R738">
        <v>1.1499999999999999</v>
      </c>
      <c r="T738">
        <v>1.1499999999999999</v>
      </c>
      <c r="V738">
        <v>1.65</v>
      </c>
      <c r="X738">
        <v>2.15</v>
      </c>
      <c r="Z738">
        <v>0.5</v>
      </c>
      <c r="AB738">
        <v>0.17</v>
      </c>
    </row>
    <row r="739" spans="1:29" x14ac:dyDescent="0.3">
      <c r="A739">
        <v>1979</v>
      </c>
      <c r="B739">
        <v>2</v>
      </c>
      <c r="C739">
        <v>1</v>
      </c>
      <c r="D739">
        <v>0.5</v>
      </c>
      <c r="F739">
        <v>0.41</v>
      </c>
      <c r="H739">
        <v>0.43</v>
      </c>
      <c r="J739">
        <v>0.43</v>
      </c>
      <c r="L739">
        <v>0.5</v>
      </c>
      <c r="N739">
        <v>1.08</v>
      </c>
      <c r="P739">
        <v>1.02</v>
      </c>
      <c r="R739">
        <v>1.1499999999999999</v>
      </c>
      <c r="T739">
        <v>2.3199999999999998</v>
      </c>
      <c r="V739">
        <v>3</v>
      </c>
      <c r="X739">
        <v>2.27</v>
      </c>
      <c r="Z739">
        <v>1.02</v>
      </c>
      <c r="AB739">
        <v>0.41</v>
      </c>
    </row>
    <row r="740" spans="1:29" x14ac:dyDescent="0.3">
      <c r="A740">
        <v>1980</v>
      </c>
      <c r="B740">
        <v>2</v>
      </c>
      <c r="C740">
        <v>1</v>
      </c>
      <c r="D740">
        <v>0.5</v>
      </c>
      <c r="F740">
        <v>0.43</v>
      </c>
      <c r="H740">
        <v>0.43</v>
      </c>
      <c r="J740">
        <v>0.43</v>
      </c>
      <c r="L740">
        <v>0.43</v>
      </c>
      <c r="N740">
        <v>0.43</v>
      </c>
      <c r="P740">
        <v>0.43</v>
      </c>
      <c r="R740">
        <v>0.5</v>
      </c>
      <c r="T740">
        <v>0.63</v>
      </c>
      <c r="V740">
        <v>1.1499999999999999</v>
      </c>
      <c r="X740">
        <v>0.89</v>
      </c>
      <c r="Z740">
        <v>0.5</v>
      </c>
      <c r="AB740">
        <v>0.43</v>
      </c>
    </row>
    <row r="741" spans="1:29" x14ac:dyDescent="0.3">
      <c r="A741">
        <v>1981</v>
      </c>
      <c r="B741">
        <v>2</v>
      </c>
      <c r="C741">
        <v>1</v>
      </c>
      <c r="D741">
        <v>0.43</v>
      </c>
      <c r="F741">
        <v>0.17</v>
      </c>
      <c r="H741">
        <v>0.17</v>
      </c>
      <c r="J741">
        <v>0.17</v>
      </c>
      <c r="L741">
        <v>3</v>
      </c>
      <c r="N741">
        <v>3.15</v>
      </c>
      <c r="P741">
        <v>2.52</v>
      </c>
      <c r="R741">
        <v>0.17</v>
      </c>
      <c r="T741">
        <v>1.71</v>
      </c>
      <c r="U741">
        <v>6</v>
      </c>
      <c r="V741">
        <v>1.75</v>
      </c>
      <c r="W741">
        <v>6</v>
      </c>
      <c r="X741">
        <v>2.4300000000000002</v>
      </c>
      <c r="Y741">
        <v>6</v>
      </c>
      <c r="Z741">
        <v>2.79</v>
      </c>
      <c r="AA741">
        <v>6</v>
      </c>
      <c r="AB741">
        <v>0.17</v>
      </c>
    </row>
    <row r="742" spans="1:29" x14ac:dyDescent="0.3">
      <c r="A742">
        <v>1982</v>
      </c>
      <c r="B742">
        <v>2</v>
      </c>
      <c r="C742">
        <v>1</v>
      </c>
      <c r="D742">
        <v>0.93</v>
      </c>
      <c r="E742">
        <v>6</v>
      </c>
      <c r="F742">
        <v>0.77</v>
      </c>
      <c r="G742">
        <v>6</v>
      </c>
      <c r="H742">
        <v>0.17</v>
      </c>
      <c r="J742">
        <v>0.17</v>
      </c>
      <c r="L742">
        <v>0.46700000000000003</v>
      </c>
      <c r="N742">
        <v>0.5</v>
      </c>
      <c r="P742">
        <v>0.30199999999999999</v>
      </c>
      <c r="R742">
        <v>0.36799999999999999</v>
      </c>
      <c r="T742">
        <v>0.434</v>
      </c>
      <c r="V742">
        <v>1.46</v>
      </c>
      <c r="X742">
        <v>0.89</v>
      </c>
      <c r="Z742">
        <v>0.5</v>
      </c>
      <c r="AB742">
        <v>0.17</v>
      </c>
    </row>
    <row r="743" spans="1:29" x14ac:dyDescent="0.3">
      <c r="A743">
        <v>1983</v>
      </c>
      <c r="B743">
        <v>2</v>
      </c>
      <c r="C743">
        <v>1</v>
      </c>
      <c r="D743">
        <v>0.39</v>
      </c>
      <c r="F743">
        <v>0.15</v>
      </c>
      <c r="H743">
        <v>0.12</v>
      </c>
      <c r="J743">
        <v>0.19</v>
      </c>
      <c r="L743">
        <v>0.48</v>
      </c>
      <c r="N743">
        <v>0.39</v>
      </c>
      <c r="P743">
        <v>0.39</v>
      </c>
      <c r="R743">
        <v>0.76</v>
      </c>
      <c r="T743">
        <v>1.2</v>
      </c>
      <c r="V743">
        <v>1.2</v>
      </c>
      <c r="X743">
        <v>0.15</v>
      </c>
      <c r="Z743">
        <v>0.15</v>
      </c>
      <c r="AB743">
        <v>0.12</v>
      </c>
    </row>
    <row r="744" spans="1:29" x14ac:dyDescent="0.3">
      <c r="A744">
        <v>1984</v>
      </c>
      <c r="B744">
        <v>2</v>
      </c>
      <c r="C744">
        <v>1</v>
      </c>
      <c r="D744">
        <v>0.14000000000000001</v>
      </c>
      <c r="F744">
        <v>0.14000000000000001</v>
      </c>
      <c r="H744">
        <v>0.3</v>
      </c>
      <c r="J744">
        <v>0.3</v>
      </c>
      <c r="L744">
        <v>0.21</v>
      </c>
      <c r="N744">
        <v>0.5</v>
      </c>
      <c r="P744">
        <v>0.4</v>
      </c>
      <c r="R744">
        <v>0.5</v>
      </c>
      <c r="T744">
        <v>1.18</v>
      </c>
      <c r="V744">
        <v>2.5499999999999998</v>
      </c>
      <c r="X744">
        <v>4</v>
      </c>
      <c r="Z744">
        <v>3.13</v>
      </c>
      <c r="AB744">
        <v>0.14000000000000001</v>
      </c>
    </row>
    <row r="745" spans="1:29" x14ac:dyDescent="0.3">
      <c r="A745">
        <v>1985</v>
      </c>
      <c r="B745">
        <v>2</v>
      </c>
      <c r="C745">
        <v>1</v>
      </c>
      <c r="D745">
        <v>2.31</v>
      </c>
      <c r="F745">
        <v>2.0699999999999998</v>
      </c>
      <c r="H745">
        <v>1.35</v>
      </c>
      <c r="J745">
        <v>1.18</v>
      </c>
      <c r="L745">
        <v>1.18</v>
      </c>
      <c r="N745">
        <v>1.35</v>
      </c>
      <c r="P745">
        <v>1.35</v>
      </c>
      <c r="R745">
        <v>2.5499999999999998</v>
      </c>
      <c r="T745">
        <v>3.71</v>
      </c>
      <c r="V745">
        <v>4</v>
      </c>
      <c r="X745">
        <v>3.42</v>
      </c>
      <c r="Z745">
        <v>3.13</v>
      </c>
      <c r="AB745">
        <v>1.18</v>
      </c>
    </row>
    <row r="746" spans="1:29" x14ac:dyDescent="0.3">
      <c r="A746">
        <v>1986</v>
      </c>
      <c r="B746">
        <v>2</v>
      </c>
      <c r="C746">
        <v>1</v>
      </c>
      <c r="D746">
        <v>0.8</v>
      </c>
      <c r="F746">
        <v>0.46</v>
      </c>
      <c r="H746">
        <v>0.35</v>
      </c>
      <c r="J746">
        <v>0.35</v>
      </c>
      <c r="L746">
        <v>0.35</v>
      </c>
      <c r="N746">
        <v>0.69</v>
      </c>
      <c r="P746">
        <v>0.35</v>
      </c>
      <c r="R746">
        <v>0.46</v>
      </c>
      <c r="T746">
        <v>0.46</v>
      </c>
      <c r="V746">
        <v>0.91</v>
      </c>
      <c r="X746">
        <v>0.8</v>
      </c>
      <c r="Z746">
        <v>0.46</v>
      </c>
      <c r="AB746">
        <v>0.35</v>
      </c>
    </row>
    <row r="747" spans="1:29" x14ac:dyDescent="0.3">
      <c r="A747">
        <v>1987</v>
      </c>
      <c r="B747">
        <v>2</v>
      </c>
      <c r="C747">
        <v>1</v>
      </c>
      <c r="D747">
        <v>0.2</v>
      </c>
      <c r="F747">
        <v>0.2</v>
      </c>
      <c r="H747">
        <v>0.2</v>
      </c>
      <c r="J747">
        <v>0.2</v>
      </c>
      <c r="L747">
        <v>0.43</v>
      </c>
      <c r="N747">
        <v>0.63</v>
      </c>
      <c r="P747">
        <v>0.63</v>
      </c>
      <c r="R747">
        <v>4.2699999999999996</v>
      </c>
      <c r="T747">
        <v>2.2400000000000002</v>
      </c>
      <c r="V747">
        <v>3.14</v>
      </c>
      <c r="X747">
        <v>0.92</v>
      </c>
      <c r="Z747">
        <v>0.43</v>
      </c>
      <c r="AB747">
        <v>0.2</v>
      </c>
    </row>
    <row r="748" spans="1:29" x14ac:dyDescent="0.3">
      <c r="A748">
        <v>1988</v>
      </c>
      <c r="B748">
        <v>2</v>
      </c>
      <c r="C748">
        <v>1</v>
      </c>
      <c r="D748">
        <v>1.1000000000000001</v>
      </c>
      <c r="E748">
        <v>6</v>
      </c>
      <c r="F748">
        <v>0.9</v>
      </c>
      <c r="G748">
        <v>6</v>
      </c>
      <c r="H748">
        <v>0.5</v>
      </c>
      <c r="I748">
        <v>6</v>
      </c>
      <c r="J748">
        <v>0.6</v>
      </c>
      <c r="K748">
        <v>6</v>
      </c>
      <c r="L748">
        <v>0.14000000000000001</v>
      </c>
      <c r="N748">
        <v>0.2</v>
      </c>
      <c r="P748">
        <v>0.63</v>
      </c>
      <c r="R748">
        <v>1.56</v>
      </c>
      <c r="T748">
        <v>1.99</v>
      </c>
      <c r="V748">
        <v>1.8</v>
      </c>
      <c r="X748">
        <v>1.36</v>
      </c>
      <c r="Z748">
        <v>0.63</v>
      </c>
      <c r="AB748">
        <v>0.14000000000000001</v>
      </c>
    </row>
    <row r="749" spans="1:29" x14ac:dyDescent="0.3">
      <c r="A749">
        <v>1989</v>
      </c>
      <c r="B749">
        <v>2</v>
      </c>
      <c r="C749">
        <v>1</v>
      </c>
      <c r="D749">
        <v>0.43</v>
      </c>
      <c r="F749">
        <v>0.48</v>
      </c>
      <c r="H749">
        <v>0.63</v>
      </c>
      <c r="J749">
        <v>0.53</v>
      </c>
      <c r="L749">
        <v>0.43</v>
      </c>
      <c r="N749">
        <v>0.43</v>
      </c>
      <c r="P749">
        <v>0.43</v>
      </c>
      <c r="R749">
        <v>0.76</v>
      </c>
      <c r="T749">
        <v>0.99</v>
      </c>
      <c r="V749">
        <v>0.76</v>
      </c>
      <c r="X749">
        <v>1.36</v>
      </c>
      <c r="Z749">
        <v>1.2</v>
      </c>
      <c r="AB749">
        <v>0.43</v>
      </c>
    </row>
    <row r="750" spans="1:29" x14ac:dyDescent="0.3">
      <c r="A750">
        <v>1990</v>
      </c>
      <c r="B750">
        <v>2</v>
      </c>
      <c r="C750">
        <v>1</v>
      </c>
      <c r="D750">
        <v>0.63</v>
      </c>
      <c r="F750">
        <v>0.53</v>
      </c>
      <c r="H750">
        <v>0.43</v>
      </c>
      <c r="J750">
        <v>0.12</v>
      </c>
      <c r="L750">
        <v>0.27</v>
      </c>
      <c r="N750">
        <v>0.76</v>
      </c>
      <c r="P750">
        <v>0.63</v>
      </c>
      <c r="R750">
        <v>0.53</v>
      </c>
      <c r="T750">
        <v>0.76</v>
      </c>
      <c r="V750">
        <v>1.2</v>
      </c>
      <c r="X750">
        <v>1.36</v>
      </c>
      <c r="Z750">
        <v>1.36</v>
      </c>
      <c r="AB750">
        <v>0.12</v>
      </c>
    </row>
    <row r="751" spans="1:29" x14ac:dyDescent="0.3">
      <c r="A751">
        <v>1991</v>
      </c>
      <c r="B751">
        <v>1</v>
      </c>
      <c r="C751">
        <v>1</v>
      </c>
      <c r="D751">
        <v>0.62</v>
      </c>
      <c r="F751">
        <v>0.54</v>
      </c>
      <c r="H751">
        <v>0.48</v>
      </c>
      <c r="J751">
        <v>0.38</v>
      </c>
      <c r="L751">
        <v>0.38</v>
      </c>
      <c r="N751">
        <v>0.43</v>
      </c>
      <c r="P751">
        <v>0.31</v>
      </c>
      <c r="R751">
        <v>0.31</v>
      </c>
      <c r="T751">
        <v>0.54</v>
      </c>
      <c r="V751">
        <v>0.88</v>
      </c>
      <c r="X751">
        <v>0.88</v>
      </c>
      <c r="Z751">
        <v>0.54</v>
      </c>
      <c r="AB751">
        <v>0.31</v>
      </c>
    </row>
    <row r="752" spans="1:29" x14ac:dyDescent="0.3">
      <c r="A752">
        <v>1992</v>
      </c>
      <c r="B752">
        <v>1</v>
      </c>
      <c r="C752">
        <v>1</v>
      </c>
      <c r="D752">
        <v>0.38</v>
      </c>
      <c r="F752">
        <v>0.31</v>
      </c>
      <c r="H752">
        <v>0.31</v>
      </c>
      <c r="J752">
        <v>0.31</v>
      </c>
      <c r="L752">
        <v>0.31</v>
      </c>
      <c r="N752">
        <v>0.62</v>
      </c>
      <c r="P752">
        <v>0.54</v>
      </c>
      <c r="R752">
        <v>0.54</v>
      </c>
      <c r="T752">
        <v>0.88</v>
      </c>
      <c r="V752">
        <v>1.54</v>
      </c>
      <c r="X752">
        <v>1.06</v>
      </c>
      <c r="Z752">
        <v>0.7</v>
      </c>
      <c r="AB752">
        <v>0.31</v>
      </c>
    </row>
    <row r="753" spans="1:29" x14ac:dyDescent="0.3">
      <c r="A753">
        <v>1993</v>
      </c>
      <c r="B753">
        <v>1</v>
      </c>
      <c r="C753">
        <v>1</v>
      </c>
      <c r="D753">
        <v>0.62</v>
      </c>
      <c r="F753">
        <v>0.43</v>
      </c>
      <c r="H753">
        <v>0.38</v>
      </c>
      <c r="J753">
        <v>0.38</v>
      </c>
      <c r="L753">
        <v>0.43</v>
      </c>
      <c r="N753">
        <v>0.62</v>
      </c>
      <c r="P753">
        <v>0.54</v>
      </c>
      <c r="R753">
        <v>0.51</v>
      </c>
      <c r="T753">
        <v>0.62</v>
      </c>
      <c r="V753">
        <v>1.06</v>
      </c>
      <c r="X753">
        <v>1.06</v>
      </c>
      <c r="Z753">
        <v>0.7</v>
      </c>
      <c r="AB753">
        <v>0.38</v>
      </c>
    </row>
    <row r="754" spans="1:29" x14ac:dyDescent="0.3">
      <c r="A754">
        <v>1994</v>
      </c>
      <c r="B754">
        <v>2</v>
      </c>
      <c r="C754">
        <v>1</v>
      </c>
      <c r="D754">
        <v>0.48</v>
      </c>
      <c r="F754">
        <v>0.38</v>
      </c>
      <c r="H754">
        <v>0.38</v>
      </c>
      <c r="J754">
        <v>0.38</v>
      </c>
      <c r="L754">
        <v>0.38</v>
      </c>
      <c r="N754">
        <v>0.31</v>
      </c>
      <c r="P754">
        <v>0.24</v>
      </c>
      <c r="R754">
        <v>0.31</v>
      </c>
      <c r="T754">
        <v>0.43</v>
      </c>
      <c r="V754">
        <v>0.66</v>
      </c>
      <c r="X754">
        <v>0.88</v>
      </c>
      <c r="Z754">
        <v>0.48</v>
      </c>
      <c r="AB754">
        <v>0.24</v>
      </c>
    </row>
    <row r="755" spans="1:29" x14ac:dyDescent="0.3">
      <c r="A755">
        <v>1995</v>
      </c>
      <c r="B755">
        <v>1</v>
      </c>
      <c r="C755">
        <v>1</v>
      </c>
      <c r="D755">
        <v>0.48</v>
      </c>
      <c r="F755">
        <v>0.31</v>
      </c>
      <c r="H755">
        <v>0.31</v>
      </c>
      <c r="J755">
        <v>0.24</v>
      </c>
      <c r="L755">
        <v>0.19</v>
      </c>
      <c r="N755">
        <v>0.38</v>
      </c>
      <c r="P755">
        <v>0.54</v>
      </c>
      <c r="R755">
        <v>1.8</v>
      </c>
      <c r="T755">
        <v>1.8</v>
      </c>
      <c r="V755">
        <v>1.8</v>
      </c>
      <c r="X755">
        <v>1.52</v>
      </c>
      <c r="Z755">
        <v>1</v>
      </c>
      <c r="AB755">
        <v>0.19</v>
      </c>
    </row>
    <row r="756" spans="1:29" x14ac:dyDescent="0.3">
      <c r="A756">
        <v>1996</v>
      </c>
      <c r="B756">
        <v>1</v>
      </c>
      <c r="C756">
        <v>1</v>
      </c>
      <c r="D756">
        <v>0.6</v>
      </c>
      <c r="F756">
        <v>0.48</v>
      </c>
      <c r="H756">
        <v>0.36</v>
      </c>
      <c r="J756">
        <v>0.23</v>
      </c>
      <c r="L756">
        <v>0.48</v>
      </c>
      <c r="N756">
        <v>0.6</v>
      </c>
      <c r="P756">
        <v>1.98</v>
      </c>
      <c r="R756">
        <v>1.52</v>
      </c>
      <c r="T756">
        <v>1.8</v>
      </c>
      <c r="V756">
        <v>2.52</v>
      </c>
      <c r="X756">
        <v>2.16</v>
      </c>
      <c r="Z756">
        <v>1.8</v>
      </c>
      <c r="AB756">
        <v>0.23</v>
      </c>
    </row>
    <row r="757" spans="1:29" x14ac:dyDescent="0.3">
      <c r="A757">
        <v>1997</v>
      </c>
      <c r="B757">
        <v>1</v>
      </c>
      <c r="C757">
        <v>1</v>
      </c>
      <c r="D757">
        <v>1</v>
      </c>
      <c r="F757">
        <v>0.8</v>
      </c>
      <c r="H757">
        <v>0.48</v>
      </c>
      <c r="J757">
        <v>0.36</v>
      </c>
      <c r="L757">
        <v>0.36</v>
      </c>
      <c r="N757">
        <v>0.48</v>
      </c>
      <c r="O757">
        <v>3</v>
      </c>
      <c r="P757">
        <v>0.6</v>
      </c>
      <c r="R757">
        <v>0.48</v>
      </c>
      <c r="T757">
        <v>0.6</v>
      </c>
      <c r="V757">
        <v>0.8</v>
      </c>
      <c r="X757">
        <v>0.6</v>
      </c>
      <c r="Z757">
        <v>0.48</v>
      </c>
      <c r="AB757">
        <v>0.36</v>
      </c>
      <c r="AC757">
        <v>3</v>
      </c>
    </row>
    <row r="758" spans="1:29" x14ac:dyDescent="0.3">
      <c r="A758">
        <v>1998</v>
      </c>
      <c r="B758">
        <v>1</v>
      </c>
      <c r="C758">
        <v>1</v>
      </c>
      <c r="D758">
        <v>0.36</v>
      </c>
      <c r="F758">
        <v>0.28000000000000003</v>
      </c>
      <c r="H758">
        <v>0.28000000000000003</v>
      </c>
      <c r="J758">
        <v>0.23</v>
      </c>
      <c r="L758">
        <v>0.23</v>
      </c>
      <c r="N758">
        <v>0.35</v>
      </c>
      <c r="P758">
        <v>1.24</v>
      </c>
      <c r="R758">
        <v>1.24</v>
      </c>
      <c r="T758">
        <v>2.52</v>
      </c>
      <c r="V758">
        <v>2.16</v>
      </c>
      <c r="X758">
        <v>1</v>
      </c>
      <c r="Z758">
        <v>1.24</v>
      </c>
      <c r="AB758">
        <v>0.23</v>
      </c>
    </row>
    <row r="759" spans="1:29" x14ac:dyDescent="0.3">
      <c r="A759">
        <v>1999</v>
      </c>
      <c r="B759">
        <v>1</v>
      </c>
      <c r="C759">
        <v>1</v>
      </c>
      <c r="D759">
        <v>0.48</v>
      </c>
      <c r="F759">
        <v>0.36</v>
      </c>
      <c r="H759">
        <v>0.28000000000000003</v>
      </c>
      <c r="J759">
        <v>0.28000000000000003</v>
      </c>
      <c r="L759">
        <v>0.28000000000000003</v>
      </c>
      <c r="N759">
        <v>0.28000000000000003</v>
      </c>
      <c r="P759">
        <v>1</v>
      </c>
      <c r="R759">
        <v>1</v>
      </c>
      <c r="T759">
        <v>1.8</v>
      </c>
      <c r="V759">
        <v>2.92</v>
      </c>
      <c r="X759">
        <v>2.92</v>
      </c>
      <c r="Z759">
        <v>2.16</v>
      </c>
      <c r="AB759">
        <v>0.28000000000000003</v>
      </c>
    </row>
    <row r="760" spans="1:29" x14ac:dyDescent="0.3">
      <c r="A760">
        <v>2000</v>
      </c>
      <c r="B760">
        <v>1</v>
      </c>
      <c r="C760">
        <v>1</v>
      </c>
      <c r="D760">
        <v>1.24</v>
      </c>
      <c r="F760">
        <v>1</v>
      </c>
      <c r="H760">
        <v>0.6</v>
      </c>
      <c r="J760">
        <v>0.36</v>
      </c>
      <c r="L760">
        <v>0.28000000000000003</v>
      </c>
      <c r="N760">
        <v>0.6</v>
      </c>
      <c r="P760">
        <v>0.6</v>
      </c>
      <c r="R760">
        <v>1.8</v>
      </c>
      <c r="T760">
        <v>1.52</v>
      </c>
      <c r="V760">
        <v>2.16</v>
      </c>
      <c r="X760">
        <v>1.8</v>
      </c>
      <c r="Z760">
        <v>1</v>
      </c>
      <c r="AB760">
        <v>0.28000000000000003</v>
      </c>
    </row>
    <row r="761" spans="1:29" x14ac:dyDescent="0.3">
      <c r="A761">
        <v>2001</v>
      </c>
      <c r="B761">
        <v>1</v>
      </c>
      <c r="C761">
        <v>1</v>
      </c>
      <c r="D761">
        <v>0.6</v>
      </c>
      <c r="F761">
        <v>0.36</v>
      </c>
      <c r="H761">
        <v>0.28000000000000003</v>
      </c>
      <c r="J761">
        <v>0.23</v>
      </c>
      <c r="L761">
        <v>0.23</v>
      </c>
      <c r="N761">
        <v>0.48</v>
      </c>
      <c r="P761">
        <v>0.48</v>
      </c>
      <c r="R761">
        <v>0.48</v>
      </c>
      <c r="T761">
        <v>1.1200000000000001</v>
      </c>
      <c r="V761">
        <v>0.8</v>
      </c>
      <c r="X761">
        <v>1.8</v>
      </c>
      <c r="Z761">
        <v>1.52</v>
      </c>
      <c r="AB761">
        <v>0.23</v>
      </c>
    </row>
    <row r="762" spans="1:29" x14ac:dyDescent="0.3">
      <c r="A762">
        <v>2002</v>
      </c>
      <c r="B762">
        <v>1</v>
      </c>
      <c r="C762">
        <v>1</v>
      </c>
      <c r="D762">
        <v>0.54</v>
      </c>
      <c r="F762">
        <v>0.32</v>
      </c>
      <c r="H762">
        <v>0.23</v>
      </c>
      <c r="J762">
        <v>0.25</v>
      </c>
      <c r="L762">
        <v>0.23</v>
      </c>
      <c r="N762">
        <v>0.48</v>
      </c>
      <c r="P762">
        <v>0.36</v>
      </c>
      <c r="R762">
        <v>0.36</v>
      </c>
      <c r="T762">
        <v>1.52</v>
      </c>
      <c r="V762">
        <v>1.52</v>
      </c>
      <c r="X762">
        <v>0.8</v>
      </c>
      <c r="Z762">
        <v>0.36</v>
      </c>
      <c r="AB762">
        <v>0.23</v>
      </c>
    </row>
    <row r="763" spans="1:29" x14ac:dyDescent="0.3">
      <c r="A763">
        <v>2003</v>
      </c>
      <c r="B763">
        <v>1</v>
      </c>
      <c r="C763">
        <v>1</v>
      </c>
      <c r="D763">
        <v>0.27600000000000002</v>
      </c>
      <c r="F763">
        <v>0.18</v>
      </c>
      <c r="H763">
        <v>0.18</v>
      </c>
      <c r="J763">
        <v>0.18</v>
      </c>
      <c r="L763">
        <v>0.2</v>
      </c>
      <c r="N763">
        <v>0.3</v>
      </c>
      <c r="P763">
        <v>0.4</v>
      </c>
      <c r="R763">
        <v>0.8</v>
      </c>
      <c r="AB763">
        <v>0.18</v>
      </c>
      <c r="AC763">
        <v>3</v>
      </c>
    </row>
    <row r="764" spans="1:29" x14ac:dyDescent="0.3">
      <c r="A764">
        <v>2004</v>
      </c>
      <c r="B764">
        <v>1</v>
      </c>
      <c r="C764">
        <v>1</v>
      </c>
      <c r="D764">
        <v>0.374</v>
      </c>
      <c r="F764">
        <v>0.318</v>
      </c>
      <c r="H764">
        <v>0.20599999999999999</v>
      </c>
      <c r="J764">
        <v>0.20599999999999999</v>
      </c>
      <c r="L764">
        <v>0.43</v>
      </c>
      <c r="N764">
        <v>0.56499999999999995</v>
      </c>
      <c r="P764">
        <v>0.56499999999999995</v>
      </c>
      <c r="R764">
        <v>0.86</v>
      </c>
      <c r="T764">
        <v>1.34</v>
      </c>
      <c r="V764">
        <v>2.0539999999999998</v>
      </c>
      <c r="X764">
        <v>2.4079999999999999</v>
      </c>
      <c r="Z764">
        <v>1.02</v>
      </c>
      <c r="AB764">
        <v>0.21</v>
      </c>
    </row>
    <row r="765" spans="1:29" x14ac:dyDescent="0.3">
      <c r="A765">
        <v>2005</v>
      </c>
      <c r="B765">
        <v>1</v>
      </c>
      <c r="C765">
        <v>1</v>
      </c>
      <c r="D765">
        <v>0.7</v>
      </c>
      <c r="F765">
        <v>0.53800000000000003</v>
      </c>
      <c r="H765">
        <v>0.374</v>
      </c>
      <c r="J765">
        <v>0.374</v>
      </c>
      <c r="L765">
        <v>0.374</v>
      </c>
      <c r="N765">
        <v>0.78</v>
      </c>
      <c r="P765">
        <v>0.7</v>
      </c>
      <c r="R765">
        <v>0.61899999999999999</v>
      </c>
      <c r="T765">
        <v>0.94</v>
      </c>
      <c r="V765">
        <v>1.1000000000000001</v>
      </c>
      <c r="X765">
        <v>2.585</v>
      </c>
      <c r="Z765">
        <v>1.02</v>
      </c>
      <c r="AB765">
        <v>0.37</v>
      </c>
    </row>
    <row r="766" spans="1:29" x14ac:dyDescent="0.3">
      <c r="A766">
        <v>2006</v>
      </c>
      <c r="B766">
        <v>1</v>
      </c>
      <c r="C766">
        <v>1</v>
      </c>
      <c r="D766">
        <v>0.59199999999999997</v>
      </c>
      <c r="F766">
        <v>0.48399999999999999</v>
      </c>
      <c r="H766">
        <v>0.374</v>
      </c>
      <c r="J766">
        <v>0.374</v>
      </c>
      <c r="L766">
        <v>0.53800000000000003</v>
      </c>
      <c r="N766">
        <v>0.57899999999999996</v>
      </c>
      <c r="P766">
        <v>0.7</v>
      </c>
      <c r="R766">
        <v>0.67300000000000004</v>
      </c>
      <c r="T766">
        <v>0.76</v>
      </c>
      <c r="V766">
        <v>1.19</v>
      </c>
      <c r="X766">
        <v>1.4</v>
      </c>
      <c r="Z766">
        <v>0.94</v>
      </c>
      <c r="AB766">
        <v>0.37</v>
      </c>
    </row>
    <row r="767" spans="1:29" x14ac:dyDescent="0.3">
      <c r="A767">
        <v>2007</v>
      </c>
      <c r="B767">
        <v>1</v>
      </c>
      <c r="C767">
        <v>1</v>
      </c>
      <c r="D767">
        <v>0.56499999999999995</v>
      </c>
      <c r="F767">
        <v>0.43</v>
      </c>
      <c r="H767">
        <v>0.34599999999999997</v>
      </c>
      <c r="J767">
        <v>0.34599999999999997</v>
      </c>
      <c r="L767">
        <v>0.41599999999999998</v>
      </c>
      <c r="N767">
        <v>0.61899999999999999</v>
      </c>
      <c r="O767">
        <v>3</v>
      </c>
      <c r="P767">
        <v>0.43</v>
      </c>
      <c r="R767">
        <v>1.08</v>
      </c>
      <c r="T767">
        <v>1.9359999999999999</v>
      </c>
      <c r="V767">
        <v>2.4079999999999999</v>
      </c>
      <c r="X767">
        <v>1.8180000000000001</v>
      </c>
      <c r="Z767">
        <v>1.4</v>
      </c>
      <c r="AB767">
        <v>0.35</v>
      </c>
      <c r="AC767">
        <v>3</v>
      </c>
    </row>
    <row r="768" spans="1:29" x14ac:dyDescent="0.3">
      <c r="A768">
        <v>2008</v>
      </c>
      <c r="B768">
        <v>1</v>
      </c>
      <c r="C768">
        <v>1</v>
      </c>
      <c r="D768">
        <v>0.74</v>
      </c>
      <c r="F768">
        <v>0.53800000000000003</v>
      </c>
      <c r="H768">
        <v>0.43</v>
      </c>
      <c r="J768">
        <v>0.34599999999999997</v>
      </c>
      <c r="L768">
        <v>0.36</v>
      </c>
      <c r="N768">
        <v>0.51100000000000001</v>
      </c>
      <c r="P768">
        <v>1.34</v>
      </c>
      <c r="R768">
        <v>1.4</v>
      </c>
      <c r="T768">
        <v>1.64</v>
      </c>
      <c r="V768">
        <v>2.29</v>
      </c>
      <c r="X768">
        <v>2.113</v>
      </c>
      <c r="Z768">
        <v>1.1000000000000001</v>
      </c>
      <c r="AB768">
        <v>0.35</v>
      </c>
    </row>
    <row r="769" spans="1:29" x14ac:dyDescent="0.3">
      <c r="A769">
        <v>2009</v>
      </c>
      <c r="B769">
        <v>1</v>
      </c>
      <c r="C769">
        <v>1</v>
      </c>
      <c r="D769">
        <v>0.67300000000000004</v>
      </c>
      <c r="F769">
        <v>0.59199999999999997</v>
      </c>
      <c r="H769">
        <v>0.48399999999999999</v>
      </c>
      <c r="J769">
        <v>0.318</v>
      </c>
      <c r="L769">
        <v>0.374</v>
      </c>
      <c r="N769">
        <v>0.43</v>
      </c>
      <c r="P769">
        <v>0.59199999999999997</v>
      </c>
      <c r="R769">
        <v>0.59199999999999997</v>
      </c>
      <c r="T769">
        <v>0.7</v>
      </c>
      <c r="V769">
        <v>0.7</v>
      </c>
      <c r="X769">
        <v>0.78</v>
      </c>
      <c r="Z769">
        <v>0.53800000000000003</v>
      </c>
      <c r="AB769">
        <v>0.32</v>
      </c>
    </row>
    <row r="770" spans="1:29" x14ac:dyDescent="0.3">
      <c r="A770">
        <v>2010</v>
      </c>
      <c r="B770">
        <v>1</v>
      </c>
      <c r="C770">
        <v>1</v>
      </c>
      <c r="D770">
        <v>0.40200000000000002</v>
      </c>
      <c r="F770">
        <v>0.318</v>
      </c>
      <c r="H770">
        <v>0.318</v>
      </c>
      <c r="J770">
        <v>0.26200000000000001</v>
      </c>
      <c r="L770">
        <v>0.26200000000000001</v>
      </c>
      <c r="N770" t="s">
        <v>1</v>
      </c>
      <c r="P770">
        <v>0.64600000000000002</v>
      </c>
      <c r="R770">
        <v>1.7</v>
      </c>
      <c r="T770">
        <v>1.9359999999999999</v>
      </c>
      <c r="V770">
        <v>1.8180000000000001</v>
      </c>
      <c r="X770">
        <v>1.9950000000000001</v>
      </c>
      <c r="Z770">
        <v>2.113</v>
      </c>
      <c r="AB770">
        <v>0.26</v>
      </c>
      <c r="AC770">
        <v>3</v>
      </c>
    </row>
    <row r="771" spans="1:29" x14ac:dyDescent="0.3">
      <c r="A771">
        <v>2011</v>
      </c>
      <c r="B771">
        <v>1</v>
      </c>
      <c r="C771">
        <v>1</v>
      </c>
      <c r="D771">
        <v>1.1000000000000001</v>
      </c>
      <c r="F771">
        <v>0.78</v>
      </c>
      <c r="G771">
        <v>3</v>
      </c>
      <c r="H771">
        <v>0.67300000000000004</v>
      </c>
      <c r="J771">
        <v>0.53800000000000003</v>
      </c>
      <c r="L771">
        <v>0.63200000000000001</v>
      </c>
      <c r="N771">
        <v>0.94</v>
      </c>
      <c r="P771">
        <v>1.22</v>
      </c>
      <c r="R771">
        <v>1.58</v>
      </c>
      <c r="T771">
        <v>1.7</v>
      </c>
      <c r="V771">
        <v>1.7</v>
      </c>
      <c r="X771">
        <v>1.9359999999999999</v>
      </c>
      <c r="Z771">
        <v>1.9359999999999999</v>
      </c>
      <c r="AB771">
        <v>0.54</v>
      </c>
      <c r="AC771">
        <v>3</v>
      </c>
    </row>
    <row r="772" spans="1:29" x14ac:dyDescent="0.3">
      <c r="A772">
        <v>2012</v>
      </c>
      <c r="B772">
        <v>1</v>
      </c>
      <c r="C772">
        <v>1</v>
      </c>
      <c r="D772">
        <v>1.02</v>
      </c>
      <c r="F772">
        <v>0.78</v>
      </c>
      <c r="H772">
        <v>0.78</v>
      </c>
      <c r="J772">
        <v>1.758</v>
      </c>
      <c r="L772">
        <v>1.7</v>
      </c>
      <c r="N772">
        <v>1.7</v>
      </c>
      <c r="P772">
        <v>1.58</v>
      </c>
      <c r="R772">
        <v>1.4</v>
      </c>
      <c r="T772">
        <v>1.46</v>
      </c>
      <c r="V772">
        <v>1.58</v>
      </c>
      <c r="X772">
        <v>1.58</v>
      </c>
      <c r="Z772">
        <v>1.22</v>
      </c>
      <c r="AB772">
        <v>0.78</v>
      </c>
    </row>
    <row r="773" spans="1:29" x14ac:dyDescent="0.3">
      <c r="A773">
        <v>2013</v>
      </c>
      <c r="B773">
        <v>1</v>
      </c>
      <c r="C773">
        <v>1</v>
      </c>
      <c r="D773">
        <v>0.86</v>
      </c>
      <c r="F773">
        <v>0.64600000000000002</v>
      </c>
      <c r="H773">
        <v>0.64600000000000002</v>
      </c>
      <c r="J773">
        <v>0.59199999999999997</v>
      </c>
      <c r="L773">
        <v>0.59199999999999997</v>
      </c>
      <c r="N773">
        <v>0.64600000000000002</v>
      </c>
      <c r="P773">
        <v>0.64600000000000002</v>
      </c>
      <c r="R773">
        <v>0.78</v>
      </c>
      <c r="T773">
        <v>1.34</v>
      </c>
      <c r="V773" t="s">
        <v>1</v>
      </c>
      <c r="X773" t="s">
        <v>1</v>
      </c>
      <c r="Z773" t="s">
        <v>1</v>
      </c>
      <c r="AB773">
        <v>0.59</v>
      </c>
      <c r="AC773">
        <v>3</v>
      </c>
    </row>
    <row r="775" spans="1:29" x14ac:dyDescent="0.3">
      <c r="A775" t="s">
        <v>14</v>
      </c>
      <c r="D775">
        <v>0.65200000000000002</v>
      </c>
      <c r="F775">
        <v>0.50800000000000001</v>
      </c>
      <c r="H775">
        <v>0.40100000000000002</v>
      </c>
      <c r="J775">
        <v>0.38600000000000001</v>
      </c>
      <c r="L775">
        <v>0.496</v>
      </c>
      <c r="N775">
        <v>0.66600000000000004</v>
      </c>
      <c r="P775">
        <v>0.76300000000000001</v>
      </c>
      <c r="R775">
        <v>1.016</v>
      </c>
      <c r="T775">
        <v>1.3620000000000001</v>
      </c>
      <c r="V775">
        <v>1.7130000000000001</v>
      </c>
      <c r="X775">
        <v>1.62</v>
      </c>
      <c r="Z775">
        <v>1.149</v>
      </c>
      <c r="AB775">
        <v>0.89</v>
      </c>
    </row>
    <row r="776" spans="1:29" x14ac:dyDescent="0.3">
      <c r="A776" t="s">
        <v>15</v>
      </c>
      <c r="D776">
        <v>2.31</v>
      </c>
      <c r="F776">
        <v>2.0699999999999998</v>
      </c>
      <c r="H776">
        <v>1.35</v>
      </c>
      <c r="J776">
        <v>1.758</v>
      </c>
      <c r="L776">
        <v>3</v>
      </c>
      <c r="N776">
        <v>3.15</v>
      </c>
      <c r="P776">
        <v>2.52</v>
      </c>
      <c r="R776">
        <v>4.2699999999999996</v>
      </c>
      <c r="T776">
        <v>3.71</v>
      </c>
      <c r="V776">
        <v>4</v>
      </c>
      <c r="X776">
        <v>4</v>
      </c>
      <c r="Z776">
        <v>3.13</v>
      </c>
      <c r="AB776">
        <v>4.2699999999999996</v>
      </c>
    </row>
    <row r="777" spans="1:29" x14ac:dyDescent="0.3">
      <c r="A777" t="s">
        <v>16</v>
      </c>
      <c r="D777">
        <v>0.14000000000000001</v>
      </c>
      <c r="F777">
        <v>0.14000000000000001</v>
      </c>
      <c r="H777">
        <v>0.12</v>
      </c>
      <c r="J777">
        <v>0.12</v>
      </c>
      <c r="L777">
        <v>0.14000000000000001</v>
      </c>
      <c r="N777">
        <v>0.2</v>
      </c>
      <c r="P777">
        <v>0.24</v>
      </c>
      <c r="R777">
        <v>0.17</v>
      </c>
      <c r="T777">
        <v>0.43</v>
      </c>
      <c r="V777">
        <v>0.66</v>
      </c>
      <c r="X777">
        <v>0.15</v>
      </c>
      <c r="Z777">
        <v>0.15</v>
      </c>
      <c r="AB777">
        <v>0.12</v>
      </c>
    </row>
    <row r="780" spans="1:29" s="7" customFormat="1" x14ac:dyDescent="0.3">
      <c r="A780" s="7" t="s">
        <v>33</v>
      </c>
    </row>
    <row r="781" spans="1:29" x14ac:dyDescent="0.3">
      <c r="A781" t="s">
        <v>19</v>
      </c>
      <c r="B781">
        <v>15017010</v>
      </c>
      <c r="C781" t="s">
        <v>41</v>
      </c>
    </row>
    <row r="782" spans="1:29" x14ac:dyDescent="0.3">
      <c r="A782" t="s">
        <v>20</v>
      </c>
    </row>
    <row r="783" spans="1:29" x14ac:dyDescent="0.3">
      <c r="A783" t="s">
        <v>21</v>
      </c>
    </row>
    <row r="784" spans="1:29" x14ac:dyDescent="0.3">
      <c r="A784" t="s">
        <v>22</v>
      </c>
      <c r="B784">
        <v>10</v>
      </c>
      <c r="H784" s="1"/>
    </row>
    <row r="785" spans="1:29" x14ac:dyDescent="0.3">
      <c r="A785" t="s">
        <v>23</v>
      </c>
      <c r="B785" t="s">
        <v>41</v>
      </c>
    </row>
    <row r="787" spans="1:29" x14ac:dyDescent="0.3">
      <c r="A787" t="s">
        <v>25</v>
      </c>
      <c r="B787" t="s">
        <v>26</v>
      </c>
      <c r="C787" t="s">
        <v>27</v>
      </c>
      <c r="D787" t="s">
        <v>2</v>
      </c>
      <c r="E787" t="s">
        <v>1</v>
      </c>
      <c r="F787" t="s">
        <v>3</v>
      </c>
      <c r="G787" t="s">
        <v>1</v>
      </c>
      <c r="H787" t="s">
        <v>4</v>
      </c>
      <c r="I787" t="s">
        <v>1</v>
      </c>
      <c r="J787" t="s">
        <v>5</v>
      </c>
      <c r="K787" t="s">
        <v>1</v>
      </c>
      <c r="L787" t="s">
        <v>6</v>
      </c>
      <c r="M787" t="s">
        <v>1</v>
      </c>
      <c r="N787" t="s">
        <v>7</v>
      </c>
      <c r="O787" t="s">
        <v>1</v>
      </c>
      <c r="P787" t="s">
        <v>8</v>
      </c>
      <c r="Q787" t="s">
        <v>1</v>
      </c>
      <c r="R787" t="s">
        <v>9</v>
      </c>
      <c r="S787" t="s">
        <v>1</v>
      </c>
      <c r="T787" t="s">
        <v>10</v>
      </c>
      <c r="U787" t="s">
        <v>1</v>
      </c>
      <c r="V787" t="s">
        <v>11</v>
      </c>
      <c r="W787" t="s">
        <v>1</v>
      </c>
      <c r="X787" t="s">
        <v>12</v>
      </c>
      <c r="Y787" t="s">
        <v>1</v>
      </c>
      <c r="Z787" t="s">
        <v>13</v>
      </c>
      <c r="AA787" t="s">
        <v>1</v>
      </c>
      <c r="AB787" t="s">
        <v>28</v>
      </c>
      <c r="AC787" t="s">
        <v>1</v>
      </c>
    </row>
    <row r="788" spans="1:29" x14ac:dyDescent="0.3">
      <c r="A788">
        <v>1980</v>
      </c>
      <c r="B788">
        <v>2</v>
      </c>
      <c r="C788">
        <v>1</v>
      </c>
      <c r="D788">
        <v>1.5109999999999999</v>
      </c>
      <c r="F788">
        <v>0.85399999999999998</v>
      </c>
      <c r="H788">
        <v>0.19400000000000001</v>
      </c>
      <c r="J788">
        <v>0.124</v>
      </c>
      <c r="L788">
        <v>0.14799999999999999</v>
      </c>
      <c r="N788">
        <v>0.371</v>
      </c>
      <c r="O788">
        <v>8</v>
      </c>
      <c r="P788">
        <v>0.24199999999999999</v>
      </c>
      <c r="R788">
        <v>0.27900000000000003</v>
      </c>
      <c r="T788">
        <v>0.78300000000000003</v>
      </c>
      <c r="U788">
        <v>8</v>
      </c>
      <c r="V788">
        <v>1.173</v>
      </c>
      <c r="W788">
        <v>8</v>
      </c>
      <c r="X788">
        <v>1.786</v>
      </c>
      <c r="Y788">
        <v>8</v>
      </c>
      <c r="Z788">
        <v>0.38</v>
      </c>
      <c r="AB788">
        <v>0.65</v>
      </c>
    </row>
    <row r="790" spans="1:29" x14ac:dyDescent="0.3">
      <c r="A790" t="s">
        <v>14</v>
      </c>
      <c r="D790">
        <v>1.5109999999999999</v>
      </c>
      <c r="F790">
        <v>0.85399999999999998</v>
      </c>
      <c r="H790">
        <v>0.19400000000000001</v>
      </c>
      <c r="J790">
        <v>0.124</v>
      </c>
      <c r="L790">
        <v>0.14799999999999999</v>
      </c>
      <c r="N790">
        <v>0.371</v>
      </c>
      <c r="P790">
        <v>0.24199999999999999</v>
      </c>
      <c r="R790">
        <v>0.27900000000000003</v>
      </c>
      <c r="T790">
        <v>0.78300000000000003</v>
      </c>
      <c r="V790">
        <v>1.173</v>
      </c>
      <c r="X790">
        <v>1.786</v>
      </c>
      <c r="Z790">
        <v>0.38</v>
      </c>
      <c r="AB790">
        <v>0.65</v>
      </c>
    </row>
    <row r="791" spans="1:29" x14ac:dyDescent="0.3">
      <c r="A791" t="s">
        <v>15</v>
      </c>
      <c r="D791">
        <v>1.5109999999999999</v>
      </c>
      <c r="F791">
        <v>0.85399999999999998</v>
      </c>
      <c r="H791">
        <v>0.19400000000000001</v>
      </c>
      <c r="J791">
        <v>0.124</v>
      </c>
      <c r="L791">
        <v>0.14799999999999999</v>
      </c>
      <c r="N791">
        <v>0.371</v>
      </c>
      <c r="P791">
        <v>0.24199999999999999</v>
      </c>
      <c r="R791">
        <v>0.27900000000000003</v>
      </c>
      <c r="T791">
        <v>0.78300000000000003</v>
      </c>
      <c r="V791">
        <v>1.173</v>
      </c>
      <c r="X791">
        <v>1.786</v>
      </c>
      <c r="Z791">
        <v>0.38</v>
      </c>
      <c r="AB791">
        <v>1.79</v>
      </c>
    </row>
    <row r="792" spans="1:29" x14ac:dyDescent="0.3">
      <c r="A792" t="s">
        <v>16</v>
      </c>
      <c r="D792">
        <v>1.5109999999999999</v>
      </c>
      <c r="F792">
        <v>0.85399999999999998</v>
      </c>
      <c r="H792">
        <v>0.19400000000000001</v>
      </c>
      <c r="J792">
        <v>0.124</v>
      </c>
      <c r="L792">
        <v>0.14799999999999999</v>
      </c>
      <c r="N792">
        <v>0.371</v>
      </c>
      <c r="P792">
        <v>0.24199999999999999</v>
      </c>
      <c r="R792">
        <v>0.27900000000000003</v>
      </c>
      <c r="T792">
        <v>0.78300000000000003</v>
      </c>
      <c r="V792">
        <v>1.173</v>
      </c>
      <c r="X792">
        <v>1.786</v>
      </c>
      <c r="Z792">
        <v>0.38</v>
      </c>
      <c r="AB792">
        <v>0.12</v>
      </c>
    </row>
    <row r="794" spans="1:29" x14ac:dyDescent="0.3">
      <c r="H794" s="1"/>
    </row>
    <row r="795" spans="1:29" s="8" customFormat="1" x14ac:dyDescent="0.3">
      <c r="A795" s="8" t="s">
        <v>29</v>
      </c>
    </row>
    <row r="796" spans="1:29" x14ac:dyDescent="0.3">
      <c r="A796" t="s">
        <v>19</v>
      </c>
      <c r="B796">
        <v>15017010</v>
      </c>
      <c r="C796" t="s">
        <v>41</v>
      </c>
    </row>
    <row r="797" spans="1:29" x14ac:dyDescent="0.3">
      <c r="A797" t="s">
        <v>20</v>
      </c>
    </row>
    <row r="798" spans="1:29" x14ac:dyDescent="0.3">
      <c r="A798" t="s">
        <v>21</v>
      </c>
    </row>
    <row r="799" spans="1:29" x14ac:dyDescent="0.3">
      <c r="A799" t="s">
        <v>22</v>
      </c>
      <c r="B799">
        <v>10</v>
      </c>
      <c r="H799" s="1"/>
    </row>
    <row r="800" spans="1:29" x14ac:dyDescent="0.3">
      <c r="A800" t="s">
        <v>23</v>
      </c>
      <c r="B800" t="s">
        <v>41</v>
      </c>
    </row>
    <row r="802" spans="1:29" x14ac:dyDescent="0.3">
      <c r="A802" t="s">
        <v>25</v>
      </c>
      <c r="B802" t="s">
        <v>26</v>
      </c>
      <c r="C802" t="s">
        <v>27</v>
      </c>
      <c r="D802" t="s">
        <v>2</v>
      </c>
      <c r="E802" t="s">
        <v>1</v>
      </c>
      <c r="F802" t="s">
        <v>3</v>
      </c>
      <c r="G802" t="s">
        <v>1</v>
      </c>
      <c r="H802" t="s">
        <v>4</v>
      </c>
      <c r="I802" t="s">
        <v>1</v>
      </c>
      <c r="J802" t="s">
        <v>5</v>
      </c>
      <c r="K802" t="s">
        <v>1</v>
      </c>
      <c r="L802" t="s">
        <v>6</v>
      </c>
      <c r="M802" t="s">
        <v>1</v>
      </c>
      <c r="N802" t="s">
        <v>7</v>
      </c>
      <c r="O802" t="s">
        <v>1</v>
      </c>
      <c r="P802" t="s">
        <v>8</v>
      </c>
      <c r="Q802" t="s">
        <v>1</v>
      </c>
      <c r="R802" t="s">
        <v>9</v>
      </c>
      <c r="S802" t="s">
        <v>1</v>
      </c>
      <c r="T802" t="s">
        <v>10</v>
      </c>
      <c r="U802" t="s">
        <v>1</v>
      </c>
      <c r="V802" t="s">
        <v>11</v>
      </c>
      <c r="W802" t="s">
        <v>1</v>
      </c>
      <c r="X802" t="s">
        <v>12</v>
      </c>
      <c r="Y802" t="s">
        <v>1</v>
      </c>
      <c r="Z802" t="s">
        <v>13</v>
      </c>
      <c r="AA802" t="s">
        <v>1</v>
      </c>
      <c r="AB802" t="s">
        <v>28</v>
      </c>
      <c r="AC802" t="s">
        <v>1</v>
      </c>
    </row>
    <row r="803" spans="1:29" x14ac:dyDescent="0.3">
      <c r="A803">
        <v>1980</v>
      </c>
      <c r="B803">
        <v>2</v>
      </c>
      <c r="C803">
        <v>1</v>
      </c>
      <c r="D803">
        <v>2.4</v>
      </c>
      <c r="F803">
        <v>1.1100000000000001</v>
      </c>
      <c r="H803">
        <v>0.62</v>
      </c>
      <c r="J803">
        <v>0.36</v>
      </c>
      <c r="L803">
        <v>0.31</v>
      </c>
      <c r="N803">
        <v>6.35</v>
      </c>
      <c r="O803">
        <v>8</v>
      </c>
      <c r="P803">
        <v>1.1100000000000001</v>
      </c>
      <c r="R803">
        <v>0.62</v>
      </c>
      <c r="T803">
        <v>21.6</v>
      </c>
      <c r="U803">
        <v>8</v>
      </c>
      <c r="V803">
        <v>14</v>
      </c>
      <c r="W803">
        <v>8</v>
      </c>
      <c r="X803">
        <v>30</v>
      </c>
      <c r="Y803">
        <v>8</v>
      </c>
      <c r="Z803">
        <v>0.71</v>
      </c>
      <c r="AB803">
        <v>30</v>
      </c>
    </row>
    <row r="805" spans="1:29" x14ac:dyDescent="0.3">
      <c r="A805" t="s">
        <v>14</v>
      </c>
      <c r="D805">
        <v>2.4</v>
      </c>
      <c r="F805">
        <v>1.1100000000000001</v>
      </c>
      <c r="H805">
        <v>0.62</v>
      </c>
      <c r="J805">
        <v>0.36</v>
      </c>
      <c r="L805">
        <v>0.31</v>
      </c>
      <c r="N805">
        <v>6.35</v>
      </c>
      <c r="P805">
        <v>1.1100000000000001</v>
      </c>
      <c r="R805">
        <v>0.62</v>
      </c>
      <c r="T805">
        <v>21.6</v>
      </c>
      <c r="V805">
        <v>14</v>
      </c>
      <c r="X805">
        <v>30</v>
      </c>
      <c r="Z805">
        <v>0.71</v>
      </c>
      <c r="AB805">
        <v>6.6</v>
      </c>
    </row>
    <row r="806" spans="1:29" x14ac:dyDescent="0.3">
      <c r="A806" t="s">
        <v>15</v>
      </c>
      <c r="D806">
        <v>2.4</v>
      </c>
      <c r="F806">
        <v>1.1100000000000001</v>
      </c>
      <c r="H806">
        <v>0.62</v>
      </c>
      <c r="J806">
        <v>0.36</v>
      </c>
      <c r="L806">
        <v>0.31</v>
      </c>
      <c r="N806">
        <v>6.35</v>
      </c>
      <c r="P806">
        <v>1.1100000000000001</v>
      </c>
      <c r="R806">
        <v>0.62</v>
      </c>
      <c r="T806">
        <v>21.6</v>
      </c>
      <c r="V806">
        <v>14</v>
      </c>
      <c r="X806">
        <v>30</v>
      </c>
      <c r="Z806">
        <v>0.71</v>
      </c>
      <c r="AB806">
        <v>30</v>
      </c>
    </row>
    <row r="807" spans="1:29" x14ac:dyDescent="0.3">
      <c r="A807" t="s">
        <v>16</v>
      </c>
      <c r="D807">
        <v>2.4</v>
      </c>
      <c r="F807">
        <v>1.1100000000000001</v>
      </c>
      <c r="H807">
        <v>0.62</v>
      </c>
      <c r="J807">
        <v>0.36</v>
      </c>
      <c r="L807">
        <v>0.31</v>
      </c>
      <c r="N807">
        <v>6.35</v>
      </c>
      <c r="P807">
        <v>1.1100000000000001</v>
      </c>
      <c r="R807">
        <v>0.62</v>
      </c>
      <c r="T807">
        <v>21.6</v>
      </c>
      <c r="V807">
        <v>14</v>
      </c>
      <c r="X807">
        <v>30</v>
      </c>
      <c r="Z807">
        <v>0.71</v>
      </c>
      <c r="AB807">
        <v>0.31</v>
      </c>
    </row>
    <row r="810" spans="1:29" s="8" customFormat="1" x14ac:dyDescent="0.3">
      <c r="A810" s="6" t="s">
        <v>30</v>
      </c>
    </row>
    <row r="811" spans="1:29" x14ac:dyDescent="0.3">
      <c r="A811" t="s">
        <v>19</v>
      </c>
      <c r="B811">
        <v>15017010</v>
      </c>
      <c r="C811" t="s">
        <v>41</v>
      </c>
    </row>
    <row r="812" spans="1:29" x14ac:dyDescent="0.3">
      <c r="A812" t="s">
        <v>20</v>
      </c>
    </row>
    <row r="813" spans="1:29" x14ac:dyDescent="0.3">
      <c r="A813" t="s">
        <v>21</v>
      </c>
    </row>
    <row r="814" spans="1:29" x14ac:dyDescent="0.3">
      <c r="A814" t="s">
        <v>22</v>
      </c>
      <c r="B814">
        <v>10</v>
      </c>
      <c r="H814" s="1"/>
    </row>
    <row r="815" spans="1:29" x14ac:dyDescent="0.3">
      <c r="A815" t="s">
        <v>23</v>
      </c>
      <c r="B815" t="s">
        <v>41</v>
      </c>
    </row>
    <row r="817" spans="1:29" x14ac:dyDescent="0.3">
      <c r="A817" t="s">
        <v>25</v>
      </c>
      <c r="B817" t="s">
        <v>26</v>
      </c>
      <c r="C817" t="s">
        <v>27</v>
      </c>
      <c r="D817" t="s">
        <v>2</v>
      </c>
      <c r="E817" t="s">
        <v>1</v>
      </c>
      <c r="F817" t="s">
        <v>3</v>
      </c>
      <c r="G817" t="s">
        <v>1</v>
      </c>
      <c r="H817" t="s">
        <v>4</v>
      </c>
      <c r="I817" t="s">
        <v>1</v>
      </c>
      <c r="J817" t="s">
        <v>5</v>
      </c>
      <c r="K817" t="s">
        <v>1</v>
      </c>
      <c r="L817" t="s">
        <v>6</v>
      </c>
      <c r="M817" t="s">
        <v>1</v>
      </c>
      <c r="N817" t="s">
        <v>7</v>
      </c>
      <c r="O817" t="s">
        <v>1</v>
      </c>
      <c r="P817" t="s">
        <v>8</v>
      </c>
      <c r="Q817" t="s">
        <v>1</v>
      </c>
      <c r="R817" t="s">
        <v>9</v>
      </c>
      <c r="S817" t="s">
        <v>1</v>
      </c>
      <c r="T817" t="s">
        <v>10</v>
      </c>
      <c r="U817" t="s">
        <v>1</v>
      </c>
      <c r="V817" t="s">
        <v>11</v>
      </c>
      <c r="W817" t="s">
        <v>1</v>
      </c>
      <c r="X817" t="s">
        <v>12</v>
      </c>
      <c r="Y817" t="s">
        <v>1</v>
      </c>
      <c r="Z817" t="s">
        <v>13</v>
      </c>
      <c r="AA817" t="s">
        <v>1</v>
      </c>
      <c r="AB817" t="s">
        <v>28</v>
      </c>
      <c r="AC817" t="s">
        <v>1</v>
      </c>
    </row>
    <row r="818" spans="1:29" x14ac:dyDescent="0.3">
      <c r="A818">
        <v>1980</v>
      </c>
      <c r="B818">
        <v>2</v>
      </c>
      <c r="C818">
        <v>1</v>
      </c>
      <c r="D818">
        <v>1.18</v>
      </c>
      <c r="F818">
        <v>0.62</v>
      </c>
      <c r="H818">
        <v>0.06</v>
      </c>
      <c r="J818">
        <v>0.05</v>
      </c>
      <c r="L818">
        <v>0.05</v>
      </c>
      <c r="N818">
        <v>0.06</v>
      </c>
      <c r="P818">
        <v>0.05</v>
      </c>
      <c r="R818">
        <v>0.15</v>
      </c>
      <c r="T818">
        <v>0.16</v>
      </c>
      <c r="V818">
        <v>0.48</v>
      </c>
      <c r="X818">
        <v>0.76</v>
      </c>
      <c r="Z818">
        <v>0.16</v>
      </c>
      <c r="AB818">
        <v>0.05</v>
      </c>
    </row>
    <row r="820" spans="1:29" x14ac:dyDescent="0.3">
      <c r="A820" t="s">
        <v>14</v>
      </c>
      <c r="D820">
        <v>1.18</v>
      </c>
      <c r="F820">
        <v>0.62</v>
      </c>
      <c r="H820">
        <v>0.06</v>
      </c>
      <c r="J820">
        <v>0.05</v>
      </c>
      <c r="L820">
        <v>0.05</v>
      </c>
      <c r="N820">
        <v>0.06</v>
      </c>
      <c r="P820">
        <v>0.05</v>
      </c>
      <c r="R820">
        <v>0.15</v>
      </c>
      <c r="T820">
        <v>0.16</v>
      </c>
      <c r="V820">
        <v>0.48</v>
      </c>
      <c r="X820">
        <v>0.76</v>
      </c>
      <c r="Z820">
        <v>0.16</v>
      </c>
      <c r="AB820">
        <v>0.32</v>
      </c>
    </row>
    <row r="821" spans="1:29" x14ac:dyDescent="0.3">
      <c r="A821" t="s">
        <v>15</v>
      </c>
      <c r="D821">
        <v>1.18</v>
      </c>
      <c r="F821">
        <v>0.62</v>
      </c>
      <c r="H821">
        <v>0.06</v>
      </c>
      <c r="J821">
        <v>0.05</v>
      </c>
      <c r="L821">
        <v>0.05</v>
      </c>
      <c r="N821">
        <v>0.06</v>
      </c>
      <c r="P821">
        <v>0.05</v>
      </c>
      <c r="R821">
        <v>0.15</v>
      </c>
      <c r="T821">
        <v>0.16</v>
      </c>
      <c r="V821">
        <v>0.48</v>
      </c>
      <c r="X821">
        <v>0.76</v>
      </c>
      <c r="Z821">
        <v>0.16</v>
      </c>
      <c r="AB821">
        <v>1.18</v>
      </c>
    </row>
    <row r="822" spans="1:29" x14ac:dyDescent="0.3">
      <c r="A822" t="s">
        <v>16</v>
      </c>
      <c r="D822">
        <v>1.18</v>
      </c>
      <c r="F822">
        <v>0.62</v>
      </c>
      <c r="H822">
        <v>0.06</v>
      </c>
      <c r="J822">
        <v>0.05</v>
      </c>
      <c r="L822">
        <v>0.05</v>
      </c>
      <c r="N822">
        <v>0.06</v>
      </c>
      <c r="P822">
        <v>0.05</v>
      </c>
      <c r="R822">
        <v>0.15</v>
      </c>
      <c r="T822">
        <v>0.16</v>
      </c>
      <c r="V822">
        <v>0.48</v>
      </c>
      <c r="X822">
        <v>0.76</v>
      </c>
      <c r="Z822">
        <v>0.16</v>
      </c>
      <c r="AB822">
        <v>0.05</v>
      </c>
    </row>
    <row r="824" spans="1:29" x14ac:dyDescent="0.3">
      <c r="H824" s="1"/>
    </row>
    <row r="825" spans="1:29" s="8" customFormat="1" x14ac:dyDescent="0.3">
      <c r="A825" s="7" t="s">
        <v>33</v>
      </c>
    </row>
    <row r="826" spans="1:29" x14ac:dyDescent="0.3">
      <c r="A826" t="s">
        <v>19</v>
      </c>
      <c r="B826">
        <v>28017110</v>
      </c>
      <c r="C826" t="s">
        <v>42</v>
      </c>
    </row>
    <row r="827" spans="1:29" x14ac:dyDescent="0.3">
      <c r="A827" t="s">
        <v>20</v>
      </c>
    </row>
    <row r="828" spans="1:29" x14ac:dyDescent="0.3">
      <c r="A828" t="s">
        <v>21</v>
      </c>
    </row>
    <row r="829" spans="1:29" x14ac:dyDescent="0.3">
      <c r="A829" t="s">
        <v>22</v>
      </c>
      <c r="B829">
        <v>429</v>
      </c>
      <c r="H829" s="1"/>
    </row>
    <row r="830" spans="1:29" x14ac:dyDescent="0.3">
      <c r="A830" t="s">
        <v>23</v>
      </c>
      <c r="B830" t="s">
        <v>43</v>
      </c>
    </row>
    <row r="832" spans="1:29" x14ac:dyDescent="0.3">
      <c r="A832" t="s">
        <v>25</v>
      </c>
      <c r="B832" t="s">
        <v>26</v>
      </c>
      <c r="C832" t="s">
        <v>27</v>
      </c>
      <c r="D832" t="s">
        <v>2</v>
      </c>
      <c r="E832" t="s">
        <v>1</v>
      </c>
      <c r="F832" t="s">
        <v>3</v>
      </c>
      <c r="G832" t="s">
        <v>1</v>
      </c>
      <c r="H832" t="s">
        <v>4</v>
      </c>
      <c r="I832" t="s">
        <v>1</v>
      </c>
      <c r="J832" t="s">
        <v>5</v>
      </c>
      <c r="K832" t="s">
        <v>1</v>
      </c>
      <c r="L832" t="s">
        <v>6</v>
      </c>
      <c r="M832" t="s">
        <v>1</v>
      </c>
      <c r="N832" t="s">
        <v>7</v>
      </c>
      <c r="O832" t="s">
        <v>1</v>
      </c>
      <c r="P832" t="s">
        <v>8</v>
      </c>
      <c r="Q832" t="s">
        <v>1</v>
      </c>
      <c r="R832" t="s">
        <v>9</v>
      </c>
      <c r="S832" t="s">
        <v>1</v>
      </c>
      <c r="T832" t="s">
        <v>10</v>
      </c>
      <c r="U832" t="s">
        <v>1</v>
      </c>
      <c r="V832" t="s">
        <v>11</v>
      </c>
      <c r="W832" t="s">
        <v>1</v>
      </c>
      <c r="X832" t="s">
        <v>12</v>
      </c>
      <c r="Y832" t="s">
        <v>1</v>
      </c>
      <c r="Z832" t="s">
        <v>13</v>
      </c>
      <c r="AA832" t="s">
        <v>1</v>
      </c>
      <c r="AB832" t="s">
        <v>28</v>
      </c>
      <c r="AC832" t="s">
        <v>1</v>
      </c>
    </row>
    <row r="833" spans="1:28" x14ac:dyDescent="0.3">
      <c r="A833">
        <v>1960</v>
      </c>
      <c r="B833">
        <v>4</v>
      </c>
      <c r="C833">
        <v>7</v>
      </c>
      <c r="D833">
        <v>6.056</v>
      </c>
      <c r="E833">
        <v>6</v>
      </c>
      <c r="F833">
        <v>6.2619999999999996</v>
      </c>
      <c r="G833">
        <v>6</v>
      </c>
      <c r="H833">
        <v>10.14</v>
      </c>
      <c r="I833">
        <v>6</v>
      </c>
      <c r="J833">
        <v>3.25</v>
      </c>
      <c r="L833">
        <v>8.5389999999999997</v>
      </c>
      <c r="N833">
        <v>10.11</v>
      </c>
      <c r="P833">
        <v>5.8940000000000001</v>
      </c>
      <c r="R833">
        <v>12.15</v>
      </c>
      <c r="T833">
        <v>10.94</v>
      </c>
      <c r="V833">
        <v>11.63</v>
      </c>
      <c r="X833">
        <v>9.57</v>
      </c>
      <c r="Z833">
        <v>14.8</v>
      </c>
      <c r="AB833">
        <v>9.11</v>
      </c>
    </row>
    <row r="834" spans="1:28" x14ac:dyDescent="0.3">
      <c r="A834">
        <v>1961</v>
      </c>
      <c r="B834">
        <v>4</v>
      </c>
      <c r="C834">
        <v>7</v>
      </c>
      <c r="D834">
        <v>6.2030000000000003</v>
      </c>
      <c r="F834">
        <v>4.0819999999999999</v>
      </c>
      <c r="H834">
        <v>3.335</v>
      </c>
      <c r="J834">
        <v>3.0430000000000001</v>
      </c>
      <c r="L834">
        <v>6.3289999999999997</v>
      </c>
      <c r="N834">
        <v>9.1199999999999992</v>
      </c>
      <c r="P834">
        <v>9.0809999999999995</v>
      </c>
      <c r="R834">
        <v>5.7679999999999998</v>
      </c>
      <c r="T834">
        <v>12.66</v>
      </c>
      <c r="V834">
        <v>16.22</v>
      </c>
      <c r="X834">
        <v>23.78</v>
      </c>
      <c r="Z834">
        <v>9.9160000000000004</v>
      </c>
      <c r="AB834">
        <v>9.1300000000000008</v>
      </c>
    </row>
    <row r="835" spans="1:28" x14ac:dyDescent="0.3">
      <c r="A835">
        <v>1962</v>
      </c>
      <c r="B835">
        <v>4</v>
      </c>
      <c r="C835">
        <v>7</v>
      </c>
      <c r="D835">
        <v>5.1189999999999998</v>
      </c>
      <c r="F835">
        <v>3.746</v>
      </c>
      <c r="H835">
        <v>3.4350000000000001</v>
      </c>
      <c r="J835">
        <v>3.6669999999999998</v>
      </c>
      <c r="L835">
        <v>11.98</v>
      </c>
      <c r="N835">
        <v>11.74</v>
      </c>
      <c r="P835">
        <v>7.8289999999999997</v>
      </c>
      <c r="R835">
        <v>10.039999999999999</v>
      </c>
      <c r="T835">
        <v>9.08</v>
      </c>
      <c r="V835">
        <v>15.01</v>
      </c>
      <c r="X835">
        <v>10.41</v>
      </c>
      <c r="Z835">
        <v>6.1189999999999998</v>
      </c>
      <c r="AB835">
        <v>8.18</v>
      </c>
    </row>
    <row r="836" spans="1:28" x14ac:dyDescent="0.3">
      <c r="A836">
        <v>1963</v>
      </c>
      <c r="B836">
        <v>4</v>
      </c>
      <c r="C836">
        <v>7</v>
      </c>
      <c r="D836">
        <v>4.681</v>
      </c>
      <c r="F836">
        <v>3.6930000000000001</v>
      </c>
      <c r="H836">
        <v>3.2610000000000001</v>
      </c>
      <c r="J836">
        <v>8.1630000000000003</v>
      </c>
      <c r="L836">
        <v>15.86</v>
      </c>
      <c r="N836">
        <v>11.53</v>
      </c>
      <c r="P836">
        <v>6.4610000000000003</v>
      </c>
      <c r="R836">
        <v>5.8479999999999999</v>
      </c>
      <c r="T836">
        <v>12.48</v>
      </c>
      <c r="V836">
        <v>16.760000000000002</v>
      </c>
      <c r="X836">
        <v>16.329999999999998</v>
      </c>
      <c r="Z836">
        <v>8.3480000000000008</v>
      </c>
      <c r="AB836">
        <v>9.4499999999999993</v>
      </c>
    </row>
    <row r="837" spans="1:28" x14ac:dyDescent="0.3">
      <c r="A837">
        <v>1964</v>
      </c>
      <c r="B837">
        <v>4</v>
      </c>
      <c r="C837">
        <v>7</v>
      </c>
      <c r="D837">
        <v>4.6130000000000004</v>
      </c>
      <c r="F837">
        <v>4.9690000000000003</v>
      </c>
      <c r="H837">
        <v>3.1680000000000001</v>
      </c>
      <c r="J837">
        <v>2.37</v>
      </c>
      <c r="L837">
        <v>10.11</v>
      </c>
      <c r="N837">
        <v>15.61</v>
      </c>
      <c r="P837">
        <v>10.5</v>
      </c>
      <c r="R837">
        <v>9.3279999999999994</v>
      </c>
      <c r="T837">
        <v>10.06</v>
      </c>
      <c r="V837">
        <v>10.220000000000001</v>
      </c>
      <c r="X837">
        <v>6.02</v>
      </c>
      <c r="Z837">
        <v>6.5030000000000001</v>
      </c>
      <c r="AB837">
        <v>7.79</v>
      </c>
    </row>
    <row r="838" spans="1:28" x14ac:dyDescent="0.3">
      <c r="A838">
        <v>1965</v>
      </c>
      <c r="B838">
        <v>4</v>
      </c>
      <c r="C838">
        <v>7</v>
      </c>
      <c r="D838">
        <v>4.1289999999999996</v>
      </c>
      <c r="F838">
        <v>3.2709999999999999</v>
      </c>
      <c r="H838">
        <v>2.6349999999999998</v>
      </c>
      <c r="J838">
        <v>2.1030000000000002</v>
      </c>
      <c r="L838">
        <v>6.9390000000000001</v>
      </c>
      <c r="N838">
        <v>5.83</v>
      </c>
      <c r="P838">
        <v>3.1030000000000002</v>
      </c>
      <c r="R838">
        <v>6.0190000000000001</v>
      </c>
      <c r="T838">
        <v>11.4</v>
      </c>
      <c r="V838">
        <v>8.7940000000000005</v>
      </c>
      <c r="X838">
        <v>15.32</v>
      </c>
      <c r="Z838">
        <v>8.2449999999999992</v>
      </c>
      <c r="AB838">
        <v>6.48</v>
      </c>
    </row>
    <row r="839" spans="1:28" x14ac:dyDescent="0.3">
      <c r="A839">
        <v>1966</v>
      </c>
      <c r="B839">
        <v>4</v>
      </c>
      <c r="C839">
        <v>7</v>
      </c>
      <c r="D839">
        <v>5.6710000000000003</v>
      </c>
      <c r="F839">
        <v>3.625</v>
      </c>
      <c r="H839">
        <v>2.91</v>
      </c>
      <c r="J839">
        <v>2.81</v>
      </c>
      <c r="L839">
        <v>10.6</v>
      </c>
      <c r="N839">
        <v>24.53</v>
      </c>
      <c r="P839">
        <v>12.05</v>
      </c>
      <c r="R839">
        <v>7.4349999999999996</v>
      </c>
      <c r="T839">
        <v>10.36</v>
      </c>
      <c r="V839">
        <v>18.3</v>
      </c>
      <c r="X839">
        <v>33.24</v>
      </c>
      <c r="Z839">
        <v>42.03</v>
      </c>
      <c r="AB839">
        <v>14.46</v>
      </c>
    </row>
    <row r="840" spans="1:28" x14ac:dyDescent="0.3">
      <c r="A840">
        <v>1967</v>
      </c>
      <c r="B840">
        <v>4</v>
      </c>
      <c r="C840">
        <v>7</v>
      </c>
      <c r="D840">
        <v>8.1809999999999992</v>
      </c>
      <c r="F840">
        <v>4.6859999999999999</v>
      </c>
      <c r="H840">
        <v>3.6480000000000001</v>
      </c>
      <c r="J840">
        <v>3.0870000000000002</v>
      </c>
      <c r="L840">
        <v>2.806</v>
      </c>
      <c r="N840">
        <v>4.1669999999999998</v>
      </c>
      <c r="P840">
        <v>2.306</v>
      </c>
      <c r="R840">
        <v>2.2130000000000001</v>
      </c>
      <c r="T840">
        <v>3.4769999999999999</v>
      </c>
      <c r="V840">
        <v>6.2229999999999999</v>
      </c>
      <c r="X840">
        <v>12.08</v>
      </c>
      <c r="Z840">
        <v>4.2549999999999999</v>
      </c>
      <c r="AB840">
        <v>4.76</v>
      </c>
    </row>
    <row r="841" spans="1:28" x14ac:dyDescent="0.3">
      <c r="A841">
        <v>1968</v>
      </c>
      <c r="B841">
        <v>4</v>
      </c>
      <c r="C841">
        <v>7</v>
      </c>
      <c r="D841">
        <v>3.2610000000000001</v>
      </c>
      <c r="F841">
        <v>2.6030000000000002</v>
      </c>
      <c r="H841">
        <v>2.0840000000000001</v>
      </c>
      <c r="J841">
        <v>2.0329999999999999</v>
      </c>
      <c r="L841">
        <v>8.0190000000000001</v>
      </c>
      <c r="N841">
        <v>5.383</v>
      </c>
      <c r="P841">
        <v>1.7290000000000001</v>
      </c>
      <c r="R841">
        <v>3.3130000000000002</v>
      </c>
      <c r="T841">
        <v>8.7569999999999997</v>
      </c>
      <c r="V841">
        <v>16.47</v>
      </c>
      <c r="X841">
        <v>18.18</v>
      </c>
      <c r="Z841">
        <v>7.1870000000000003</v>
      </c>
      <c r="AB841">
        <v>6.59</v>
      </c>
    </row>
    <row r="842" spans="1:28" x14ac:dyDescent="0.3">
      <c r="A842">
        <v>1969</v>
      </c>
      <c r="B842">
        <v>4</v>
      </c>
      <c r="C842">
        <v>7</v>
      </c>
      <c r="D842">
        <v>4.3609999999999998</v>
      </c>
      <c r="F842">
        <v>3.4390000000000001</v>
      </c>
      <c r="H842">
        <v>2.835</v>
      </c>
      <c r="J842">
        <v>9.5370000000000008</v>
      </c>
      <c r="L842">
        <v>5.4480000000000004</v>
      </c>
      <c r="N842">
        <v>15.59</v>
      </c>
      <c r="P842">
        <v>4.6349999999999998</v>
      </c>
      <c r="R842">
        <v>11.27</v>
      </c>
      <c r="T842">
        <v>15.6</v>
      </c>
      <c r="V842">
        <v>33.64</v>
      </c>
      <c r="X842">
        <v>52.44</v>
      </c>
      <c r="Z842">
        <v>29.46</v>
      </c>
      <c r="AB842">
        <v>15.69</v>
      </c>
    </row>
    <row r="843" spans="1:28" x14ac:dyDescent="0.3">
      <c r="A843">
        <v>1970</v>
      </c>
      <c r="B843">
        <v>4</v>
      </c>
      <c r="C843">
        <v>7</v>
      </c>
      <c r="D843">
        <v>7.3</v>
      </c>
      <c r="F843">
        <v>4.3360000000000003</v>
      </c>
      <c r="H843">
        <v>5.0350000000000001</v>
      </c>
      <c r="J843">
        <v>4.5170000000000003</v>
      </c>
      <c r="L843">
        <v>7.6159999999999997</v>
      </c>
      <c r="N843">
        <v>10.56</v>
      </c>
      <c r="P843">
        <v>11.09</v>
      </c>
      <c r="R843">
        <v>13.71</v>
      </c>
      <c r="T843">
        <v>13.83</v>
      </c>
      <c r="V843">
        <v>14.57</v>
      </c>
      <c r="X843">
        <v>19.22</v>
      </c>
      <c r="Z843">
        <v>18.75</v>
      </c>
      <c r="AB843">
        <v>10.88</v>
      </c>
    </row>
    <row r="844" spans="1:28" x14ac:dyDescent="0.3">
      <c r="A844">
        <v>1971</v>
      </c>
      <c r="B844">
        <v>4</v>
      </c>
      <c r="C844">
        <v>7</v>
      </c>
      <c r="D844">
        <v>7.87</v>
      </c>
      <c r="F844">
        <v>4.6319999999999997</v>
      </c>
      <c r="H844">
        <v>3.6349999999999998</v>
      </c>
      <c r="J844">
        <v>2.9220000000000002</v>
      </c>
      <c r="K844">
        <v>6</v>
      </c>
      <c r="L844">
        <v>20.56</v>
      </c>
      <c r="M844">
        <v>6</v>
      </c>
      <c r="N844">
        <v>5.1879999999999997</v>
      </c>
      <c r="O844">
        <v>6</v>
      </c>
      <c r="P844">
        <v>2.4049999999999998</v>
      </c>
      <c r="Q844">
        <v>6</v>
      </c>
      <c r="R844">
        <v>5.0730000000000004</v>
      </c>
      <c r="S844">
        <v>6</v>
      </c>
      <c r="T844">
        <v>10.99</v>
      </c>
      <c r="U844">
        <v>6</v>
      </c>
      <c r="V844">
        <v>23.9</v>
      </c>
      <c r="W844">
        <v>6</v>
      </c>
      <c r="X844">
        <v>19.649999999999999</v>
      </c>
      <c r="Y844">
        <v>6</v>
      </c>
      <c r="Z844">
        <v>4.0309999999999997</v>
      </c>
      <c r="AA844">
        <v>6</v>
      </c>
      <c r="AB844">
        <v>9.24</v>
      </c>
    </row>
    <row r="845" spans="1:28" x14ac:dyDescent="0.3">
      <c r="A845">
        <v>1972</v>
      </c>
      <c r="B845">
        <v>2</v>
      </c>
      <c r="C845">
        <v>1</v>
      </c>
      <c r="D845">
        <v>2.83</v>
      </c>
      <c r="E845">
        <v>6</v>
      </c>
      <c r="F845">
        <v>1.9710000000000001</v>
      </c>
      <c r="G845">
        <v>6</v>
      </c>
      <c r="H845">
        <v>1.968</v>
      </c>
      <c r="I845">
        <v>6</v>
      </c>
      <c r="J845">
        <v>9.5579999999999998</v>
      </c>
      <c r="K845">
        <v>6</v>
      </c>
      <c r="L845">
        <v>20.99</v>
      </c>
      <c r="M845">
        <v>6</v>
      </c>
      <c r="N845">
        <v>17.88</v>
      </c>
      <c r="O845">
        <v>6</v>
      </c>
      <c r="P845">
        <v>4.2220000000000004</v>
      </c>
      <c r="Q845">
        <v>6</v>
      </c>
      <c r="R845">
        <v>7.7329999999999997</v>
      </c>
      <c r="S845">
        <v>6</v>
      </c>
      <c r="T845">
        <v>9.2420000000000009</v>
      </c>
      <c r="U845">
        <v>6</v>
      </c>
      <c r="V845">
        <v>12.06</v>
      </c>
      <c r="W845">
        <v>6</v>
      </c>
      <c r="X845">
        <v>4.7169999999999996</v>
      </c>
      <c r="Y845">
        <v>6</v>
      </c>
      <c r="Z845">
        <v>3.984</v>
      </c>
      <c r="AB845">
        <v>8.1</v>
      </c>
    </row>
    <row r="846" spans="1:28" x14ac:dyDescent="0.3">
      <c r="A846">
        <v>1973</v>
      </c>
      <c r="B846">
        <v>2</v>
      </c>
      <c r="C846">
        <v>1</v>
      </c>
      <c r="D846">
        <v>3.33</v>
      </c>
      <c r="F846">
        <v>2.7970000000000002</v>
      </c>
      <c r="H846">
        <v>2.6760000000000002</v>
      </c>
      <c r="J846">
        <v>2.1800000000000002</v>
      </c>
      <c r="K846">
        <v>6</v>
      </c>
      <c r="L846">
        <v>3.2709999999999999</v>
      </c>
      <c r="N846">
        <v>4.6820000000000004</v>
      </c>
      <c r="P846">
        <v>3.3330000000000002</v>
      </c>
      <c r="R846">
        <v>6.2169999999999996</v>
      </c>
      <c r="T846">
        <v>11.99</v>
      </c>
      <c r="V846">
        <v>21.69</v>
      </c>
      <c r="X846">
        <v>20.399999999999999</v>
      </c>
      <c r="Z846">
        <v>7.6639999999999997</v>
      </c>
      <c r="AB846">
        <v>7.52</v>
      </c>
    </row>
    <row r="847" spans="1:28" x14ac:dyDescent="0.3">
      <c r="A847">
        <v>1974</v>
      </c>
      <c r="B847">
        <v>2</v>
      </c>
      <c r="C847">
        <v>1</v>
      </c>
      <c r="D847">
        <v>4.4489999999999998</v>
      </c>
      <c r="F847">
        <v>3.4860000000000002</v>
      </c>
      <c r="H847">
        <v>3.0720000000000001</v>
      </c>
      <c r="J847">
        <v>3.3639999999999999</v>
      </c>
      <c r="L847">
        <v>20.32</v>
      </c>
      <c r="M847">
        <v>8</v>
      </c>
      <c r="N847">
        <v>6.6479999999999997</v>
      </c>
      <c r="P847">
        <v>3.6880000000000002</v>
      </c>
      <c r="R847">
        <v>5.181</v>
      </c>
      <c r="S847">
        <v>6</v>
      </c>
      <c r="T847">
        <v>10.66</v>
      </c>
      <c r="V847">
        <v>13.79</v>
      </c>
      <c r="X847">
        <v>28.72</v>
      </c>
      <c r="Y847">
        <v>8</v>
      </c>
      <c r="Z847">
        <v>8.1829999999999998</v>
      </c>
      <c r="AB847">
        <v>9.3000000000000007</v>
      </c>
    </row>
    <row r="848" spans="1:28" x14ac:dyDescent="0.3">
      <c r="A848">
        <v>1975</v>
      </c>
      <c r="B848">
        <v>2</v>
      </c>
      <c r="C848">
        <v>1</v>
      </c>
      <c r="D848">
        <v>4.5510000000000002</v>
      </c>
      <c r="F848">
        <v>3.2389999999999999</v>
      </c>
      <c r="H848">
        <v>2.6859999999999999</v>
      </c>
      <c r="I848">
        <v>6</v>
      </c>
      <c r="J848">
        <v>2.5760000000000001</v>
      </c>
      <c r="K848">
        <v>6</v>
      </c>
      <c r="L848">
        <v>6.7089999999999996</v>
      </c>
      <c r="N848">
        <v>4.5510000000000002</v>
      </c>
      <c r="O848">
        <v>6</v>
      </c>
      <c r="P848">
        <v>5.75</v>
      </c>
      <c r="Q848">
        <v>6</v>
      </c>
      <c r="R848">
        <v>6.62</v>
      </c>
      <c r="S848">
        <v>8</v>
      </c>
      <c r="T848">
        <v>9.8539999999999992</v>
      </c>
      <c r="V848">
        <v>16.73</v>
      </c>
      <c r="W848">
        <v>8</v>
      </c>
      <c r="X848">
        <v>21.4</v>
      </c>
      <c r="Z848">
        <v>12.77</v>
      </c>
      <c r="AB848">
        <v>8.1199999999999992</v>
      </c>
    </row>
    <row r="849" spans="1:28" x14ac:dyDescent="0.3">
      <c r="A849">
        <v>1976</v>
      </c>
      <c r="B849">
        <v>2</v>
      </c>
      <c r="C849">
        <v>1</v>
      </c>
      <c r="D849">
        <v>7.6539999999999999</v>
      </c>
      <c r="F849">
        <v>4.8600000000000003</v>
      </c>
      <c r="H849">
        <v>3.7770000000000001</v>
      </c>
      <c r="J849">
        <v>5.0839999999999996</v>
      </c>
      <c r="L849">
        <v>5.7960000000000003</v>
      </c>
      <c r="N849">
        <v>7.7910000000000004</v>
      </c>
      <c r="P849">
        <v>3.75</v>
      </c>
      <c r="R849">
        <v>3.669</v>
      </c>
      <c r="T849">
        <v>5.343</v>
      </c>
      <c r="U849">
        <v>6</v>
      </c>
      <c r="V849">
        <v>15.67</v>
      </c>
      <c r="X849">
        <v>11.43</v>
      </c>
      <c r="Z849">
        <v>4.3</v>
      </c>
      <c r="AB849">
        <v>6.59</v>
      </c>
    </row>
    <row r="850" spans="1:28" x14ac:dyDescent="0.3">
      <c r="A850">
        <v>1977</v>
      </c>
      <c r="B850">
        <v>2</v>
      </c>
      <c r="C850">
        <v>1</v>
      </c>
      <c r="D850">
        <v>2.1800000000000002</v>
      </c>
      <c r="F850">
        <v>1.5489999999999999</v>
      </c>
      <c r="H850">
        <v>1.355</v>
      </c>
      <c r="J850">
        <v>1.94</v>
      </c>
      <c r="L850">
        <v>9.3170000000000002</v>
      </c>
      <c r="N850">
        <v>10.6</v>
      </c>
      <c r="P850">
        <v>4.3289999999999997</v>
      </c>
      <c r="R850">
        <v>1.8979999999999999</v>
      </c>
      <c r="S850">
        <v>6</v>
      </c>
      <c r="T850">
        <v>3.8159999999999998</v>
      </c>
      <c r="U850">
        <v>6</v>
      </c>
      <c r="V850">
        <v>12.86</v>
      </c>
      <c r="W850">
        <v>6</v>
      </c>
      <c r="X850">
        <v>23.05</v>
      </c>
      <c r="Y850">
        <v>6</v>
      </c>
      <c r="Z850">
        <v>3.1320000000000001</v>
      </c>
      <c r="AA850">
        <v>6</v>
      </c>
      <c r="AB850">
        <v>6.34</v>
      </c>
    </row>
    <row r="851" spans="1:28" x14ac:dyDescent="0.3">
      <c r="A851">
        <v>1978</v>
      </c>
      <c r="B851">
        <v>2</v>
      </c>
      <c r="C851">
        <v>1</v>
      </c>
      <c r="D851">
        <v>4.3840000000000003</v>
      </c>
      <c r="E851">
        <v>6</v>
      </c>
      <c r="F851">
        <v>5.18</v>
      </c>
      <c r="G851">
        <v>6</v>
      </c>
      <c r="H851">
        <v>2.2730000000000001</v>
      </c>
      <c r="J851">
        <v>9.7050000000000001</v>
      </c>
      <c r="L851">
        <v>7.859</v>
      </c>
      <c r="N851">
        <v>8.1329999999999991</v>
      </c>
      <c r="O851">
        <v>6</v>
      </c>
      <c r="P851">
        <v>4.2300000000000004</v>
      </c>
      <c r="Q851">
        <v>6</v>
      </c>
      <c r="R851">
        <v>4.9050000000000002</v>
      </c>
      <c r="S851">
        <v>6</v>
      </c>
      <c r="T851">
        <v>6.2069999999999999</v>
      </c>
      <c r="U851">
        <v>6</v>
      </c>
      <c r="V851">
        <v>4.5229999999999997</v>
      </c>
      <c r="X851">
        <v>8.1910000000000007</v>
      </c>
      <c r="Z851">
        <v>4.548</v>
      </c>
      <c r="AB851">
        <v>5.85</v>
      </c>
    </row>
    <row r="852" spans="1:28" x14ac:dyDescent="0.3">
      <c r="A852">
        <v>1979</v>
      </c>
      <c r="B852">
        <v>2</v>
      </c>
      <c r="C852">
        <v>1</v>
      </c>
      <c r="D852">
        <v>4.88</v>
      </c>
      <c r="F852">
        <v>2.9689999999999999</v>
      </c>
      <c r="H852">
        <v>2.9790000000000001</v>
      </c>
      <c r="J852">
        <v>5.3319999999999999</v>
      </c>
      <c r="L852">
        <v>15.5</v>
      </c>
      <c r="N852">
        <v>20.59</v>
      </c>
      <c r="P852">
        <v>6.7</v>
      </c>
      <c r="R852">
        <v>4.9470000000000001</v>
      </c>
      <c r="T852">
        <v>22.7</v>
      </c>
      <c r="V852">
        <v>17.23</v>
      </c>
      <c r="X852">
        <v>18.059999999999999</v>
      </c>
      <c r="Z852">
        <v>8.19</v>
      </c>
      <c r="AB852">
        <v>10.84</v>
      </c>
    </row>
    <row r="853" spans="1:28" x14ac:dyDescent="0.3">
      <c r="A853">
        <v>1980</v>
      </c>
      <c r="B853">
        <v>2</v>
      </c>
      <c r="C853">
        <v>1</v>
      </c>
      <c r="D853">
        <v>3.5819999999999999</v>
      </c>
      <c r="F853">
        <v>2.843</v>
      </c>
      <c r="H853">
        <v>2.6949999999999998</v>
      </c>
      <c r="J853">
        <v>2.609</v>
      </c>
      <c r="L853">
        <v>5.1210000000000004</v>
      </c>
      <c r="N853">
        <v>3.3380000000000001</v>
      </c>
      <c r="P853">
        <v>2.8279999999999998</v>
      </c>
      <c r="R853">
        <v>4.1280000000000001</v>
      </c>
      <c r="T853">
        <v>3.714</v>
      </c>
      <c r="V853">
        <v>8.1039999999999992</v>
      </c>
      <c r="X853">
        <v>6.5350000000000001</v>
      </c>
      <c r="Z853">
        <v>3.3759999999999999</v>
      </c>
      <c r="AB853">
        <v>4.07</v>
      </c>
    </row>
    <row r="854" spans="1:28" x14ac:dyDescent="0.3">
      <c r="A854">
        <v>1981</v>
      </c>
      <c r="B854">
        <v>2</v>
      </c>
      <c r="C854">
        <v>1</v>
      </c>
      <c r="D854">
        <v>2.8159999999999998</v>
      </c>
      <c r="F854">
        <v>3.1640000000000001</v>
      </c>
      <c r="H854">
        <v>3.052</v>
      </c>
      <c r="J854">
        <v>6.73</v>
      </c>
      <c r="L854">
        <v>36.15</v>
      </c>
      <c r="M854">
        <v>8</v>
      </c>
      <c r="N854">
        <v>39.590000000000003</v>
      </c>
      <c r="P854">
        <v>12.38</v>
      </c>
      <c r="R854">
        <v>13.33</v>
      </c>
      <c r="S854">
        <v>8</v>
      </c>
      <c r="T854">
        <v>14.69</v>
      </c>
      <c r="V854">
        <v>30.45</v>
      </c>
      <c r="W854">
        <v>8</v>
      </c>
      <c r="X854">
        <v>45.46</v>
      </c>
      <c r="Y854">
        <v>8</v>
      </c>
      <c r="Z854">
        <v>8.1549999999999994</v>
      </c>
      <c r="AB854">
        <v>18</v>
      </c>
    </row>
    <row r="855" spans="1:28" x14ac:dyDescent="0.3">
      <c r="A855">
        <v>1982</v>
      </c>
      <c r="B855">
        <v>2</v>
      </c>
      <c r="C855">
        <v>1</v>
      </c>
      <c r="D855">
        <v>4.9470000000000001</v>
      </c>
      <c r="F855">
        <v>4.0609999999999999</v>
      </c>
      <c r="H855">
        <v>3.0459999999999998</v>
      </c>
      <c r="I855">
        <v>1</v>
      </c>
      <c r="J855">
        <v>9.1519999999999992</v>
      </c>
      <c r="K855">
        <v>8</v>
      </c>
      <c r="L855">
        <v>46.74</v>
      </c>
      <c r="M855">
        <v>6</v>
      </c>
      <c r="N855">
        <v>37.770000000000003</v>
      </c>
      <c r="O855">
        <v>6</v>
      </c>
      <c r="P855">
        <v>7.4340000000000002</v>
      </c>
      <c r="R855">
        <v>6.5119999999999996</v>
      </c>
      <c r="T855">
        <v>5.3979999999999997</v>
      </c>
      <c r="V855">
        <v>18.37</v>
      </c>
      <c r="W855">
        <v>8</v>
      </c>
      <c r="X855">
        <v>7.1639999999999997</v>
      </c>
      <c r="Z855">
        <v>5.3819999999999997</v>
      </c>
      <c r="AA855">
        <v>1</v>
      </c>
      <c r="AB855">
        <v>13</v>
      </c>
    </row>
    <row r="856" spans="1:28" x14ac:dyDescent="0.3">
      <c r="A856">
        <v>1983</v>
      </c>
      <c r="B856">
        <v>2</v>
      </c>
      <c r="C856">
        <v>1</v>
      </c>
      <c r="D856">
        <v>4.0199999999999996</v>
      </c>
      <c r="F856">
        <v>3.3580000000000001</v>
      </c>
      <c r="H856">
        <v>4.07</v>
      </c>
      <c r="J856">
        <v>12.14</v>
      </c>
      <c r="L856">
        <v>18.38</v>
      </c>
      <c r="M856">
        <v>8</v>
      </c>
      <c r="N856">
        <v>10.19</v>
      </c>
      <c r="O856">
        <v>8</v>
      </c>
      <c r="P856">
        <v>6.218</v>
      </c>
      <c r="Q856">
        <v>6</v>
      </c>
      <c r="R856">
        <v>8.7210000000000001</v>
      </c>
      <c r="S856">
        <v>6</v>
      </c>
      <c r="T856">
        <v>7.2930000000000001</v>
      </c>
      <c r="U856">
        <v>6</v>
      </c>
      <c r="V856">
        <v>28.67</v>
      </c>
      <c r="W856">
        <v>8</v>
      </c>
      <c r="X856">
        <v>14.68</v>
      </c>
      <c r="Y856">
        <v>8</v>
      </c>
      <c r="Z856">
        <v>6.7439999999999998</v>
      </c>
      <c r="AA856">
        <v>1</v>
      </c>
      <c r="AB856">
        <v>10.37</v>
      </c>
    </row>
    <row r="857" spans="1:28" x14ac:dyDescent="0.3">
      <c r="A857">
        <v>1984</v>
      </c>
      <c r="B857">
        <v>2</v>
      </c>
      <c r="C857">
        <v>1</v>
      </c>
      <c r="D857">
        <v>3.3610000000000002</v>
      </c>
      <c r="E857">
        <v>1</v>
      </c>
      <c r="F857">
        <v>3.2930000000000001</v>
      </c>
      <c r="G857">
        <v>1</v>
      </c>
      <c r="H857">
        <v>2.9079999999999999</v>
      </c>
      <c r="I857">
        <v>1</v>
      </c>
      <c r="J857">
        <v>2.79</v>
      </c>
      <c r="K857">
        <v>1</v>
      </c>
      <c r="L857">
        <v>2.6309999999999998</v>
      </c>
      <c r="N857">
        <v>2.927</v>
      </c>
      <c r="P857">
        <v>3.702</v>
      </c>
      <c r="R857">
        <v>6.306</v>
      </c>
      <c r="S857">
        <v>8</v>
      </c>
      <c r="T857">
        <v>24.02</v>
      </c>
      <c r="U857">
        <v>8</v>
      </c>
      <c r="V857">
        <v>29.36</v>
      </c>
      <c r="W857">
        <v>8</v>
      </c>
      <c r="X857">
        <v>24.77</v>
      </c>
      <c r="Y857">
        <v>8</v>
      </c>
      <c r="Z857">
        <v>6.5739999999999998</v>
      </c>
      <c r="AB857">
        <v>9.39</v>
      </c>
    </row>
    <row r="858" spans="1:28" x14ac:dyDescent="0.3">
      <c r="A858">
        <v>1985</v>
      </c>
      <c r="B858">
        <v>2</v>
      </c>
      <c r="C858">
        <v>1</v>
      </c>
      <c r="D858">
        <v>3.8969999999999998</v>
      </c>
      <c r="F858">
        <v>1.62</v>
      </c>
      <c r="H858">
        <v>3.948</v>
      </c>
      <c r="I858">
        <v>6</v>
      </c>
      <c r="J858">
        <v>5.6420000000000003</v>
      </c>
      <c r="K858">
        <v>8</v>
      </c>
      <c r="L858">
        <v>6.6689999999999996</v>
      </c>
      <c r="M858">
        <v>6</v>
      </c>
      <c r="N858">
        <v>7.0869999999999997</v>
      </c>
      <c r="O858">
        <v>6</v>
      </c>
      <c r="P858">
        <v>4.3150000000000004</v>
      </c>
      <c r="Q858">
        <v>6</v>
      </c>
      <c r="R858">
        <v>4.4390000000000001</v>
      </c>
      <c r="S858">
        <v>1</v>
      </c>
      <c r="T858">
        <v>6.6669999999999998</v>
      </c>
      <c r="U858">
        <v>1</v>
      </c>
      <c r="V858">
        <v>23.31</v>
      </c>
      <c r="W858">
        <v>8</v>
      </c>
      <c r="X858">
        <v>18.13</v>
      </c>
      <c r="Y858">
        <v>8</v>
      </c>
      <c r="Z858">
        <v>13.85</v>
      </c>
      <c r="AA858">
        <v>8</v>
      </c>
      <c r="AB858">
        <v>8.3000000000000007</v>
      </c>
    </row>
    <row r="859" spans="1:28" x14ac:dyDescent="0.3">
      <c r="A859">
        <v>1986</v>
      </c>
      <c r="B859">
        <v>2</v>
      </c>
      <c r="C859">
        <v>1</v>
      </c>
      <c r="D859">
        <v>3.6</v>
      </c>
      <c r="E859">
        <v>6</v>
      </c>
      <c r="F859">
        <v>2.8</v>
      </c>
      <c r="G859">
        <v>6</v>
      </c>
      <c r="H859">
        <v>2.7</v>
      </c>
      <c r="I859">
        <v>6</v>
      </c>
      <c r="J859">
        <v>10.1</v>
      </c>
      <c r="K859">
        <v>6</v>
      </c>
      <c r="L859">
        <v>23.8</v>
      </c>
      <c r="M859">
        <v>6</v>
      </c>
      <c r="N859">
        <v>23.2</v>
      </c>
      <c r="O859">
        <v>6</v>
      </c>
      <c r="P859">
        <v>4.0999999999999996</v>
      </c>
      <c r="Q859">
        <v>6</v>
      </c>
      <c r="R859">
        <v>3.8</v>
      </c>
      <c r="S859">
        <v>6</v>
      </c>
      <c r="T859">
        <v>8.3000000000000007</v>
      </c>
      <c r="U859">
        <v>6</v>
      </c>
      <c r="V859">
        <v>17.600000000000001</v>
      </c>
      <c r="W859">
        <v>6</v>
      </c>
      <c r="X859">
        <v>11.7</v>
      </c>
      <c r="Y859">
        <v>6</v>
      </c>
      <c r="Z859">
        <v>5.4</v>
      </c>
      <c r="AA859">
        <v>6</v>
      </c>
      <c r="AB859">
        <v>9.76</v>
      </c>
    </row>
    <row r="860" spans="1:28" x14ac:dyDescent="0.3">
      <c r="A860">
        <v>1987</v>
      </c>
      <c r="B860">
        <v>2</v>
      </c>
      <c r="C860">
        <v>1</v>
      </c>
      <c r="D860">
        <v>2.9</v>
      </c>
      <c r="E860">
        <v>6</v>
      </c>
      <c r="F860">
        <v>2.6</v>
      </c>
      <c r="G860">
        <v>6</v>
      </c>
      <c r="H860">
        <v>2.1</v>
      </c>
      <c r="I860">
        <v>6</v>
      </c>
      <c r="J860">
        <v>8.6999999999999993</v>
      </c>
      <c r="K860">
        <v>6</v>
      </c>
      <c r="L860">
        <v>24.3</v>
      </c>
      <c r="M860">
        <v>6</v>
      </c>
      <c r="N860">
        <v>16.3</v>
      </c>
      <c r="O860">
        <v>6</v>
      </c>
      <c r="P860">
        <v>7.4</v>
      </c>
      <c r="Q860">
        <v>6</v>
      </c>
      <c r="R860">
        <v>10.4</v>
      </c>
      <c r="S860">
        <v>6</v>
      </c>
      <c r="T860">
        <v>8.9</v>
      </c>
      <c r="U860">
        <v>6</v>
      </c>
      <c r="V860">
        <v>45.8</v>
      </c>
      <c r="W860">
        <v>6</v>
      </c>
      <c r="X860">
        <v>23.5</v>
      </c>
      <c r="Y860">
        <v>6</v>
      </c>
      <c r="Z860">
        <v>10.4</v>
      </c>
      <c r="AA860">
        <v>6</v>
      </c>
      <c r="AB860">
        <v>13.61</v>
      </c>
    </row>
    <row r="861" spans="1:28" x14ac:dyDescent="0.3">
      <c r="A861">
        <v>1988</v>
      </c>
      <c r="B861">
        <v>2</v>
      </c>
      <c r="C861">
        <v>1</v>
      </c>
      <c r="D861">
        <v>4.0999999999999996</v>
      </c>
      <c r="E861">
        <v>6</v>
      </c>
      <c r="F861">
        <v>3.6</v>
      </c>
      <c r="G861">
        <v>6</v>
      </c>
      <c r="H861">
        <v>3.9</v>
      </c>
      <c r="I861">
        <v>6</v>
      </c>
      <c r="J861">
        <v>6.7</v>
      </c>
      <c r="K861">
        <v>6</v>
      </c>
      <c r="L861">
        <v>13.4</v>
      </c>
      <c r="M861">
        <v>6</v>
      </c>
      <c r="N861">
        <v>10.34</v>
      </c>
      <c r="O861">
        <v>8</v>
      </c>
      <c r="P861">
        <v>5.92</v>
      </c>
      <c r="Q861">
        <v>1</v>
      </c>
      <c r="R861">
        <v>13.7</v>
      </c>
      <c r="S861">
        <v>8</v>
      </c>
      <c r="T861">
        <v>19.8</v>
      </c>
      <c r="U861">
        <v>8</v>
      </c>
      <c r="V861">
        <v>31.38</v>
      </c>
      <c r="W861">
        <v>8</v>
      </c>
      <c r="X861">
        <v>30.5</v>
      </c>
      <c r="Y861">
        <v>6</v>
      </c>
      <c r="Z861">
        <v>6.13</v>
      </c>
      <c r="AB861">
        <v>12.46</v>
      </c>
    </row>
    <row r="862" spans="1:28" x14ac:dyDescent="0.3">
      <c r="A862">
        <v>1989</v>
      </c>
      <c r="B862">
        <v>1</v>
      </c>
      <c r="C862">
        <v>1</v>
      </c>
      <c r="D862">
        <v>2.1269999999999998</v>
      </c>
      <c r="F862">
        <v>1.8580000000000001</v>
      </c>
      <c r="H862">
        <v>1.931</v>
      </c>
      <c r="J862">
        <v>1.9610000000000001</v>
      </c>
      <c r="L862">
        <v>9.8030000000000008</v>
      </c>
      <c r="M862">
        <v>8</v>
      </c>
      <c r="N862">
        <v>4.7649999999999997</v>
      </c>
      <c r="P862">
        <v>2.2749999999999999</v>
      </c>
      <c r="R862">
        <v>3.0960000000000001</v>
      </c>
      <c r="T862">
        <v>5.9950000000000001</v>
      </c>
      <c r="V862">
        <v>7.2530000000000001</v>
      </c>
      <c r="X862">
        <v>6.7430000000000003</v>
      </c>
      <c r="Z862">
        <v>9.0630000000000006</v>
      </c>
      <c r="AB862">
        <v>4.74</v>
      </c>
    </row>
    <row r="863" spans="1:28" x14ac:dyDescent="0.3">
      <c r="A863">
        <v>1990</v>
      </c>
      <c r="B863">
        <v>1</v>
      </c>
      <c r="C863">
        <v>1</v>
      </c>
      <c r="D863">
        <v>5.266</v>
      </c>
      <c r="F863">
        <v>4.32</v>
      </c>
      <c r="H863">
        <v>4.2880000000000003</v>
      </c>
      <c r="I863">
        <v>6</v>
      </c>
      <c r="J863">
        <v>5.2140000000000004</v>
      </c>
      <c r="L863">
        <v>6.5579999999999998</v>
      </c>
      <c r="N863">
        <v>6.3250000000000002</v>
      </c>
      <c r="P863">
        <v>5.0250000000000004</v>
      </c>
      <c r="R863">
        <v>5.0490000000000004</v>
      </c>
      <c r="T863">
        <v>5.7969999999999997</v>
      </c>
      <c r="V863">
        <v>9.2140000000000004</v>
      </c>
      <c r="X863">
        <v>8.7289999999999992</v>
      </c>
      <c r="Z863">
        <v>9.5749999999999993</v>
      </c>
      <c r="AB863">
        <v>6.28</v>
      </c>
    </row>
    <row r="864" spans="1:28" x14ac:dyDescent="0.3">
      <c r="A864">
        <v>1991</v>
      </c>
      <c r="B864">
        <v>1</v>
      </c>
      <c r="C864">
        <v>1</v>
      </c>
      <c r="D864">
        <v>4.7279999999999998</v>
      </c>
      <c r="F864">
        <v>4.0439999999999996</v>
      </c>
      <c r="H864">
        <v>4.3819999999999997</v>
      </c>
      <c r="J864">
        <v>4.54</v>
      </c>
      <c r="L864">
        <v>6.07</v>
      </c>
      <c r="N864">
        <v>4.5250000000000004</v>
      </c>
      <c r="P864">
        <v>3.6040000000000001</v>
      </c>
      <c r="R864">
        <v>3.952</v>
      </c>
      <c r="T864">
        <v>4.7729999999999997</v>
      </c>
      <c r="V864">
        <v>6.601</v>
      </c>
      <c r="X864">
        <v>6.718</v>
      </c>
      <c r="Z864">
        <v>4.5640000000000001</v>
      </c>
      <c r="AB864">
        <v>4.88</v>
      </c>
    </row>
    <row r="865" spans="1:29" x14ac:dyDescent="0.3">
      <c r="A865">
        <v>1992</v>
      </c>
      <c r="B865">
        <v>1</v>
      </c>
      <c r="C865">
        <v>1</v>
      </c>
      <c r="D865">
        <v>2.66</v>
      </c>
      <c r="F865">
        <v>2.044</v>
      </c>
      <c r="H865">
        <v>1.76</v>
      </c>
      <c r="J865">
        <v>2.1829999999999998</v>
      </c>
      <c r="L865">
        <v>6.7089999999999996</v>
      </c>
      <c r="N865">
        <v>5.3179999999999996</v>
      </c>
      <c r="P865">
        <v>3.6520000000000001</v>
      </c>
      <c r="R865">
        <v>4.2119999999999997</v>
      </c>
      <c r="T865">
        <v>7.6280000000000001</v>
      </c>
      <c r="V865">
        <v>7.492</v>
      </c>
      <c r="X865">
        <v>6.468</v>
      </c>
      <c r="Z865">
        <v>4.21</v>
      </c>
      <c r="AA865">
        <v>1</v>
      </c>
      <c r="AB865">
        <v>4.53</v>
      </c>
    </row>
    <row r="866" spans="1:29" x14ac:dyDescent="0.3">
      <c r="A866">
        <v>1993</v>
      </c>
      <c r="B866">
        <v>1</v>
      </c>
      <c r="C866">
        <v>1</v>
      </c>
      <c r="D866">
        <v>3.246</v>
      </c>
      <c r="E866">
        <v>1</v>
      </c>
      <c r="F866">
        <v>2.7069999999999999</v>
      </c>
      <c r="G866">
        <v>1</v>
      </c>
      <c r="H866">
        <v>2.8849999999999998</v>
      </c>
      <c r="I866">
        <v>1</v>
      </c>
      <c r="J866">
        <v>6.9260000000000002</v>
      </c>
      <c r="K866">
        <v>8</v>
      </c>
      <c r="L866">
        <v>11.91</v>
      </c>
      <c r="M866">
        <v>8</v>
      </c>
      <c r="N866">
        <v>7.9489999999999998</v>
      </c>
      <c r="P866">
        <v>6.1120000000000001</v>
      </c>
      <c r="Q866">
        <v>1</v>
      </c>
      <c r="R866">
        <v>7.4340000000000002</v>
      </c>
      <c r="S866">
        <v>1</v>
      </c>
      <c r="T866">
        <v>9.67</v>
      </c>
      <c r="U866">
        <v>8</v>
      </c>
      <c r="V866">
        <v>6.577</v>
      </c>
      <c r="W866">
        <v>1</v>
      </c>
      <c r="X866">
        <v>9.25</v>
      </c>
      <c r="Y866">
        <v>1</v>
      </c>
      <c r="Z866">
        <v>5.41</v>
      </c>
      <c r="AA866">
        <v>1</v>
      </c>
      <c r="AB866">
        <v>6.67</v>
      </c>
    </row>
    <row r="867" spans="1:29" x14ac:dyDescent="0.3">
      <c r="A867">
        <v>1994</v>
      </c>
      <c r="B867">
        <v>2</v>
      </c>
      <c r="C867">
        <v>1</v>
      </c>
      <c r="D867">
        <v>3.38</v>
      </c>
      <c r="E867">
        <v>1</v>
      </c>
      <c r="F867">
        <v>2.63</v>
      </c>
      <c r="G867">
        <v>1</v>
      </c>
      <c r="H867">
        <v>2.71</v>
      </c>
      <c r="J867">
        <v>2.88</v>
      </c>
      <c r="L867">
        <v>5.64</v>
      </c>
      <c r="N867">
        <v>3.67</v>
      </c>
      <c r="P867">
        <v>3.35</v>
      </c>
      <c r="R867">
        <v>3.53</v>
      </c>
      <c r="T867">
        <v>10.18</v>
      </c>
      <c r="U867">
        <v>8</v>
      </c>
      <c r="V867">
        <v>18.37</v>
      </c>
      <c r="W867">
        <v>8</v>
      </c>
      <c r="X867">
        <v>11.07</v>
      </c>
      <c r="Y867">
        <v>1</v>
      </c>
      <c r="Z867">
        <v>4.74</v>
      </c>
      <c r="AA867">
        <v>1</v>
      </c>
      <c r="AB867">
        <v>6.01</v>
      </c>
    </row>
    <row r="868" spans="1:29" x14ac:dyDescent="0.3">
      <c r="A868">
        <v>1995</v>
      </c>
      <c r="B868">
        <v>1</v>
      </c>
      <c r="C868">
        <v>1</v>
      </c>
      <c r="D868">
        <v>3.956</v>
      </c>
      <c r="F868">
        <v>3.2559999999999998</v>
      </c>
      <c r="H868">
        <v>3.8050000000000002</v>
      </c>
      <c r="J868">
        <v>5.3769999999999998</v>
      </c>
      <c r="K868">
        <v>1</v>
      </c>
      <c r="L868">
        <v>9.5229999999999997</v>
      </c>
      <c r="N868" t="s">
        <v>1</v>
      </c>
      <c r="P868">
        <v>5.024</v>
      </c>
      <c r="Q868">
        <v>3</v>
      </c>
      <c r="R868">
        <v>14.58</v>
      </c>
      <c r="S868">
        <v>8</v>
      </c>
      <c r="T868">
        <v>15.94</v>
      </c>
      <c r="U868">
        <v>8</v>
      </c>
      <c r="V868">
        <v>24.99</v>
      </c>
      <c r="W868">
        <v>8</v>
      </c>
      <c r="X868">
        <v>12.94</v>
      </c>
      <c r="Y868">
        <v>1</v>
      </c>
      <c r="Z868">
        <v>6.5490000000000004</v>
      </c>
      <c r="AA868">
        <v>1</v>
      </c>
      <c r="AB868">
        <v>9.6300000000000008</v>
      </c>
      <c r="AC868">
        <v>3</v>
      </c>
    </row>
    <row r="869" spans="1:29" x14ac:dyDescent="0.3">
      <c r="A869">
        <v>1996</v>
      </c>
      <c r="B869">
        <v>1</v>
      </c>
      <c r="C869">
        <v>1</v>
      </c>
      <c r="D869">
        <v>4.7119999999999997</v>
      </c>
      <c r="E869">
        <v>8</v>
      </c>
      <c r="F869">
        <v>4.1319999999999997</v>
      </c>
      <c r="H869">
        <v>3.5419999999999998</v>
      </c>
      <c r="I869">
        <v>8</v>
      </c>
      <c r="J869">
        <v>5.1390000000000002</v>
      </c>
      <c r="K869">
        <v>8</v>
      </c>
      <c r="L869">
        <v>10.64</v>
      </c>
      <c r="M869">
        <v>8</v>
      </c>
      <c r="N869">
        <v>7.8680000000000003</v>
      </c>
      <c r="O869">
        <v>8</v>
      </c>
      <c r="P869">
        <v>6.1660000000000004</v>
      </c>
      <c r="Q869">
        <v>8</v>
      </c>
      <c r="R869">
        <v>7.7149999999999999</v>
      </c>
      <c r="S869">
        <v>8</v>
      </c>
      <c r="T869">
        <v>8.9039999999999999</v>
      </c>
      <c r="U869">
        <v>8</v>
      </c>
      <c r="V869">
        <v>13.44</v>
      </c>
      <c r="W869">
        <v>8</v>
      </c>
      <c r="X869">
        <v>16.66</v>
      </c>
      <c r="Y869">
        <v>8</v>
      </c>
      <c r="Z869">
        <v>7.6970000000000001</v>
      </c>
      <c r="AB869">
        <v>8.0500000000000007</v>
      </c>
    </row>
    <row r="870" spans="1:29" x14ac:dyDescent="0.3">
      <c r="A870">
        <v>1997</v>
      </c>
      <c r="B870">
        <v>1</v>
      </c>
      <c r="C870">
        <v>1</v>
      </c>
      <c r="D870">
        <v>10.27</v>
      </c>
      <c r="F870">
        <v>8.7629999999999999</v>
      </c>
      <c r="H870">
        <v>2.9209999999999998</v>
      </c>
      <c r="J870">
        <v>3.7120000000000002</v>
      </c>
      <c r="K870">
        <v>1</v>
      </c>
      <c r="L870">
        <v>5.109</v>
      </c>
      <c r="M870">
        <v>1</v>
      </c>
      <c r="N870">
        <v>8.3130000000000006</v>
      </c>
      <c r="P870">
        <v>3.8109999999999999</v>
      </c>
      <c r="R870">
        <v>2.7269999999999999</v>
      </c>
      <c r="T870">
        <v>5.59</v>
      </c>
      <c r="V870">
        <v>8.1579999999999995</v>
      </c>
      <c r="W870">
        <v>8</v>
      </c>
      <c r="X870">
        <v>4.4740000000000002</v>
      </c>
      <c r="Y870">
        <v>8</v>
      </c>
      <c r="Z870">
        <v>1.0089999999999999</v>
      </c>
      <c r="AA870">
        <v>1</v>
      </c>
      <c r="AB870">
        <v>5.41</v>
      </c>
    </row>
    <row r="871" spans="1:29" x14ac:dyDescent="0.3">
      <c r="A871">
        <v>1998</v>
      </c>
      <c r="B871">
        <v>1</v>
      </c>
      <c r="C871">
        <v>1</v>
      </c>
      <c r="D871">
        <v>2.4620000000000002</v>
      </c>
      <c r="F871">
        <v>3.0249999999999999</v>
      </c>
      <c r="H871">
        <v>2.5680000000000001</v>
      </c>
      <c r="I871">
        <v>1</v>
      </c>
      <c r="J871">
        <v>6.2080000000000002</v>
      </c>
      <c r="K871">
        <v>1</v>
      </c>
      <c r="L871">
        <v>16.36</v>
      </c>
      <c r="N871">
        <v>7.91</v>
      </c>
      <c r="O871">
        <v>1</v>
      </c>
      <c r="P871">
        <v>6.1470000000000002</v>
      </c>
      <c r="Q871">
        <v>1</v>
      </c>
      <c r="R871">
        <v>4.3979999999999997</v>
      </c>
      <c r="T871">
        <v>10.119999999999999</v>
      </c>
      <c r="V871">
        <v>8.7200000000000006</v>
      </c>
      <c r="X871">
        <v>5.7380000000000004</v>
      </c>
      <c r="Y871">
        <v>1</v>
      </c>
      <c r="Z871">
        <v>8.3889999999999993</v>
      </c>
      <c r="AA871">
        <v>1</v>
      </c>
      <c r="AB871">
        <v>6.84</v>
      </c>
    </row>
    <row r="872" spans="1:29" x14ac:dyDescent="0.3">
      <c r="A872">
        <v>1999</v>
      </c>
      <c r="B872">
        <v>1</v>
      </c>
      <c r="C872">
        <v>1</v>
      </c>
      <c r="D872">
        <v>4.7110000000000003</v>
      </c>
      <c r="F872">
        <v>4.7919999999999998</v>
      </c>
      <c r="H872">
        <v>3.9689999999999999</v>
      </c>
      <c r="J872">
        <v>5.4749999999999996</v>
      </c>
      <c r="K872">
        <v>1</v>
      </c>
      <c r="L872">
        <v>7.5380000000000003</v>
      </c>
      <c r="M872">
        <v>1</v>
      </c>
      <c r="N872">
        <v>6.5140000000000002</v>
      </c>
      <c r="O872">
        <v>1</v>
      </c>
      <c r="P872">
        <v>7.2110000000000003</v>
      </c>
      <c r="Q872">
        <v>1</v>
      </c>
      <c r="R872">
        <v>5.8440000000000003</v>
      </c>
      <c r="S872">
        <v>1</v>
      </c>
      <c r="T872">
        <v>17.73</v>
      </c>
      <c r="U872">
        <v>1</v>
      </c>
      <c r="V872">
        <v>26.45</v>
      </c>
      <c r="W872">
        <v>3</v>
      </c>
      <c r="X872">
        <v>21.06</v>
      </c>
      <c r="Z872">
        <v>12.14</v>
      </c>
      <c r="AB872">
        <v>10.29</v>
      </c>
      <c r="AC872">
        <v>3</v>
      </c>
    </row>
    <row r="873" spans="1:29" x14ac:dyDescent="0.3">
      <c r="A873">
        <v>2000</v>
      </c>
      <c r="B873">
        <v>1</v>
      </c>
      <c r="C873">
        <v>1</v>
      </c>
      <c r="D873">
        <v>2.411</v>
      </c>
      <c r="F873">
        <v>1.639</v>
      </c>
      <c r="H873">
        <v>1.625</v>
      </c>
      <c r="J873">
        <v>2.7480000000000002</v>
      </c>
      <c r="L873">
        <v>6.6509999999999998</v>
      </c>
      <c r="M873">
        <v>8</v>
      </c>
      <c r="N873">
        <v>2.4540000000000002</v>
      </c>
      <c r="P873">
        <v>4.9290000000000003</v>
      </c>
      <c r="Q873">
        <v>3</v>
      </c>
      <c r="R873">
        <v>4.8179999999999996</v>
      </c>
      <c r="S873">
        <v>1</v>
      </c>
      <c r="T873">
        <v>5.8170000000000002</v>
      </c>
      <c r="V873">
        <v>9.5269999999999992</v>
      </c>
      <c r="X873">
        <v>26.31</v>
      </c>
      <c r="Z873" t="s">
        <v>1</v>
      </c>
      <c r="AB873">
        <v>6.27</v>
      </c>
      <c r="AC873">
        <v>3</v>
      </c>
    </row>
    <row r="874" spans="1:29" x14ac:dyDescent="0.3">
      <c r="A874">
        <v>2001</v>
      </c>
      <c r="B874">
        <v>1</v>
      </c>
      <c r="C874">
        <v>1</v>
      </c>
      <c r="D874">
        <v>3.6659999999999999</v>
      </c>
      <c r="F874">
        <v>2.5499999999999998</v>
      </c>
      <c r="H874">
        <v>2.65</v>
      </c>
      <c r="J874">
        <v>2.258</v>
      </c>
      <c r="L874">
        <v>7.6070000000000002</v>
      </c>
      <c r="M874">
        <v>3</v>
      </c>
      <c r="N874" t="s">
        <v>1</v>
      </c>
      <c r="P874">
        <v>2.3740000000000001</v>
      </c>
      <c r="R874">
        <v>2.9119999999999999</v>
      </c>
      <c r="T874">
        <v>3.2309999999999999</v>
      </c>
      <c r="V874">
        <v>5.944</v>
      </c>
      <c r="X874">
        <v>8.8230000000000004</v>
      </c>
      <c r="Z874">
        <v>4.016</v>
      </c>
      <c r="AB874">
        <v>4.1900000000000004</v>
      </c>
      <c r="AC874">
        <v>3</v>
      </c>
    </row>
    <row r="875" spans="1:29" x14ac:dyDescent="0.3">
      <c r="A875">
        <v>2002</v>
      </c>
      <c r="B875">
        <v>1</v>
      </c>
      <c r="C875">
        <v>1</v>
      </c>
      <c r="D875">
        <v>2.4769999999999999</v>
      </c>
      <c r="F875">
        <v>1.4790000000000001</v>
      </c>
      <c r="H875">
        <v>1.1870000000000001</v>
      </c>
      <c r="J875">
        <v>1.4590000000000001</v>
      </c>
      <c r="L875">
        <v>5.2309999999999999</v>
      </c>
      <c r="N875">
        <v>6.79</v>
      </c>
      <c r="P875">
        <v>2.4169999999999998</v>
      </c>
      <c r="R875">
        <v>1.5960000000000001</v>
      </c>
      <c r="T875">
        <v>2.08</v>
      </c>
      <c r="V875" t="s">
        <v>1</v>
      </c>
      <c r="X875" t="s">
        <v>1</v>
      </c>
      <c r="Z875" t="s">
        <v>1</v>
      </c>
      <c r="AB875">
        <v>2.75</v>
      </c>
      <c r="AC875">
        <v>3</v>
      </c>
    </row>
    <row r="876" spans="1:29" x14ac:dyDescent="0.3">
      <c r="A876">
        <v>2003</v>
      </c>
      <c r="B876">
        <v>1</v>
      </c>
      <c r="C876">
        <v>1</v>
      </c>
      <c r="J876">
        <v>7.3520000000000003</v>
      </c>
      <c r="K876">
        <v>3</v>
      </c>
      <c r="L876">
        <v>1.768</v>
      </c>
      <c r="M876">
        <v>3</v>
      </c>
      <c r="N876">
        <v>5.2060000000000004</v>
      </c>
      <c r="P876">
        <v>7.1849999999999996</v>
      </c>
      <c r="Q876">
        <v>3</v>
      </c>
      <c r="R876">
        <v>5.01</v>
      </c>
      <c r="T876">
        <v>10.37</v>
      </c>
      <c r="V876">
        <v>12.59</v>
      </c>
      <c r="W876">
        <v>3</v>
      </c>
      <c r="X876">
        <v>23.59</v>
      </c>
      <c r="Y876">
        <v>3</v>
      </c>
      <c r="Z876">
        <v>9.0990000000000002</v>
      </c>
      <c r="AB876">
        <v>9.1300000000000008</v>
      </c>
      <c r="AC876">
        <v>3</v>
      </c>
    </row>
    <row r="877" spans="1:29" x14ac:dyDescent="0.3">
      <c r="A877">
        <v>2004</v>
      </c>
      <c r="B877">
        <v>1</v>
      </c>
      <c r="C877">
        <v>1</v>
      </c>
      <c r="D877">
        <v>4.5860000000000003</v>
      </c>
      <c r="E877">
        <v>1</v>
      </c>
      <c r="F877">
        <v>2.96</v>
      </c>
      <c r="G877">
        <v>1</v>
      </c>
      <c r="H877">
        <v>2.35</v>
      </c>
      <c r="I877">
        <v>1</v>
      </c>
      <c r="J877">
        <v>5.2270000000000003</v>
      </c>
      <c r="K877">
        <v>1</v>
      </c>
      <c r="L877">
        <v>12.45</v>
      </c>
      <c r="M877">
        <v>8</v>
      </c>
      <c r="N877">
        <v>5.0940000000000003</v>
      </c>
      <c r="O877">
        <v>1</v>
      </c>
      <c r="P877">
        <v>3.0230000000000001</v>
      </c>
      <c r="Q877">
        <v>1</v>
      </c>
      <c r="R877">
        <v>3.9369999999999998</v>
      </c>
      <c r="S877">
        <v>1</v>
      </c>
      <c r="T877">
        <v>10.1</v>
      </c>
      <c r="U877">
        <v>1</v>
      </c>
      <c r="V877">
        <v>14.49</v>
      </c>
      <c r="W877">
        <v>8</v>
      </c>
      <c r="X877">
        <v>21.52</v>
      </c>
      <c r="Y877">
        <v>8</v>
      </c>
      <c r="Z877">
        <v>7.4409999999999998</v>
      </c>
      <c r="AB877">
        <v>7.77</v>
      </c>
    </row>
    <row r="878" spans="1:29" x14ac:dyDescent="0.3">
      <c r="A878">
        <v>2005</v>
      </c>
      <c r="B878">
        <v>1</v>
      </c>
      <c r="C878">
        <v>1</v>
      </c>
      <c r="D878">
        <v>4.8330000000000002</v>
      </c>
      <c r="F878">
        <v>3.76</v>
      </c>
      <c r="H878">
        <v>2.9209999999999998</v>
      </c>
      <c r="J878">
        <v>5.1760000000000002</v>
      </c>
      <c r="K878">
        <v>8</v>
      </c>
      <c r="L878">
        <v>12.17</v>
      </c>
      <c r="M878">
        <v>8</v>
      </c>
      <c r="N878">
        <v>13.14</v>
      </c>
      <c r="O878">
        <v>1</v>
      </c>
      <c r="P878">
        <v>8.3000000000000007</v>
      </c>
      <c r="Q878">
        <v>1</v>
      </c>
      <c r="R878">
        <v>6.0339999999999998</v>
      </c>
      <c r="S878">
        <v>1</v>
      </c>
      <c r="T878">
        <v>6.8710000000000004</v>
      </c>
      <c r="U878">
        <v>1</v>
      </c>
      <c r="V878">
        <v>21.3</v>
      </c>
      <c r="W878">
        <v>8</v>
      </c>
      <c r="X878">
        <v>53.39</v>
      </c>
      <c r="Y878">
        <v>3</v>
      </c>
      <c r="Z878">
        <v>9.1620000000000008</v>
      </c>
      <c r="AA878">
        <v>1</v>
      </c>
      <c r="AB878">
        <v>12.26</v>
      </c>
      <c r="AC878">
        <v>3</v>
      </c>
    </row>
    <row r="879" spans="1:29" x14ac:dyDescent="0.3">
      <c r="A879">
        <v>2006</v>
      </c>
      <c r="B879">
        <v>1</v>
      </c>
      <c r="C879">
        <v>1</v>
      </c>
      <c r="D879">
        <v>5.7039999999999997</v>
      </c>
      <c r="F879">
        <v>2.7749999999999999</v>
      </c>
      <c r="H879">
        <v>2.7290000000000001</v>
      </c>
      <c r="J879">
        <v>4.9450000000000003</v>
      </c>
      <c r="K879">
        <v>1</v>
      </c>
      <c r="L879">
        <v>12.29</v>
      </c>
      <c r="N879">
        <v>6.8860000000000001</v>
      </c>
      <c r="P879">
        <v>4.0629999999999997</v>
      </c>
      <c r="Q879">
        <v>1</v>
      </c>
      <c r="R879">
        <v>4.585</v>
      </c>
      <c r="S879">
        <v>1</v>
      </c>
      <c r="T879">
        <v>2.8479999999999999</v>
      </c>
      <c r="V879">
        <v>4.9089999999999998</v>
      </c>
      <c r="W879">
        <v>1</v>
      </c>
      <c r="X879">
        <v>7.2949999999999999</v>
      </c>
      <c r="Z879">
        <v>5.5289999999999999</v>
      </c>
      <c r="AA879">
        <v>1</v>
      </c>
      <c r="AB879">
        <v>5.38</v>
      </c>
    </row>
    <row r="880" spans="1:29" x14ac:dyDescent="0.3">
      <c r="A880">
        <v>2007</v>
      </c>
      <c r="B880">
        <v>1</v>
      </c>
      <c r="C880">
        <v>1</v>
      </c>
      <c r="D880">
        <v>7.8250000000000002</v>
      </c>
      <c r="F880">
        <v>3.4060000000000001</v>
      </c>
      <c r="H880">
        <v>3.2679999999999998</v>
      </c>
      <c r="I880">
        <v>1</v>
      </c>
      <c r="J880">
        <v>4.5949999999999998</v>
      </c>
      <c r="L880">
        <v>8.6999999999999993</v>
      </c>
      <c r="N880">
        <v>7.0469999999999997</v>
      </c>
      <c r="P880">
        <v>4.984</v>
      </c>
      <c r="R880">
        <v>3.8540000000000001</v>
      </c>
      <c r="T880">
        <v>3.4660000000000002</v>
      </c>
      <c r="V880">
        <v>16.239999999999998</v>
      </c>
      <c r="W880">
        <v>3</v>
      </c>
      <c r="X880">
        <v>2.536</v>
      </c>
      <c r="Y880">
        <v>3</v>
      </c>
      <c r="Z880">
        <v>0.60499999999999998</v>
      </c>
      <c r="AB880">
        <v>5.54</v>
      </c>
      <c r="AC880">
        <v>3</v>
      </c>
    </row>
    <row r="881" spans="1:29" x14ac:dyDescent="0.3">
      <c r="A881">
        <v>2008</v>
      </c>
      <c r="B881">
        <v>1</v>
      </c>
      <c r="C881">
        <v>1</v>
      </c>
      <c r="D881">
        <v>0.17100000000000001</v>
      </c>
      <c r="E881">
        <v>8</v>
      </c>
      <c r="F881">
        <v>0.13300000000000001</v>
      </c>
      <c r="G881">
        <v>8</v>
      </c>
      <c r="H881">
        <v>0.11799999999999999</v>
      </c>
      <c r="I881">
        <v>8</v>
      </c>
      <c r="J881">
        <v>0.254</v>
      </c>
      <c r="K881">
        <v>8</v>
      </c>
      <c r="L881">
        <v>4.5350000000000001</v>
      </c>
      <c r="N881">
        <v>3.4159999999999999</v>
      </c>
      <c r="P881">
        <v>2.99</v>
      </c>
      <c r="R881">
        <v>4.0250000000000004</v>
      </c>
      <c r="T881">
        <v>3.2050000000000001</v>
      </c>
      <c r="V881">
        <v>8.6560000000000006</v>
      </c>
      <c r="X881">
        <v>12.15</v>
      </c>
      <c r="Z881">
        <v>8.5730000000000004</v>
      </c>
      <c r="AB881">
        <v>4.0199999999999996</v>
      </c>
    </row>
    <row r="882" spans="1:29" x14ac:dyDescent="0.3">
      <c r="A882">
        <v>2009</v>
      </c>
      <c r="B882">
        <v>1</v>
      </c>
      <c r="C882">
        <v>1</v>
      </c>
      <c r="D882">
        <v>5.8390000000000004</v>
      </c>
      <c r="F882">
        <v>1.802</v>
      </c>
      <c r="G882">
        <v>8</v>
      </c>
      <c r="H882">
        <v>0.94499999999999995</v>
      </c>
      <c r="I882">
        <v>3</v>
      </c>
      <c r="J882">
        <v>2.1579999999999999</v>
      </c>
      <c r="L882">
        <v>6.71</v>
      </c>
      <c r="N882">
        <v>13.74</v>
      </c>
      <c r="P882">
        <v>4.8170000000000002</v>
      </c>
      <c r="Q882">
        <v>8</v>
      </c>
      <c r="R882">
        <v>2.6960000000000002</v>
      </c>
      <c r="S882">
        <v>3</v>
      </c>
      <c r="T882">
        <v>4.093</v>
      </c>
      <c r="V882">
        <v>6.7530000000000001</v>
      </c>
      <c r="X882">
        <v>10.94</v>
      </c>
      <c r="Z882">
        <v>2.36</v>
      </c>
      <c r="AA882">
        <v>3</v>
      </c>
      <c r="AB882">
        <v>5.24</v>
      </c>
      <c r="AC882">
        <v>3</v>
      </c>
    </row>
    <row r="883" spans="1:29" x14ac:dyDescent="0.3">
      <c r="A883">
        <v>2010</v>
      </c>
      <c r="B883">
        <v>1</v>
      </c>
      <c r="C883">
        <v>1</v>
      </c>
      <c r="D883">
        <v>1.46</v>
      </c>
      <c r="E883">
        <v>8</v>
      </c>
      <c r="F883">
        <v>2.117</v>
      </c>
      <c r="H883">
        <v>2.5539999999999998</v>
      </c>
      <c r="I883">
        <v>3</v>
      </c>
      <c r="J883">
        <v>7.0819999999999999</v>
      </c>
      <c r="L883">
        <v>8.798</v>
      </c>
      <c r="N883">
        <v>19.05</v>
      </c>
      <c r="O883">
        <v>8</v>
      </c>
      <c r="P883">
        <v>11.57</v>
      </c>
      <c r="R883">
        <v>6.02</v>
      </c>
      <c r="S883">
        <v>3</v>
      </c>
      <c r="T883">
        <v>22.75</v>
      </c>
      <c r="U883">
        <v>8</v>
      </c>
      <c r="V883">
        <v>26.43</v>
      </c>
      <c r="W883">
        <v>8</v>
      </c>
      <c r="X883">
        <v>17.32</v>
      </c>
      <c r="Z883">
        <v>19.989999999999998</v>
      </c>
      <c r="AA883">
        <v>8</v>
      </c>
      <c r="AB883">
        <v>12.1</v>
      </c>
      <c r="AC883">
        <v>3</v>
      </c>
    </row>
    <row r="884" spans="1:29" x14ac:dyDescent="0.3">
      <c r="A884">
        <v>2011</v>
      </c>
      <c r="B884">
        <v>1</v>
      </c>
      <c r="C884">
        <v>1</v>
      </c>
      <c r="D884">
        <v>4.2939999999999996</v>
      </c>
      <c r="F884">
        <v>3.5819999999999999</v>
      </c>
      <c r="H884">
        <v>3.024</v>
      </c>
      <c r="J884">
        <v>4.5309999999999997</v>
      </c>
      <c r="L884">
        <v>27.95</v>
      </c>
      <c r="M884">
        <v>3</v>
      </c>
      <c r="N884">
        <v>18.25</v>
      </c>
      <c r="P884">
        <v>11.84</v>
      </c>
      <c r="R884">
        <v>3.7080000000000002</v>
      </c>
      <c r="T884">
        <v>9.7970000000000006</v>
      </c>
      <c r="V884">
        <v>22.06</v>
      </c>
      <c r="X884">
        <v>16.100000000000001</v>
      </c>
      <c r="Y884">
        <v>3</v>
      </c>
      <c r="Z884">
        <v>7.5650000000000004</v>
      </c>
      <c r="AB884">
        <v>11.06</v>
      </c>
      <c r="AC884">
        <v>3</v>
      </c>
    </row>
    <row r="885" spans="1:29" x14ac:dyDescent="0.3">
      <c r="A885">
        <v>2012</v>
      </c>
      <c r="B885">
        <v>1</v>
      </c>
      <c r="C885">
        <v>1</v>
      </c>
      <c r="D885">
        <v>4.8380000000000001</v>
      </c>
      <c r="F885">
        <v>1.63</v>
      </c>
      <c r="H885">
        <v>1.282</v>
      </c>
      <c r="J885">
        <v>8.3070000000000004</v>
      </c>
      <c r="L885">
        <v>12.13</v>
      </c>
      <c r="M885">
        <v>3</v>
      </c>
      <c r="N885">
        <v>4.9420000000000002</v>
      </c>
      <c r="P885">
        <v>3.8159999999999998</v>
      </c>
      <c r="Q885">
        <v>1</v>
      </c>
      <c r="R885">
        <v>3.0529999999999999</v>
      </c>
      <c r="S885">
        <v>1</v>
      </c>
      <c r="T885">
        <v>4.57</v>
      </c>
      <c r="V885">
        <v>31.57</v>
      </c>
      <c r="W885">
        <v>8</v>
      </c>
      <c r="X885">
        <v>14.34</v>
      </c>
      <c r="Z885">
        <v>4.1660000000000004</v>
      </c>
      <c r="AA885">
        <v>1</v>
      </c>
      <c r="AB885">
        <v>7.89</v>
      </c>
      <c r="AC885">
        <v>3</v>
      </c>
    </row>
    <row r="887" spans="1:29" x14ac:dyDescent="0.3">
      <c r="A887" t="s">
        <v>14</v>
      </c>
      <c r="D887">
        <v>4.4340000000000002</v>
      </c>
      <c r="F887">
        <v>3.31</v>
      </c>
      <c r="H887">
        <v>2.976</v>
      </c>
      <c r="J887">
        <v>4.859</v>
      </c>
      <c r="L887">
        <v>11.41</v>
      </c>
      <c r="N887">
        <v>10.4</v>
      </c>
      <c r="P887">
        <v>5.5110000000000001</v>
      </c>
      <c r="R887">
        <v>6.0279999999999996</v>
      </c>
      <c r="T887">
        <v>9.4290000000000003</v>
      </c>
      <c r="V887">
        <v>16.48</v>
      </c>
      <c r="X887">
        <v>16.899999999999999</v>
      </c>
      <c r="Z887">
        <v>8.4369999999999994</v>
      </c>
      <c r="AB887">
        <v>8.35</v>
      </c>
    </row>
    <row r="888" spans="1:29" x14ac:dyDescent="0.3">
      <c r="A888" t="s">
        <v>15</v>
      </c>
      <c r="D888">
        <v>10.27</v>
      </c>
      <c r="F888">
        <v>8.7629999999999999</v>
      </c>
      <c r="H888">
        <v>10.14</v>
      </c>
      <c r="J888">
        <v>12.14</v>
      </c>
      <c r="L888">
        <v>46.74</v>
      </c>
      <c r="N888">
        <v>39.590000000000003</v>
      </c>
      <c r="P888">
        <v>12.38</v>
      </c>
      <c r="R888">
        <v>14.58</v>
      </c>
      <c r="T888">
        <v>24.02</v>
      </c>
      <c r="V888">
        <v>45.8</v>
      </c>
      <c r="X888">
        <v>53.39</v>
      </c>
      <c r="Z888">
        <v>42.03</v>
      </c>
      <c r="AB888">
        <v>53.39</v>
      </c>
    </row>
    <row r="889" spans="1:29" x14ac:dyDescent="0.3">
      <c r="A889" t="s">
        <v>16</v>
      </c>
      <c r="D889">
        <v>0.17100000000000001</v>
      </c>
      <c r="F889">
        <v>0.13300000000000001</v>
      </c>
      <c r="H889">
        <v>0.11799999999999999</v>
      </c>
      <c r="J889">
        <v>0.254</v>
      </c>
      <c r="L889">
        <v>1.768</v>
      </c>
      <c r="N889">
        <v>2.4540000000000002</v>
      </c>
      <c r="P889">
        <v>1.7290000000000001</v>
      </c>
      <c r="R889">
        <v>1.5960000000000001</v>
      </c>
      <c r="T889">
        <v>2.08</v>
      </c>
      <c r="V889">
        <v>4.5229999999999997</v>
      </c>
      <c r="X889">
        <v>2.536</v>
      </c>
      <c r="Z889">
        <v>0.60499999999999998</v>
      </c>
      <c r="AB889">
        <v>0.12</v>
      </c>
    </row>
    <row r="893" spans="1:29" s="8" customFormat="1" x14ac:dyDescent="0.3">
      <c r="A893" s="8" t="s">
        <v>29</v>
      </c>
    </row>
    <row r="894" spans="1:29" x14ac:dyDescent="0.3">
      <c r="A894" t="s">
        <v>19</v>
      </c>
      <c r="B894">
        <v>28017110</v>
      </c>
      <c r="C894" t="s">
        <v>42</v>
      </c>
    </row>
    <row r="895" spans="1:29" x14ac:dyDescent="0.3">
      <c r="A895" t="s">
        <v>20</v>
      </c>
    </row>
    <row r="896" spans="1:29" x14ac:dyDescent="0.3">
      <c r="A896" t="s">
        <v>21</v>
      </c>
    </row>
    <row r="897" spans="1:29" x14ac:dyDescent="0.3">
      <c r="A897" t="s">
        <v>22</v>
      </c>
      <c r="B897">
        <v>429</v>
      </c>
      <c r="H897" s="1"/>
    </row>
    <row r="898" spans="1:29" x14ac:dyDescent="0.3">
      <c r="A898" t="s">
        <v>23</v>
      </c>
      <c r="B898" t="s">
        <v>43</v>
      </c>
    </row>
    <row r="900" spans="1:29" x14ac:dyDescent="0.3">
      <c r="A900" t="s">
        <v>25</v>
      </c>
      <c r="B900" t="s">
        <v>26</v>
      </c>
      <c r="C900" t="s">
        <v>27</v>
      </c>
      <c r="D900" t="s">
        <v>2</v>
      </c>
      <c r="E900" t="s">
        <v>1</v>
      </c>
      <c r="F900" t="s">
        <v>3</v>
      </c>
      <c r="G900" t="s">
        <v>1</v>
      </c>
      <c r="H900" t="s">
        <v>4</v>
      </c>
      <c r="I900" t="s">
        <v>1</v>
      </c>
      <c r="J900" t="s">
        <v>5</v>
      </c>
      <c r="K900" t="s">
        <v>1</v>
      </c>
      <c r="L900" t="s">
        <v>6</v>
      </c>
      <c r="M900" t="s">
        <v>1</v>
      </c>
      <c r="N900" t="s">
        <v>7</v>
      </c>
      <c r="O900" t="s">
        <v>1</v>
      </c>
      <c r="P900" t="s">
        <v>8</v>
      </c>
      <c r="Q900" t="s">
        <v>1</v>
      </c>
      <c r="R900" t="s">
        <v>9</v>
      </c>
      <c r="S900" t="s">
        <v>1</v>
      </c>
      <c r="T900" t="s">
        <v>10</v>
      </c>
      <c r="U900" t="s">
        <v>1</v>
      </c>
      <c r="V900" t="s">
        <v>11</v>
      </c>
      <c r="W900" t="s">
        <v>1</v>
      </c>
      <c r="X900" t="s">
        <v>12</v>
      </c>
      <c r="Y900" t="s">
        <v>1</v>
      </c>
      <c r="Z900" t="s">
        <v>13</v>
      </c>
      <c r="AA900" t="s">
        <v>1</v>
      </c>
      <c r="AB900" t="s">
        <v>28</v>
      </c>
      <c r="AC900" t="s">
        <v>1</v>
      </c>
    </row>
    <row r="901" spans="1:29" x14ac:dyDescent="0.3">
      <c r="A901">
        <v>1960</v>
      </c>
      <c r="B901">
        <v>4</v>
      </c>
      <c r="C901">
        <v>7</v>
      </c>
      <c r="D901">
        <v>10.6</v>
      </c>
      <c r="E901">
        <v>8</v>
      </c>
      <c r="F901">
        <v>10.9</v>
      </c>
      <c r="G901">
        <v>8</v>
      </c>
      <c r="H901">
        <v>15.4</v>
      </c>
      <c r="I901">
        <v>8</v>
      </c>
      <c r="J901">
        <v>10.1</v>
      </c>
      <c r="K901">
        <v>8</v>
      </c>
      <c r="L901">
        <v>75</v>
      </c>
      <c r="M901">
        <v>8</v>
      </c>
      <c r="N901">
        <v>40.1</v>
      </c>
      <c r="O901">
        <v>8</v>
      </c>
      <c r="P901">
        <v>24.6</v>
      </c>
      <c r="Q901">
        <v>8</v>
      </c>
      <c r="R901">
        <v>62</v>
      </c>
      <c r="S901">
        <v>8</v>
      </c>
      <c r="T901">
        <v>42.7</v>
      </c>
      <c r="U901">
        <v>8</v>
      </c>
      <c r="V901">
        <v>100.5</v>
      </c>
      <c r="W901">
        <v>8</v>
      </c>
      <c r="X901">
        <v>88.6</v>
      </c>
      <c r="Y901">
        <v>8</v>
      </c>
      <c r="Z901">
        <v>37.5</v>
      </c>
      <c r="AA901">
        <v>8</v>
      </c>
      <c r="AB901">
        <v>100.5</v>
      </c>
    </row>
    <row r="902" spans="1:29" x14ac:dyDescent="0.3">
      <c r="A902">
        <v>1961</v>
      </c>
      <c r="B902">
        <v>4</v>
      </c>
      <c r="C902">
        <v>7</v>
      </c>
      <c r="D902">
        <v>10.8</v>
      </c>
      <c r="E902">
        <v>8</v>
      </c>
      <c r="F902">
        <v>7.9</v>
      </c>
      <c r="G902">
        <v>8</v>
      </c>
      <c r="H902">
        <v>6.4</v>
      </c>
      <c r="I902">
        <v>8</v>
      </c>
      <c r="J902">
        <v>6.5</v>
      </c>
      <c r="K902">
        <v>8</v>
      </c>
      <c r="L902">
        <v>26.4</v>
      </c>
      <c r="M902">
        <v>8</v>
      </c>
      <c r="N902">
        <v>37.200000000000003</v>
      </c>
      <c r="O902">
        <v>8</v>
      </c>
      <c r="P902">
        <v>37.1</v>
      </c>
      <c r="Q902">
        <v>8</v>
      </c>
      <c r="R902">
        <v>24.2</v>
      </c>
      <c r="S902">
        <v>8</v>
      </c>
      <c r="T902">
        <v>105</v>
      </c>
      <c r="U902">
        <v>8</v>
      </c>
      <c r="V902">
        <v>126.5</v>
      </c>
      <c r="W902">
        <v>8</v>
      </c>
      <c r="X902">
        <v>167.5</v>
      </c>
      <c r="Y902">
        <v>8</v>
      </c>
      <c r="Z902">
        <v>39.799999999999997</v>
      </c>
      <c r="AA902">
        <v>8</v>
      </c>
      <c r="AB902">
        <v>167.5</v>
      </c>
    </row>
    <row r="903" spans="1:29" x14ac:dyDescent="0.3">
      <c r="A903">
        <v>1962</v>
      </c>
      <c r="B903">
        <v>4</v>
      </c>
      <c r="C903">
        <v>7</v>
      </c>
      <c r="D903">
        <v>9.6999999999999993</v>
      </c>
      <c r="E903">
        <v>8</v>
      </c>
      <c r="F903">
        <v>7.3</v>
      </c>
      <c r="G903">
        <v>8</v>
      </c>
      <c r="H903">
        <v>8.4</v>
      </c>
      <c r="I903">
        <v>8</v>
      </c>
      <c r="J903">
        <v>23.1</v>
      </c>
      <c r="K903">
        <v>8</v>
      </c>
      <c r="L903">
        <v>100.8</v>
      </c>
      <c r="M903">
        <v>8</v>
      </c>
      <c r="N903">
        <v>100.6</v>
      </c>
      <c r="O903">
        <v>8</v>
      </c>
      <c r="P903">
        <v>32.4</v>
      </c>
      <c r="Q903">
        <v>8</v>
      </c>
      <c r="R903">
        <v>40.1</v>
      </c>
      <c r="S903">
        <v>8</v>
      </c>
      <c r="T903">
        <v>85.5</v>
      </c>
      <c r="U903">
        <v>8</v>
      </c>
      <c r="V903">
        <v>120.7</v>
      </c>
      <c r="W903">
        <v>8</v>
      </c>
      <c r="X903">
        <v>92.9</v>
      </c>
      <c r="Y903">
        <v>8</v>
      </c>
      <c r="Z903">
        <v>25.6</v>
      </c>
      <c r="AA903">
        <v>8</v>
      </c>
      <c r="AB903">
        <v>120.7</v>
      </c>
    </row>
    <row r="904" spans="1:29" x14ac:dyDescent="0.3">
      <c r="A904">
        <v>1963</v>
      </c>
      <c r="B904">
        <v>4</v>
      </c>
      <c r="C904">
        <v>7</v>
      </c>
      <c r="D904">
        <v>17.399999999999999</v>
      </c>
      <c r="E904">
        <v>8</v>
      </c>
      <c r="F904">
        <v>8.6</v>
      </c>
      <c r="G904">
        <v>8</v>
      </c>
      <c r="H904">
        <v>11.4</v>
      </c>
      <c r="I904">
        <v>8</v>
      </c>
      <c r="J904">
        <v>77.599999999999994</v>
      </c>
      <c r="K904">
        <v>8</v>
      </c>
      <c r="L904">
        <v>125.5</v>
      </c>
      <c r="M904">
        <v>8</v>
      </c>
      <c r="N904">
        <v>45</v>
      </c>
      <c r="O904">
        <v>8</v>
      </c>
      <c r="P904">
        <v>27.2</v>
      </c>
      <c r="Q904">
        <v>8</v>
      </c>
      <c r="R904">
        <v>24.4</v>
      </c>
      <c r="S904">
        <v>8</v>
      </c>
      <c r="T904">
        <v>47.9</v>
      </c>
      <c r="U904">
        <v>8</v>
      </c>
      <c r="V904">
        <v>129.9</v>
      </c>
      <c r="W904">
        <v>8</v>
      </c>
      <c r="X904">
        <v>128.5</v>
      </c>
      <c r="Y904">
        <v>8</v>
      </c>
      <c r="Z904">
        <v>34.4</v>
      </c>
      <c r="AA904">
        <v>8</v>
      </c>
      <c r="AB904">
        <v>129.9</v>
      </c>
    </row>
    <row r="905" spans="1:29" x14ac:dyDescent="0.3">
      <c r="A905">
        <v>1964</v>
      </c>
      <c r="B905">
        <v>4</v>
      </c>
      <c r="C905">
        <v>7</v>
      </c>
      <c r="D905">
        <v>8.9</v>
      </c>
      <c r="E905">
        <v>8</v>
      </c>
      <c r="F905">
        <v>19.8</v>
      </c>
      <c r="G905">
        <v>8</v>
      </c>
      <c r="H905">
        <v>7.6</v>
      </c>
      <c r="I905">
        <v>8</v>
      </c>
      <c r="J905">
        <v>4.1500000000000004</v>
      </c>
      <c r="K905">
        <v>8</v>
      </c>
      <c r="L905">
        <v>90.5</v>
      </c>
      <c r="M905">
        <v>8</v>
      </c>
      <c r="N905">
        <v>124</v>
      </c>
      <c r="O905">
        <v>8</v>
      </c>
      <c r="P905">
        <v>41.8</v>
      </c>
      <c r="Q905">
        <v>8</v>
      </c>
      <c r="R905">
        <v>37.9</v>
      </c>
      <c r="S905">
        <v>8</v>
      </c>
      <c r="T905">
        <v>40.1</v>
      </c>
      <c r="U905">
        <v>8</v>
      </c>
      <c r="V905">
        <v>91.1</v>
      </c>
      <c r="W905">
        <v>8</v>
      </c>
      <c r="X905">
        <v>25.3</v>
      </c>
      <c r="Y905">
        <v>8</v>
      </c>
      <c r="Z905">
        <v>11.2</v>
      </c>
      <c r="AA905">
        <v>8</v>
      </c>
      <c r="AB905">
        <v>124</v>
      </c>
    </row>
    <row r="906" spans="1:29" x14ac:dyDescent="0.3">
      <c r="A906">
        <v>1965</v>
      </c>
      <c r="B906">
        <v>4</v>
      </c>
      <c r="C906">
        <v>7</v>
      </c>
      <c r="D906">
        <v>8</v>
      </c>
      <c r="E906">
        <v>8</v>
      </c>
      <c r="F906">
        <v>6.2</v>
      </c>
      <c r="G906">
        <v>8</v>
      </c>
      <c r="H906">
        <v>4.8</v>
      </c>
      <c r="I906">
        <v>8</v>
      </c>
      <c r="J906">
        <v>3.5</v>
      </c>
      <c r="K906">
        <v>8</v>
      </c>
      <c r="L906">
        <v>29.2</v>
      </c>
      <c r="M906">
        <v>8</v>
      </c>
      <c r="N906">
        <v>24.1</v>
      </c>
      <c r="O906">
        <v>8</v>
      </c>
      <c r="P906">
        <v>5.9</v>
      </c>
      <c r="Q906">
        <v>8</v>
      </c>
      <c r="R906">
        <v>25.1</v>
      </c>
      <c r="S906">
        <v>8</v>
      </c>
      <c r="T906">
        <v>45.3</v>
      </c>
      <c r="U906">
        <v>8</v>
      </c>
      <c r="V906">
        <v>36.200000000000003</v>
      </c>
      <c r="W906">
        <v>8</v>
      </c>
      <c r="X906">
        <v>122.5</v>
      </c>
      <c r="Y906">
        <v>8</v>
      </c>
      <c r="Z906">
        <v>34</v>
      </c>
      <c r="AA906">
        <v>8</v>
      </c>
      <c r="AB906">
        <v>122.5</v>
      </c>
    </row>
    <row r="907" spans="1:29" x14ac:dyDescent="0.3">
      <c r="A907">
        <v>1966</v>
      </c>
      <c r="B907">
        <v>4</v>
      </c>
      <c r="C907">
        <v>7</v>
      </c>
      <c r="D907">
        <v>24.7</v>
      </c>
      <c r="E907">
        <v>8</v>
      </c>
      <c r="F907">
        <v>7</v>
      </c>
      <c r="G907">
        <v>8</v>
      </c>
      <c r="H907">
        <v>5.5</v>
      </c>
      <c r="I907">
        <v>8</v>
      </c>
      <c r="J907">
        <v>9.4</v>
      </c>
      <c r="K907">
        <v>8</v>
      </c>
      <c r="L907">
        <v>42.3</v>
      </c>
      <c r="M907">
        <v>8</v>
      </c>
      <c r="N907">
        <v>171</v>
      </c>
      <c r="O907">
        <v>8</v>
      </c>
      <c r="P907">
        <v>102.5</v>
      </c>
      <c r="Q907">
        <v>8</v>
      </c>
      <c r="R907">
        <v>31</v>
      </c>
      <c r="S907">
        <v>8</v>
      </c>
      <c r="T907">
        <v>41.2</v>
      </c>
      <c r="U907">
        <v>8</v>
      </c>
      <c r="V907">
        <v>138.6</v>
      </c>
      <c r="W907">
        <v>8</v>
      </c>
      <c r="X907">
        <v>109.1</v>
      </c>
      <c r="Y907">
        <v>8</v>
      </c>
      <c r="Z907">
        <v>218</v>
      </c>
      <c r="AA907">
        <v>8</v>
      </c>
      <c r="AB907">
        <v>218</v>
      </c>
    </row>
    <row r="908" spans="1:29" x14ac:dyDescent="0.3">
      <c r="A908">
        <v>1967</v>
      </c>
      <c r="B908">
        <v>4</v>
      </c>
      <c r="C908">
        <v>7</v>
      </c>
      <c r="D908">
        <v>13.2</v>
      </c>
      <c r="E908">
        <v>8</v>
      </c>
      <c r="F908">
        <v>9</v>
      </c>
      <c r="G908">
        <v>8</v>
      </c>
      <c r="H908">
        <v>7.1</v>
      </c>
      <c r="I908">
        <v>8</v>
      </c>
      <c r="J908">
        <v>5.8</v>
      </c>
      <c r="K908">
        <v>8</v>
      </c>
      <c r="L908">
        <v>22.5</v>
      </c>
      <c r="M908">
        <v>8</v>
      </c>
      <c r="N908">
        <v>39.5</v>
      </c>
      <c r="O908">
        <v>8</v>
      </c>
      <c r="P908">
        <v>17</v>
      </c>
      <c r="Q908">
        <v>8</v>
      </c>
      <c r="R908">
        <v>15.5</v>
      </c>
      <c r="S908">
        <v>8</v>
      </c>
      <c r="T908">
        <v>32.299999999999997</v>
      </c>
      <c r="U908">
        <v>8</v>
      </c>
      <c r="V908">
        <v>26.1</v>
      </c>
      <c r="W908">
        <v>8</v>
      </c>
      <c r="X908">
        <v>103</v>
      </c>
      <c r="Y908">
        <v>8</v>
      </c>
      <c r="Z908">
        <v>13.9</v>
      </c>
      <c r="AA908">
        <v>8</v>
      </c>
      <c r="AB908">
        <v>103</v>
      </c>
    </row>
    <row r="909" spans="1:29" x14ac:dyDescent="0.3">
      <c r="A909">
        <v>1968</v>
      </c>
      <c r="B909">
        <v>4</v>
      </c>
      <c r="C909">
        <v>7</v>
      </c>
      <c r="D909">
        <v>6.25</v>
      </c>
      <c r="E909">
        <v>8</v>
      </c>
      <c r="F909">
        <v>4.75</v>
      </c>
      <c r="G909">
        <v>8</v>
      </c>
      <c r="H909">
        <v>3.6</v>
      </c>
      <c r="I909">
        <v>8</v>
      </c>
      <c r="J909">
        <v>11.7</v>
      </c>
      <c r="K909">
        <v>8</v>
      </c>
      <c r="L909">
        <v>33.299999999999997</v>
      </c>
      <c r="M909">
        <v>8</v>
      </c>
      <c r="N909">
        <v>23.4</v>
      </c>
      <c r="O909">
        <v>8</v>
      </c>
      <c r="P909">
        <v>6.8</v>
      </c>
      <c r="Q909">
        <v>8</v>
      </c>
      <c r="R909">
        <v>34.9</v>
      </c>
      <c r="S909">
        <v>8</v>
      </c>
      <c r="T909">
        <v>36.1</v>
      </c>
      <c r="U909">
        <v>8</v>
      </c>
      <c r="V909">
        <v>129</v>
      </c>
      <c r="W909">
        <v>8</v>
      </c>
      <c r="X909">
        <v>138.5</v>
      </c>
      <c r="Y909">
        <v>8</v>
      </c>
      <c r="Z909">
        <v>30.1</v>
      </c>
      <c r="AA909">
        <v>8</v>
      </c>
      <c r="AB909">
        <v>138.5</v>
      </c>
    </row>
    <row r="910" spans="1:29" x14ac:dyDescent="0.3">
      <c r="A910">
        <v>1969</v>
      </c>
      <c r="B910">
        <v>4</v>
      </c>
      <c r="C910">
        <v>7</v>
      </c>
      <c r="D910">
        <v>8.4499999999999993</v>
      </c>
      <c r="E910">
        <v>8</v>
      </c>
      <c r="F910">
        <v>6.6</v>
      </c>
      <c r="G910">
        <v>8</v>
      </c>
      <c r="H910">
        <v>5.3</v>
      </c>
      <c r="I910">
        <v>8</v>
      </c>
      <c r="J910">
        <v>87.1</v>
      </c>
      <c r="K910">
        <v>8</v>
      </c>
      <c r="L910">
        <v>54.5</v>
      </c>
      <c r="M910">
        <v>8</v>
      </c>
      <c r="N910">
        <v>124</v>
      </c>
      <c r="O910">
        <v>8</v>
      </c>
      <c r="P910">
        <v>8.9499999999999993</v>
      </c>
      <c r="Q910">
        <v>8</v>
      </c>
      <c r="R910">
        <v>44.1</v>
      </c>
      <c r="S910">
        <v>8</v>
      </c>
      <c r="T910">
        <v>124.1</v>
      </c>
      <c r="U910">
        <v>8</v>
      </c>
      <c r="V910">
        <v>67.8</v>
      </c>
      <c r="W910">
        <v>8</v>
      </c>
      <c r="X910">
        <v>99.3</v>
      </c>
      <c r="Y910">
        <v>8</v>
      </c>
      <c r="Z910">
        <v>108.1</v>
      </c>
      <c r="AA910">
        <v>8</v>
      </c>
      <c r="AB910">
        <v>124.1</v>
      </c>
    </row>
    <row r="911" spans="1:29" x14ac:dyDescent="0.3">
      <c r="A911">
        <v>1970</v>
      </c>
      <c r="B911">
        <v>4</v>
      </c>
      <c r="C911">
        <v>7</v>
      </c>
      <c r="D911">
        <v>11.5</v>
      </c>
      <c r="E911">
        <v>8</v>
      </c>
      <c r="F911">
        <v>8.4</v>
      </c>
      <c r="G911">
        <v>8</v>
      </c>
      <c r="H911">
        <v>20.2</v>
      </c>
      <c r="I911">
        <v>8</v>
      </c>
      <c r="J911">
        <v>30.2</v>
      </c>
      <c r="K911">
        <v>8</v>
      </c>
      <c r="L911">
        <v>31.8</v>
      </c>
      <c r="M911">
        <v>8</v>
      </c>
      <c r="N911">
        <v>42</v>
      </c>
      <c r="O911">
        <v>8</v>
      </c>
      <c r="P911">
        <v>43.5</v>
      </c>
      <c r="Q911">
        <v>8</v>
      </c>
      <c r="R911">
        <v>113</v>
      </c>
      <c r="S911">
        <v>8</v>
      </c>
      <c r="T911">
        <v>113.9</v>
      </c>
      <c r="U911">
        <v>8</v>
      </c>
      <c r="V911">
        <v>118.1</v>
      </c>
      <c r="W911">
        <v>8</v>
      </c>
      <c r="X911">
        <v>145.69999999999999</v>
      </c>
      <c r="Y911">
        <v>8</v>
      </c>
      <c r="Z911">
        <v>42.8</v>
      </c>
      <c r="AA911">
        <v>8</v>
      </c>
      <c r="AB911">
        <v>145.69999999999999</v>
      </c>
    </row>
    <row r="912" spans="1:29" x14ac:dyDescent="0.3">
      <c r="A912">
        <v>1971</v>
      </c>
      <c r="B912">
        <v>4</v>
      </c>
      <c r="C912">
        <v>7</v>
      </c>
      <c r="D912">
        <v>15.1</v>
      </c>
      <c r="E912">
        <v>8</v>
      </c>
      <c r="F912">
        <v>8.9</v>
      </c>
      <c r="G912">
        <v>8</v>
      </c>
      <c r="H912">
        <v>7</v>
      </c>
      <c r="I912">
        <v>8</v>
      </c>
      <c r="J912">
        <v>5.5</v>
      </c>
      <c r="K912">
        <v>8</v>
      </c>
      <c r="L912">
        <v>150.80000000000001</v>
      </c>
      <c r="M912">
        <v>8</v>
      </c>
      <c r="N912">
        <v>20.399999999999999</v>
      </c>
      <c r="O912">
        <v>8</v>
      </c>
      <c r="P912">
        <v>4.25</v>
      </c>
      <c r="Q912">
        <v>8</v>
      </c>
      <c r="R912">
        <v>9.6</v>
      </c>
      <c r="S912">
        <v>8</v>
      </c>
      <c r="T912">
        <v>43.4</v>
      </c>
      <c r="U912">
        <v>8</v>
      </c>
      <c r="V912">
        <v>168</v>
      </c>
      <c r="W912">
        <v>8</v>
      </c>
      <c r="X912">
        <v>146</v>
      </c>
      <c r="Y912">
        <v>8</v>
      </c>
      <c r="Z912">
        <v>7.85</v>
      </c>
      <c r="AA912">
        <v>8</v>
      </c>
      <c r="AB912">
        <v>168</v>
      </c>
    </row>
    <row r="913" spans="1:28" x14ac:dyDescent="0.3">
      <c r="A913">
        <v>1972</v>
      </c>
      <c r="B913">
        <v>2</v>
      </c>
      <c r="C913">
        <v>1</v>
      </c>
      <c r="D913">
        <v>5.3</v>
      </c>
      <c r="E913">
        <v>8</v>
      </c>
      <c r="F913">
        <v>3.1</v>
      </c>
      <c r="G913">
        <v>8</v>
      </c>
      <c r="H913">
        <v>3.1</v>
      </c>
      <c r="I913">
        <v>8</v>
      </c>
      <c r="J913">
        <v>38.700000000000003</v>
      </c>
      <c r="K913">
        <v>8</v>
      </c>
      <c r="L913">
        <v>153.5</v>
      </c>
      <c r="M913">
        <v>8</v>
      </c>
      <c r="N913">
        <v>136</v>
      </c>
      <c r="O913">
        <v>8</v>
      </c>
      <c r="P913">
        <v>8.1999999999999993</v>
      </c>
      <c r="Q913">
        <v>8</v>
      </c>
      <c r="R913">
        <v>32.200000000000003</v>
      </c>
      <c r="S913">
        <v>8</v>
      </c>
      <c r="T913">
        <v>37.6</v>
      </c>
      <c r="U913">
        <v>8</v>
      </c>
      <c r="V913">
        <v>102.5</v>
      </c>
      <c r="W913">
        <v>8</v>
      </c>
      <c r="X913">
        <v>18</v>
      </c>
      <c r="Y913">
        <v>8</v>
      </c>
      <c r="Z913">
        <v>5</v>
      </c>
      <c r="AB913">
        <v>153.5</v>
      </c>
    </row>
    <row r="914" spans="1:28" x14ac:dyDescent="0.3">
      <c r="A914">
        <v>1973</v>
      </c>
      <c r="B914">
        <v>2</v>
      </c>
      <c r="C914">
        <v>1</v>
      </c>
      <c r="D914">
        <v>4.4000000000000004</v>
      </c>
      <c r="F914">
        <v>3.27</v>
      </c>
      <c r="H914">
        <v>3.4</v>
      </c>
      <c r="J914">
        <v>3.7</v>
      </c>
      <c r="K914">
        <v>8</v>
      </c>
      <c r="L914">
        <v>5</v>
      </c>
      <c r="N914">
        <v>16.72</v>
      </c>
      <c r="P914">
        <v>5.4</v>
      </c>
      <c r="R914">
        <v>27</v>
      </c>
      <c r="T914">
        <v>24.5</v>
      </c>
      <c r="V914">
        <v>54.3</v>
      </c>
      <c r="X914">
        <v>71</v>
      </c>
      <c r="Z914">
        <v>11.89</v>
      </c>
      <c r="AB914">
        <v>71</v>
      </c>
    </row>
    <row r="915" spans="1:28" x14ac:dyDescent="0.3">
      <c r="A915">
        <v>1974</v>
      </c>
      <c r="B915">
        <v>2</v>
      </c>
      <c r="C915">
        <v>1</v>
      </c>
      <c r="D915">
        <v>6.18</v>
      </c>
      <c r="F915">
        <v>7.74</v>
      </c>
      <c r="H915">
        <v>4.4000000000000004</v>
      </c>
      <c r="J915">
        <v>5.4</v>
      </c>
      <c r="L915">
        <v>63.01</v>
      </c>
      <c r="N915">
        <v>17.8</v>
      </c>
      <c r="P915">
        <v>5.2</v>
      </c>
      <c r="R915">
        <v>14.06</v>
      </c>
      <c r="T915">
        <v>27</v>
      </c>
      <c r="V915">
        <v>40.4</v>
      </c>
      <c r="X915">
        <v>75.5</v>
      </c>
      <c r="Z915">
        <v>17.079999999999998</v>
      </c>
      <c r="AB915">
        <v>75.5</v>
      </c>
    </row>
    <row r="916" spans="1:28" x14ac:dyDescent="0.3">
      <c r="A916">
        <v>1975</v>
      </c>
      <c r="B916">
        <v>2</v>
      </c>
      <c r="C916">
        <v>1</v>
      </c>
      <c r="D916">
        <v>6.96</v>
      </c>
      <c r="F916">
        <v>4.8</v>
      </c>
      <c r="H916">
        <v>6.7</v>
      </c>
      <c r="J916">
        <v>4.75</v>
      </c>
      <c r="K916">
        <v>8</v>
      </c>
      <c r="L916">
        <v>51.24</v>
      </c>
      <c r="N916">
        <v>32.31</v>
      </c>
      <c r="O916">
        <v>8</v>
      </c>
      <c r="P916">
        <v>58</v>
      </c>
      <c r="Q916">
        <v>8</v>
      </c>
      <c r="R916">
        <v>51.88</v>
      </c>
      <c r="S916">
        <v>8</v>
      </c>
      <c r="T916">
        <v>36.26</v>
      </c>
      <c r="V916">
        <v>58.22</v>
      </c>
      <c r="W916">
        <v>8</v>
      </c>
      <c r="X916">
        <v>43.2</v>
      </c>
      <c r="Z916">
        <v>27.65</v>
      </c>
      <c r="AB916">
        <v>58.22</v>
      </c>
    </row>
    <row r="917" spans="1:28" x14ac:dyDescent="0.3">
      <c r="A917">
        <v>1976</v>
      </c>
      <c r="B917">
        <v>2</v>
      </c>
      <c r="C917">
        <v>1</v>
      </c>
      <c r="D917">
        <v>10.32</v>
      </c>
      <c r="F917">
        <v>5.92</v>
      </c>
      <c r="H917">
        <v>4.4000000000000004</v>
      </c>
      <c r="J917">
        <v>15.64</v>
      </c>
      <c r="L917">
        <v>12.55</v>
      </c>
      <c r="N917">
        <v>62.65</v>
      </c>
      <c r="P917">
        <v>5.66</v>
      </c>
      <c r="R917">
        <v>8.58</v>
      </c>
      <c r="T917">
        <v>21.8</v>
      </c>
      <c r="U917">
        <v>8</v>
      </c>
      <c r="V917">
        <v>47.4</v>
      </c>
      <c r="X917">
        <v>47.4</v>
      </c>
      <c r="Z917">
        <v>5.4</v>
      </c>
      <c r="AB917">
        <v>62.65</v>
      </c>
    </row>
    <row r="918" spans="1:28" x14ac:dyDescent="0.3">
      <c r="A918">
        <v>1977</v>
      </c>
      <c r="B918">
        <v>2</v>
      </c>
      <c r="C918">
        <v>1</v>
      </c>
      <c r="D918">
        <v>3.9</v>
      </c>
      <c r="F918">
        <v>1.86</v>
      </c>
      <c r="H918">
        <v>3.1</v>
      </c>
      <c r="J918">
        <v>5.58</v>
      </c>
      <c r="L918">
        <v>21.1</v>
      </c>
      <c r="N918">
        <v>37</v>
      </c>
      <c r="P918">
        <v>6</v>
      </c>
      <c r="R918">
        <v>2.9</v>
      </c>
      <c r="S918">
        <v>8</v>
      </c>
      <c r="T918">
        <v>7.4</v>
      </c>
      <c r="U918">
        <v>8</v>
      </c>
      <c r="V918">
        <v>106.5</v>
      </c>
      <c r="W918">
        <v>8</v>
      </c>
      <c r="X918">
        <v>173</v>
      </c>
      <c r="Y918">
        <v>8</v>
      </c>
      <c r="Z918">
        <v>5.95</v>
      </c>
      <c r="AA918">
        <v>8</v>
      </c>
      <c r="AB918">
        <v>173</v>
      </c>
    </row>
    <row r="919" spans="1:28" x14ac:dyDescent="0.3">
      <c r="A919">
        <v>1978</v>
      </c>
      <c r="B919">
        <v>2</v>
      </c>
      <c r="C919">
        <v>1</v>
      </c>
      <c r="D919">
        <v>8.4</v>
      </c>
      <c r="E919">
        <v>8</v>
      </c>
      <c r="F919">
        <v>9.8000000000000007</v>
      </c>
      <c r="G919">
        <v>8</v>
      </c>
      <c r="H919">
        <v>7</v>
      </c>
      <c r="J919">
        <v>25.4</v>
      </c>
      <c r="L919">
        <v>43.78</v>
      </c>
      <c r="N919">
        <v>33.799999999999997</v>
      </c>
      <c r="O919">
        <v>8</v>
      </c>
      <c r="P919">
        <v>8.1999999999999993</v>
      </c>
      <c r="Q919">
        <v>8</v>
      </c>
      <c r="R919">
        <v>9.4499999999999993</v>
      </c>
      <c r="S919">
        <v>8</v>
      </c>
      <c r="T919">
        <v>26</v>
      </c>
      <c r="U919">
        <v>8</v>
      </c>
      <c r="V919">
        <v>10.74</v>
      </c>
      <c r="X919">
        <v>18.78</v>
      </c>
      <c r="Z919">
        <v>15.32</v>
      </c>
      <c r="AB919">
        <v>43.78</v>
      </c>
    </row>
    <row r="920" spans="1:28" x14ac:dyDescent="0.3">
      <c r="A920">
        <v>1979</v>
      </c>
      <c r="B920">
        <v>2</v>
      </c>
      <c r="C920">
        <v>1</v>
      </c>
      <c r="D920">
        <v>7.25</v>
      </c>
      <c r="F920">
        <v>3.74</v>
      </c>
      <c r="H920">
        <v>3.58</v>
      </c>
      <c r="J920">
        <v>31</v>
      </c>
      <c r="L920">
        <v>61</v>
      </c>
      <c r="N920">
        <v>73.5</v>
      </c>
      <c r="P920">
        <v>24</v>
      </c>
      <c r="R920">
        <v>49</v>
      </c>
      <c r="T920">
        <v>49</v>
      </c>
      <c r="V920">
        <v>31.6</v>
      </c>
      <c r="X920">
        <v>73</v>
      </c>
      <c r="Z920">
        <v>18.78</v>
      </c>
      <c r="AB920">
        <v>73.5</v>
      </c>
    </row>
    <row r="921" spans="1:28" x14ac:dyDescent="0.3">
      <c r="A921">
        <v>1980</v>
      </c>
      <c r="B921">
        <v>2</v>
      </c>
      <c r="C921">
        <v>1</v>
      </c>
      <c r="D921">
        <v>8</v>
      </c>
      <c r="F921">
        <v>3.74</v>
      </c>
      <c r="H921">
        <v>3.74</v>
      </c>
      <c r="J921">
        <v>3.74</v>
      </c>
      <c r="L921">
        <v>14.6</v>
      </c>
      <c r="N921">
        <v>8</v>
      </c>
      <c r="P921">
        <v>5.79</v>
      </c>
      <c r="R921">
        <v>11.3</v>
      </c>
      <c r="T921">
        <v>15.32</v>
      </c>
      <c r="V921">
        <v>21.1</v>
      </c>
      <c r="X921">
        <v>24.7</v>
      </c>
      <c r="Z921">
        <v>6.5</v>
      </c>
      <c r="AB921">
        <v>24.7</v>
      </c>
    </row>
    <row r="922" spans="1:28" x14ac:dyDescent="0.3">
      <c r="A922">
        <v>1981</v>
      </c>
      <c r="B922">
        <v>2</v>
      </c>
      <c r="C922">
        <v>1</v>
      </c>
      <c r="D922">
        <v>3.3</v>
      </c>
      <c r="F922">
        <v>3.9</v>
      </c>
      <c r="H922">
        <v>4.4000000000000004</v>
      </c>
      <c r="J922">
        <v>16.5</v>
      </c>
      <c r="L922">
        <v>54.8</v>
      </c>
      <c r="M922">
        <v>8</v>
      </c>
      <c r="N922">
        <v>50.5</v>
      </c>
      <c r="P922">
        <v>18.899999999999999</v>
      </c>
      <c r="R922">
        <v>60.1</v>
      </c>
      <c r="S922">
        <v>8</v>
      </c>
      <c r="T922">
        <v>43.2</v>
      </c>
      <c r="V922">
        <v>104.6</v>
      </c>
      <c r="W922">
        <v>8</v>
      </c>
      <c r="X922">
        <v>109.1</v>
      </c>
      <c r="Y922">
        <v>8</v>
      </c>
      <c r="Z922">
        <v>9.8000000000000007</v>
      </c>
      <c r="AB922">
        <v>109.1</v>
      </c>
    </row>
    <row r="923" spans="1:28" x14ac:dyDescent="0.3">
      <c r="A923">
        <v>1982</v>
      </c>
      <c r="B923">
        <v>2</v>
      </c>
      <c r="C923">
        <v>1</v>
      </c>
      <c r="D923">
        <v>6.49</v>
      </c>
      <c r="F923">
        <v>4.78</v>
      </c>
      <c r="H923">
        <v>4.26</v>
      </c>
      <c r="I923">
        <v>1</v>
      </c>
      <c r="J923">
        <v>163</v>
      </c>
      <c r="K923">
        <v>8</v>
      </c>
      <c r="L923">
        <v>85.6</v>
      </c>
      <c r="M923">
        <v>8</v>
      </c>
      <c r="N923">
        <v>150</v>
      </c>
      <c r="O923">
        <v>8</v>
      </c>
      <c r="P923">
        <v>9.1999999999999993</v>
      </c>
      <c r="R923">
        <v>8.5399999999999991</v>
      </c>
      <c r="T923">
        <v>9.48</v>
      </c>
      <c r="V923">
        <v>73.099999999999994</v>
      </c>
      <c r="W923">
        <v>8</v>
      </c>
      <c r="X923">
        <v>48.04</v>
      </c>
      <c r="Y923">
        <v>1</v>
      </c>
      <c r="Z923">
        <v>7</v>
      </c>
      <c r="AA923">
        <v>1</v>
      </c>
      <c r="AB923">
        <v>163</v>
      </c>
    </row>
    <row r="924" spans="1:28" x14ac:dyDescent="0.3">
      <c r="A924">
        <v>1983</v>
      </c>
      <c r="B924">
        <v>2</v>
      </c>
      <c r="C924">
        <v>1</v>
      </c>
      <c r="D924">
        <v>4.8</v>
      </c>
      <c r="E924">
        <v>1</v>
      </c>
      <c r="F924">
        <v>4.5</v>
      </c>
      <c r="H924">
        <v>5.3</v>
      </c>
      <c r="I924">
        <v>1</v>
      </c>
      <c r="J924">
        <v>145.30000000000001</v>
      </c>
      <c r="K924">
        <v>8</v>
      </c>
      <c r="L924">
        <v>89.6</v>
      </c>
      <c r="M924">
        <v>8</v>
      </c>
      <c r="N924">
        <v>85.6</v>
      </c>
      <c r="O924">
        <v>8</v>
      </c>
      <c r="P924">
        <v>87.1</v>
      </c>
      <c r="Q924">
        <v>8</v>
      </c>
      <c r="R924">
        <v>134.69999999999999</v>
      </c>
      <c r="S924">
        <v>8</v>
      </c>
      <c r="T924">
        <v>118.6</v>
      </c>
      <c r="U924">
        <v>8</v>
      </c>
      <c r="V924">
        <v>145.30000000000001</v>
      </c>
      <c r="W924">
        <v>8</v>
      </c>
      <c r="X924">
        <v>67.599999999999994</v>
      </c>
      <c r="Y924">
        <v>8</v>
      </c>
      <c r="Z924">
        <v>8.3000000000000007</v>
      </c>
      <c r="AA924">
        <v>1</v>
      </c>
      <c r="AB924">
        <v>145.30000000000001</v>
      </c>
    </row>
    <row r="925" spans="1:28" x14ac:dyDescent="0.3">
      <c r="A925">
        <v>1984</v>
      </c>
      <c r="B925">
        <v>2</v>
      </c>
      <c r="C925">
        <v>1</v>
      </c>
      <c r="D925">
        <v>3.9</v>
      </c>
      <c r="E925">
        <v>1</v>
      </c>
      <c r="F925">
        <v>7.8</v>
      </c>
      <c r="G925">
        <v>1</v>
      </c>
      <c r="H925">
        <v>3.3</v>
      </c>
      <c r="I925">
        <v>1</v>
      </c>
      <c r="J925">
        <v>10.4</v>
      </c>
      <c r="K925">
        <v>1</v>
      </c>
      <c r="L925">
        <v>4.0999999999999996</v>
      </c>
      <c r="N925">
        <v>10.4</v>
      </c>
      <c r="P925">
        <v>15.4</v>
      </c>
      <c r="R925">
        <v>91.1</v>
      </c>
      <c r="S925">
        <v>8</v>
      </c>
      <c r="T925">
        <v>84.6</v>
      </c>
      <c r="U925">
        <v>8</v>
      </c>
      <c r="V925">
        <v>135.9</v>
      </c>
      <c r="W925">
        <v>8</v>
      </c>
      <c r="X925">
        <v>112.1</v>
      </c>
      <c r="Y925">
        <v>8</v>
      </c>
      <c r="Z925">
        <v>15.9</v>
      </c>
      <c r="AA925">
        <v>1</v>
      </c>
      <c r="AB925">
        <v>135.9</v>
      </c>
    </row>
    <row r="926" spans="1:28" x14ac:dyDescent="0.3">
      <c r="A926">
        <v>1985</v>
      </c>
      <c r="B926">
        <v>2</v>
      </c>
      <c r="C926">
        <v>1</v>
      </c>
      <c r="D926">
        <v>5.2</v>
      </c>
      <c r="E926">
        <v>1</v>
      </c>
      <c r="F926">
        <v>1.7</v>
      </c>
      <c r="G926">
        <v>1</v>
      </c>
      <c r="H926">
        <v>7.7</v>
      </c>
      <c r="I926">
        <v>8</v>
      </c>
      <c r="J926">
        <v>55.8</v>
      </c>
      <c r="K926">
        <v>1</v>
      </c>
      <c r="L926">
        <v>64.8</v>
      </c>
      <c r="M926">
        <v>8</v>
      </c>
      <c r="N926">
        <v>67.5</v>
      </c>
      <c r="O926">
        <v>8</v>
      </c>
      <c r="P926">
        <v>11.6</v>
      </c>
      <c r="Q926">
        <v>1</v>
      </c>
      <c r="R926">
        <v>15.9</v>
      </c>
      <c r="S926">
        <v>1</v>
      </c>
      <c r="T926">
        <v>46.1</v>
      </c>
      <c r="U926">
        <v>1</v>
      </c>
      <c r="V926">
        <v>164.2</v>
      </c>
      <c r="W926">
        <v>8</v>
      </c>
      <c r="X926">
        <v>72.099999999999994</v>
      </c>
      <c r="Y926">
        <v>8</v>
      </c>
      <c r="Z926">
        <v>93.6</v>
      </c>
      <c r="AA926">
        <v>8</v>
      </c>
      <c r="AB926">
        <v>164.2</v>
      </c>
    </row>
    <row r="927" spans="1:28" x14ac:dyDescent="0.3">
      <c r="A927">
        <v>1986</v>
      </c>
      <c r="B927">
        <v>1</v>
      </c>
      <c r="C927">
        <v>1</v>
      </c>
      <c r="D927">
        <v>5</v>
      </c>
      <c r="E927">
        <v>6</v>
      </c>
      <c r="F927">
        <v>9.1</v>
      </c>
      <c r="G927">
        <v>6</v>
      </c>
      <c r="H927">
        <v>5.0999999999999996</v>
      </c>
      <c r="I927">
        <v>6</v>
      </c>
      <c r="J927">
        <v>34.700000000000003</v>
      </c>
      <c r="K927">
        <v>6</v>
      </c>
      <c r="L927">
        <v>138.9</v>
      </c>
      <c r="M927">
        <v>6</v>
      </c>
      <c r="N927">
        <v>84.1</v>
      </c>
      <c r="O927">
        <v>6</v>
      </c>
      <c r="P927">
        <v>4.2</v>
      </c>
      <c r="Q927">
        <v>6</v>
      </c>
      <c r="R927">
        <v>4.2</v>
      </c>
      <c r="S927">
        <v>6</v>
      </c>
      <c r="T927">
        <v>41.7</v>
      </c>
      <c r="U927">
        <v>6</v>
      </c>
      <c r="V927">
        <v>50.2</v>
      </c>
      <c r="W927">
        <v>6</v>
      </c>
      <c r="X927">
        <v>48.5</v>
      </c>
      <c r="Y927">
        <v>6</v>
      </c>
      <c r="Z927">
        <v>7.4</v>
      </c>
      <c r="AA927">
        <v>6</v>
      </c>
      <c r="AB927">
        <v>138.9</v>
      </c>
    </row>
    <row r="928" spans="1:28" x14ac:dyDescent="0.3">
      <c r="A928">
        <v>1987</v>
      </c>
      <c r="B928">
        <v>1</v>
      </c>
      <c r="C928">
        <v>1</v>
      </c>
      <c r="D928">
        <v>8.5</v>
      </c>
      <c r="E928">
        <v>6</v>
      </c>
      <c r="F928">
        <v>8.5</v>
      </c>
      <c r="G928">
        <v>6</v>
      </c>
      <c r="H928">
        <v>8.6</v>
      </c>
      <c r="I928">
        <v>6</v>
      </c>
      <c r="J928">
        <v>28.1</v>
      </c>
      <c r="K928">
        <v>6</v>
      </c>
      <c r="L928">
        <v>90.7</v>
      </c>
      <c r="M928">
        <v>6</v>
      </c>
      <c r="N928">
        <v>44.8</v>
      </c>
      <c r="O928">
        <v>6</v>
      </c>
      <c r="P928">
        <v>21.5</v>
      </c>
      <c r="Q928">
        <v>6</v>
      </c>
      <c r="R928">
        <v>45</v>
      </c>
      <c r="S928">
        <v>6</v>
      </c>
      <c r="T928">
        <v>26.1</v>
      </c>
      <c r="U928">
        <v>6</v>
      </c>
      <c r="V928">
        <v>133.80000000000001</v>
      </c>
      <c r="W928">
        <v>6</v>
      </c>
      <c r="X928">
        <v>143.6</v>
      </c>
      <c r="Y928">
        <v>6</v>
      </c>
      <c r="Z928">
        <v>44.2</v>
      </c>
      <c r="AA928">
        <v>6</v>
      </c>
      <c r="AB928">
        <v>143.6</v>
      </c>
    </row>
    <row r="929" spans="1:29" x14ac:dyDescent="0.3">
      <c r="A929">
        <v>1988</v>
      </c>
      <c r="B929">
        <v>2</v>
      </c>
      <c r="C929">
        <v>1</v>
      </c>
      <c r="D929">
        <v>12.9</v>
      </c>
      <c r="E929">
        <v>6</v>
      </c>
      <c r="F929">
        <v>8.6</v>
      </c>
      <c r="G929">
        <v>6</v>
      </c>
      <c r="H929">
        <v>8.3000000000000007</v>
      </c>
      <c r="I929">
        <v>6</v>
      </c>
      <c r="J929">
        <v>30.7</v>
      </c>
      <c r="K929">
        <v>6</v>
      </c>
      <c r="L929">
        <v>37.299999999999997</v>
      </c>
      <c r="M929">
        <v>6</v>
      </c>
      <c r="N929">
        <v>173.2</v>
      </c>
      <c r="O929">
        <v>8</v>
      </c>
      <c r="P929">
        <v>34.5</v>
      </c>
      <c r="Q929">
        <v>1</v>
      </c>
      <c r="R929">
        <v>64.8</v>
      </c>
      <c r="S929">
        <v>8</v>
      </c>
      <c r="T929">
        <v>66.400000000000006</v>
      </c>
      <c r="U929">
        <v>8</v>
      </c>
      <c r="V929">
        <v>80.099999999999994</v>
      </c>
      <c r="W929">
        <v>8</v>
      </c>
      <c r="X929">
        <v>128.19999999999999</v>
      </c>
      <c r="Y929">
        <v>6</v>
      </c>
      <c r="Z929">
        <v>16.3</v>
      </c>
      <c r="AB929">
        <v>173.2</v>
      </c>
    </row>
    <row r="930" spans="1:29" x14ac:dyDescent="0.3">
      <c r="A930">
        <v>1989</v>
      </c>
      <c r="B930">
        <v>1</v>
      </c>
      <c r="C930">
        <v>1</v>
      </c>
      <c r="D930">
        <v>2.5</v>
      </c>
      <c r="F930">
        <v>2</v>
      </c>
      <c r="H930">
        <v>2.2000000000000002</v>
      </c>
      <c r="J930">
        <v>2.5</v>
      </c>
      <c r="L930">
        <v>138.19999999999999</v>
      </c>
      <c r="M930">
        <v>8</v>
      </c>
      <c r="N930">
        <v>18.2</v>
      </c>
      <c r="P930">
        <v>4.2</v>
      </c>
      <c r="R930">
        <v>5</v>
      </c>
      <c r="T930">
        <v>20.9</v>
      </c>
      <c r="V930">
        <v>20.9</v>
      </c>
      <c r="X930">
        <v>33.299999999999997</v>
      </c>
      <c r="Z930">
        <v>39.200000000000003</v>
      </c>
      <c r="AB930">
        <v>138.19999999999999</v>
      </c>
    </row>
    <row r="931" spans="1:29" x14ac:dyDescent="0.3">
      <c r="A931">
        <v>1990</v>
      </c>
      <c r="B931">
        <v>1</v>
      </c>
      <c r="C931">
        <v>1</v>
      </c>
      <c r="D931">
        <v>6.28</v>
      </c>
      <c r="F931">
        <v>4.6100000000000003</v>
      </c>
      <c r="H931">
        <v>7.3</v>
      </c>
      <c r="I931">
        <v>6</v>
      </c>
      <c r="J931">
        <v>11.73</v>
      </c>
      <c r="L931">
        <v>11.05</v>
      </c>
      <c r="N931">
        <v>11.73</v>
      </c>
      <c r="P931">
        <v>7.6</v>
      </c>
      <c r="R931">
        <v>7.3</v>
      </c>
      <c r="T931">
        <v>11.56</v>
      </c>
      <c r="V931">
        <v>11.73</v>
      </c>
      <c r="X931">
        <v>11.73</v>
      </c>
      <c r="Z931">
        <v>11.73</v>
      </c>
      <c r="AB931">
        <v>11.73</v>
      </c>
    </row>
    <row r="932" spans="1:29" x14ac:dyDescent="0.3">
      <c r="A932">
        <v>1991</v>
      </c>
      <c r="B932">
        <v>1</v>
      </c>
      <c r="C932">
        <v>1</v>
      </c>
      <c r="D932">
        <v>5.36</v>
      </c>
      <c r="F932">
        <v>4.25</v>
      </c>
      <c r="H932">
        <v>6.4</v>
      </c>
      <c r="J932">
        <v>7.6</v>
      </c>
      <c r="L932">
        <v>9.52</v>
      </c>
      <c r="N932">
        <v>6.28</v>
      </c>
      <c r="P932">
        <v>4.16</v>
      </c>
      <c r="R932">
        <v>5.8</v>
      </c>
      <c r="T932">
        <v>9.52</v>
      </c>
      <c r="V932">
        <v>11.05</v>
      </c>
      <c r="X932">
        <v>11.56</v>
      </c>
      <c r="Z932">
        <v>5.69</v>
      </c>
      <c r="AB932">
        <v>11.56</v>
      </c>
    </row>
    <row r="933" spans="1:29" x14ac:dyDescent="0.3">
      <c r="A933">
        <v>1992</v>
      </c>
      <c r="B933">
        <v>1</v>
      </c>
      <c r="C933">
        <v>1</v>
      </c>
      <c r="D933">
        <v>5.15</v>
      </c>
      <c r="F933">
        <v>2.2400000000000002</v>
      </c>
      <c r="H933">
        <v>1.84</v>
      </c>
      <c r="J933">
        <v>7.13</v>
      </c>
      <c r="L933">
        <v>14.36</v>
      </c>
      <c r="N933">
        <v>11.7</v>
      </c>
      <c r="P933">
        <v>13.82</v>
      </c>
      <c r="R933">
        <v>10.199999999999999</v>
      </c>
      <c r="T933">
        <v>14.63</v>
      </c>
      <c r="V933">
        <v>10.45</v>
      </c>
      <c r="X933">
        <v>12.74</v>
      </c>
      <c r="Z933">
        <v>10.95</v>
      </c>
      <c r="AA933">
        <v>1</v>
      </c>
      <c r="AB933">
        <v>14.63</v>
      </c>
    </row>
    <row r="934" spans="1:29" x14ac:dyDescent="0.3">
      <c r="A934">
        <v>1993</v>
      </c>
      <c r="B934">
        <v>1</v>
      </c>
      <c r="C934">
        <v>1</v>
      </c>
      <c r="D934">
        <v>6.91</v>
      </c>
      <c r="E934">
        <v>1</v>
      </c>
      <c r="F934">
        <v>3.12</v>
      </c>
      <c r="G934">
        <v>1</v>
      </c>
      <c r="H934">
        <v>8.2899999999999991</v>
      </c>
      <c r="I934">
        <v>1</v>
      </c>
      <c r="J934">
        <v>56.94</v>
      </c>
      <c r="K934">
        <v>8</v>
      </c>
      <c r="L934">
        <v>67.7</v>
      </c>
      <c r="M934">
        <v>8</v>
      </c>
      <c r="N934">
        <v>13.01</v>
      </c>
      <c r="P934">
        <v>17.04</v>
      </c>
      <c r="Q934">
        <v>1</v>
      </c>
      <c r="R934">
        <v>24.74</v>
      </c>
      <c r="S934">
        <v>1</v>
      </c>
      <c r="T934">
        <v>49.98</v>
      </c>
      <c r="U934">
        <v>8</v>
      </c>
      <c r="V934">
        <v>28.86</v>
      </c>
      <c r="W934">
        <v>1</v>
      </c>
      <c r="X934">
        <v>38.86</v>
      </c>
      <c r="Y934">
        <v>1</v>
      </c>
      <c r="Z934">
        <v>13.82</v>
      </c>
      <c r="AA934">
        <v>1</v>
      </c>
      <c r="AB934">
        <v>67.7</v>
      </c>
    </row>
    <row r="935" spans="1:29" x14ac:dyDescent="0.3">
      <c r="A935">
        <v>1994</v>
      </c>
      <c r="B935">
        <v>2</v>
      </c>
      <c r="C935">
        <v>1</v>
      </c>
      <c r="D935">
        <v>5.59</v>
      </c>
      <c r="E935">
        <v>1</v>
      </c>
      <c r="F935">
        <v>4.07</v>
      </c>
      <c r="G935">
        <v>1</v>
      </c>
      <c r="H935">
        <v>3.36</v>
      </c>
      <c r="J935">
        <v>4.53</v>
      </c>
      <c r="L935">
        <v>12.47</v>
      </c>
      <c r="N935">
        <v>6.03</v>
      </c>
      <c r="P935">
        <v>6.47</v>
      </c>
      <c r="R935">
        <v>4.84</v>
      </c>
      <c r="T935">
        <v>47.14</v>
      </c>
      <c r="U935">
        <v>8</v>
      </c>
      <c r="V935">
        <v>66.52</v>
      </c>
      <c r="W935">
        <v>8</v>
      </c>
      <c r="X935">
        <v>31.35</v>
      </c>
      <c r="Y935">
        <v>1</v>
      </c>
      <c r="Z935">
        <v>18.7</v>
      </c>
      <c r="AA935">
        <v>1</v>
      </c>
      <c r="AB935">
        <v>66.52</v>
      </c>
    </row>
    <row r="936" spans="1:29" x14ac:dyDescent="0.3">
      <c r="A936">
        <v>1995</v>
      </c>
      <c r="B936">
        <v>1</v>
      </c>
      <c r="C936">
        <v>1</v>
      </c>
      <c r="D936">
        <v>4.53</v>
      </c>
      <c r="F936">
        <v>5.15</v>
      </c>
      <c r="H936">
        <v>8.76</v>
      </c>
      <c r="J936">
        <v>43.38</v>
      </c>
      <c r="K936">
        <v>1</v>
      </c>
      <c r="L936">
        <v>35.299999999999997</v>
      </c>
      <c r="M936">
        <v>1</v>
      </c>
      <c r="N936">
        <v>29.35</v>
      </c>
      <c r="O936">
        <v>9</v>
      </c>
      <c r="P936">
        <v>16.32</v>
      </c>
      <c r="Q936">
        <v>3</v>
      </c>
      <c r="R936">
        <v>86.5</v>
      </c>
      <c r="S936">
        <v>8</v>
      </c>
      <c r="T936">
        <v>50.45</v>
      </c>
      <c r="U936">
        <v>8</v>
      </c>
      <c r="V936">
        <v>60.09</v>
      </c>
      <c r="W936">
        <v>8</v>
      </c>
      <c r="X936">
        <v>35.299999999999997</v>
      </c>
      <c r="Y936">
        <v>1</v>
      </c>
      <c r="Z936">
        <v>13.84</v>
      </c>
      <c r="AA936">
        <v>1</v>
      </c>
      <c r="AB936">
        <v>86.5</v>
      </c>
      <c r="AC936">
        <v>3</v>
      </c>
    </row>
    <row r="937" spans="1:29" x14ac:dyDescent="0.3">
      <c r="A937">
        <v>1996</v>
      </c>
      <c r="B937">
        <v>1</v>
      </c>
      <c r="C937">
        <v>1</v>
      </c>
      <c r="D937">
        <v>19.489999999999998</v>
      </c>
      <c r="E937">
        <v>8</v>
      </c>
      <c r="F937">
        <v>8.1</v>
      </c>
      <c r="H937">
        <v>19.22</v>
      </c>
      <c r="I937">
        <v>8</v>
      </c>
      <c r="J937">
        <v>34.24</v>
      </c>
      <c r="K937">
        <v>8</v>
      </c>
      <c r="L937">
        <v>46.08</v>
      </c>
      <c r="M937">
        <v>8</v>
      </c>
      <c r="N937">
        <v>36.4</v>
      </c>
      <c r="O937">
        <v>8</v>
      </c>
      <c r="P937">
        <v>21.11</v>
      </c>
      <c r="Q937">
        <v>8</v>
      </c>
      <c r="R937">
        <v>25.7</v>
      </c>
      <c r="S937">
        <v>8</v>
      </c>
      <c r="T937">
        <v>28.35</v>
      </c>
      <c r="U937">
        <v>8</v>
      </c>
      <c r="V937">
        <v>38.29</v>
      </c>
      <c r="W937">
        <v>8</v>
      </c>
      <c r="X937">
        <v>41.8</v>
      </c>
      <c r="Y937">
        <v>8</v>
      </c>
      <c r="Z937">
        <v>13.05</v>
      </c>
      <c r="AB937">
        <v>46.08</v>
      </c>
    </row>
    <row r="938" spans="1:29" x14ac:dyDescent="0.3">
      <c r="A938">
        <v>1997</v>
      </c>
      <c r="B938">
        <v>1</v>
      </c>
      <c r="C938">
        <v>1</v>
      </c>
      <c r="D938">
        <v>5.3</v>
      </c>
      <c r="F938">
        <v>3.9</v>
      </c>
      <c r="H938">
        <v>1.6</v>
      </c>
      <c r="I938">
        <v>1</v>
      </c>
      <c r="J938">
        <v>35.9</v>
      </c>
      <c r="K938">
        <v>1</v>
      </c>
      <c r="L938">
        <v>41</v>
      </c>
      <c r="M938">
        <v>1</v>
      </c>
      <c r="N938">
        <v>30.5</v>
      </c>
      <c r="O938">
        <v>1</v>
      </c>
      <c r="P938">
        <v>4</v>
      </c>
      <c r="R938">
        <v>14.3</v>
      </c>
      <c r="T938">
        <v>28.6</v>
      </c>
      <c r="U938">
        <v>1</v>
      </c>
      <c r="V938">
        <v>94.3</v>
      </c>
      <c r="W938">
        <v>1</v>
      </c>
      <c r="X938">
        <v>108.7</v>
      </c>
      <c r="Y938">
        <v>1</v>
      </c>
      <c r="Z938">
        <v>2.8</v>
      </c>
      <c r="AA938">
        <v>1</v>
      </c>
      <c r="AB938">
        <v>108.7</v>
      </c>
    </row>
    <row r="939" spans="1:29" x14ac:dyDescent="0.3">
      <c r="A939">
        <v>1998</v>
      </c>
      <c r="B939">
        <v>1</v>
      </c>
      <c r="C939">
        <v>1</v>
      </c>
      <c r="D939">
        <v>2.8</v>
      </c>
      <c r="F939">
        <v>10.199999999999999</v>
      </c>
      <c r="H939">
        <v>8.4</v>
      </c>
      <c r="I939">
        <v>1</v>
      </c>
      <c r="J939">
        <v>63.5</v>
      </c>
      <c r="K939">
        <v>1</v>
      </c>
      <c r="L939">
        <v>122.3</v>
      </c>
      <c r="N939">
        <v>39.799999999999997</v>
      </c>
      <c r="O939">
        <v>1</v>
      </c>
      <c r="P939">
        <v>27.5</v>
      </c>
      <c r="Q939">
        <v>1</v>
      </c>
      <c r="R939">
        <v>9.8000000000000007</v>
      </c>
      <c r="S939">
        <v>1</v>
      </c>
      <c r="T939">
        <v>25.2</v>
      </c>
      <c r="V939">
        <v>139</v>
      </c>
      <c r="W939">
        <v>1</v>
      </c>
      <c r="X939">
        <v>32.6</v>
      </c>
      <c r="Y939">
        <v>1</v>
      </c>
      <c r="Z939">
        <v>100.4</v>
      </c>
      <c r="AA939">
        <v>1</v>
      </c>
      <c r="AB939">
        <v>139</v>
      </c>
    </row>
    <row r="940" spans="1:29" x14ac:dyDescent="0.3">
      <c r="A940">
        <v>1999</v>
      </c>
      <c r="B940">
        <v>1</v>
      </c>
      <c r="C940">
        <v>1</v>
      </c>
      <c r="D940">
        <v>7.3</v>
      </c>
      <c r="F940">
        <v>7.3</v>
      </c>
      <c r="H940">
        <v>9.1</v>
      </c>
      <c r="I940">
        <v>1</v>
      </c>
      <c r="J940">
        <v>33.6</v>
      </c>
      <c r="K940">
        <v>1</v>
      </c>
      <c r="L940">
        <v>42.9</v>
      </c>
      <c r="M940">
        <v>1</v>
      </c>
      <c r="N940">
        <v>29</v>
      </c>
      <c r="O940">
        <v>1</v>
      </c>
      <c r="P940">
        <v>108.7</v>
      </c>
      <c r="Q940">
        <v>1</v>
      </c>
      <c r="R940">
        <v>68.599999999999994</v>
      </c>
      <c r="S940">
        <v>1</v>
      </c>
      <c r="T940">
        <v>127.6</v>
      </c>
      <c r="U940">
        <v>1</v>
      </c>
      <c r="V940">
        <v>99</v>
      </c>
      <c r="W940">
        <v>3</v>
      </c>
      <c r="X940">
        <v>38.200000000000003</v>
      </c>
      <c r="Z940">
        <v>40.799999999999997</v>
      </c>
      <c r="AB940">
        <v>127.6</v>
      </c>
      <c r="AC940">
        <v>3</v>
      </c>
    </row>
    <row r="941" spans="1:29" x14ac:dyDescent="0.3">
      <c r="A941">
        <v>2000</v>
      </c>
      <c r="B941">
        <v>1</v>
      </c>
      <c r="C941">
        <v>1</v>
      </c>
      <c r="D941">
        <v>4.0549999999999997</v>
      </c>
      <c r="F941">
        <v>2.5640000000000001</v>
      </c>
      <c r="H941">
        <v>2.5640000000000001</v>
      </c>
      <c r="J941">
        <v>28.14</v>
      </c>
      <c r="K941">
        <v>1</v>
      </c>
      <c r="L941">
        <v>109.4</v>
      </c>
      <c r="M941">
        <v>8</v>
      </c>
      <c r="N941">
        <v>16.28</v>
      </c>
      <c r="O941">
        <v>1</v>
      </c>
      <c r="P941">
        <v>30.42</v>
      </c>
      <c r="Q941">
        <v>3</v>
      </c>
      <c r="R941">
        <v>19.82</v>
      </c>
      <c r="S941">
        <v>1</v>
      </c>
      <c r="T941">
        <v>38.28</v>
      </c>
      <c r="U941">
        <v>1</v>
      </c>
      <c r="V941">
        <v>17.11</v>
      </c>
      <c r="X941">
        <v>37.35</v>
      </c>
      <c r="Z941" t="s">
        <v>1</v>
      </c>
      <c r="AB941">
        <v>109.4</v>
      </c>
      <c r="AC941">
        <v>3</v>
      </c>
    </row>
    <row r="942" spans="1:29" x14ac:dyDescent="0.3">
      <c r="A942">
        <v>2001</v>
      </c>
      <c r="B942">
        <v>1</v>
      </c>
      <c r="C942">
        <v>1</v>
      </c>
      <c r="D942">
        <v>4.8499999999999996</v>
      </c>
      <c r="F942">
        <v>2.9119999999999999</v>
      </c>
      <c r="H942">
        <v>4.8499999999999996</v>
      </c>
      <c r="J942">
        <v>3.5779999999999998</v>
      </c>
      <c r="L942">
        <v>131.1</v>
      </c>
      <c r="M942">
        <v>3</v>
      </c>
      <c r="N942" t="s">
        <v>1</v>
      </c>
      <c r="P942">
        <v>4.0549999999999997</v>
      </c>
      <c r="R942">
        <v>6.9960000000000004</v>
      </c>
      <c r="T942">
        <v>6.4249999999999998</v>
      </c>
      <c r="V942">
        <v>15.73</v>
      </c>
      <c r="X942">
        <v>18.5</v>
      </c>
      <c r="Z942">
        <v>6.6</v>
      </c>
      <c r="AB942">
        <v>131.1</v>
      </c>
      <c r="AC942">
        <v>3</v>
      </c>
    </row>
    <row r="943" spans="1:29" x14ac:dyDescent="0.3">
      <c r="A943">
        <v>2002</v>
      </c>
      <c r="B943">
        <v>1</v>
      </c>
      <c r="C943">
        <v>1</v>
      </c>
      <c r="D943">
        <v>3.26</v>
      </c>
      <c r="F943">
        <v>1.77</v>
      </c>
      <c r="H943">
        <v>2.1</v>
      </c>
      <c r="J943">
        <v>2.1</v>
      </c>
      <c r="L943">
        <v>32.700000000000003</v>
      </c>
      <c r="N943">
        <v>20.149999999999999</v>
      </c>
      <c r="P943">
        <v>3.26</v>
      </c>
      <c r="R943">
        <v>2.1</v>
      </c>
      <c r="T943">
        <v>8.7989999999999995</v>
      </c>
      <c r="V943" t="s">
        <v>1</v>
      </c>
      <c r="X943" t="s">
        <v>1</v>
      </c>
      <c r="Z943" t="s">
        <v>1</v>
      </c>
      <c r="AB943">
        <v>32.700000000000003</v>
      </c>
      <c r="AC943">
        <v>3</v>
      </c>
    </row>
    <row r="944" spans="1:29" x14ac:dyDescent="0.3">
      <c r="A944">
        <v>2003</v>
      </c>
      <c r="B944">
        <v>1</v>
      </c>
      <c r="C944">
        <v>1</v>
      </c>
      <c r="J944">
        <v>118.5</v>
      </c>
      <c r="K944">
        <v>3</v>
      </c>
      <c r="L944">
        <v>24.7</v>
      </c>
      <c r="M944">
        <v>3</v>
      </c>
      <c r="N944">
        <v>38.200000000000003</v>
      </c>
      <c r="O944">
        <v>1</v>
      </c>
      <c r="P944">
        <v>13</v>
      </c>
      <c r="Q944">
        <v>3</v>
      </c>
      <c r="R944">
        <v>5.6</v>
      </c>
      <c r="T944">
        <v>42</v>
      </c>
      <c r="V944">
        <v>25</v>
      </c>
      <c r="W944">
        <v>3</v>
      </c>
      <c r="X944">
        <v>53</v>
      </c>
      <c r="Y944">
        <v>3</v>
      </c>
      <c r="Z944">
        <v>69.400000000000006</v>
      </c>
      <c r="AA944">
        <v>1</v>
      </c>
      <c r="AB944">
        <v>118.5</v>
      </c>
      <c r="AC944">
        <v>3</v>
      </c>
    </row>
    <row r="945" spans="1:29" x14ac:dyDescent="0.3">
      <c r="A945">
        <v>2004</v>
      </c>
      <c r="B945">
        <v>1</v>
      </c>
      <c r="C945">
        <v>1</v>
      </c>
      <c r="D945">
        <v>5.55</v>
      </c>
      <c r="E945">
        <v>1</v>
      </c>
      <c r="F945">
        <v>3.419</v>
      </c>
      <c r="G945">
        <v>1</v>
      </c>
      <c r="H945">
        <v>3.028</v>
      </c>
      <c r="I945">
        <v>1</v>
      </c>
      <c r="J945">
        <v>32.700000000000003</v>
      </c>
      <c r="K945">
        <v>1</v>
      </c>
      <c r="L945">
        <v>121</v>
      </c>
      <c r="M945">
        <v>8</v>
      </c>
      <c r="N945">
        <v>12.96</v>
      </c>
      <c r="O945">
        <v>1</v>
      </c>
      <c r="P945">
        <v>10.77</v>
      </c>
      <c r="Q945">
        <v>1</v>
      </c>
      <c r="R945">
        <v>26.24</v>
      </c>
      <c r="S945">
        <v>1</v>
      </c>
      <c r="T945">
        <v>49.22</v>
      </c>
      <c r="U945">
        <v>1</v>
      </c>
      <c r="V945">
        <v>124.6</v>
      </c>
      <c r="W945">
        <v>8</v>
      </c>
      <c r="X945">
        <v>95.13</v>
      </c>
      <c r="Y945">
        <v>8</v>
      </c>
      <c r="Z945">
        <v>10.77</v>
      </c>
      <c r="AB945">
        <v>124.6</v>
      </c>
    </row>
    <row r="946" spans="1:29" x14ac:dyDescent="0.3">
      <c r="A946">
        <v>2005</v>
      </c>
      <c r="B946">
        <v>1</v>
      </c>
      <c r="C946">
        <v>1</v>
      </c>
      <c r="D946">
        <v>5.375</v>
      </c>
      <c r="F946">
        <v>4.2140000000000004</v>
      </c>
      <c r="H946">
        <v>3.26</v>
      </c>
      <c r="J946">
        <v>89.92</v>
      </c>
      <c r="K946">
        <v>8</v>
      </c>
      <c r="L946">
        <v>83.23</v>
      </c>
      <c r="M946">
        <v>8</v>
      </c>
      <c r="N946">
        <v>67</v>
      </c>
      <c r="O946">
        <v>1</v>
      </c>
      <c r="P946">
        <v>76.099999999999994</v>
      </c>
      <c r="Q946">
        <v>1</v>
      </c>
      <c r="R946">
        <v>42.56</v>
      </c>
      <c r="S946">
        <v>1</v>
      </c>
      <c r="T946">
        <v>38.28</v>
      </c>
      <c r="U946">
        <v>1</v>
      </c>
      <c r="V946">
        <v>121</v>
      </c>
      <c r="W946">
        <v>8</v>
      </c>
      <c r="X946">
        <v>124.6</v>
      </c>
      <c r="Y946">
        <v>3</v>
      </c>
      <c r="Z946">
        <v>12.08</v>
      </c>
      <c r="AA946">
        <v>1</v>
      </c>
      <c r="AB946">
        <v>124.6</v>
      </c>
      <c r="AC946">
        <v>3</v>
      </c>
    </row>
    <row r="947" spans="1:29" x14ac:dyDescent="0.3">
      <c r="A947">
        <v>2006</v>
      </c>
      <c r="B947">
        <v>1</v>
      </c>
      <c r="C947">
        <v>1</v>
      </c>
      <c r="D947">
        <v>7.7880000000000003</v>
      </c>
      <c r="F947">
        <v>3.26</v>
      </c>
      <c r="H947">
        <v>6.4249999999999998</v>
      </c>
      <c r="I947">
        <v>1</v>
      </c>
      <c r="J947">
        <v>39.67</v>
      </c>
      <c r="K947">
        <v>1</v>
      </c>
      <c r="L947">
        <v>46.44</v>
      </c>
      <c r="M947">
        <v>1</v>
      </c>
      <c r="N947">
        <v>9.4559999999999995</v>
      </c>
      <c r="P947">
        <v>6.4249999999999998</v>
      </c>
      <c r="Q947">
        <v>1</v>
      </c>
      <c r="R947">
        <v>6.6</v>
      </c>
      <c r="S947">
        <v>1</v>
      </c>
      <c r="T947">
        <v>3.5779999999999998</v>
      </c>
      <c r="V947">
        <v>6.6</v>
      </c>
      <c r="W947">
        <v>1</v>
      </c>
      <c r="X947">
        <v>25.1</v>
      </c>
      <c r="Y947">
        <v>1</v>
      </c>
      <c r="Z947">
        <v>11.21</v>
      </c>
      <c r="AA947">
        <v>1</v>
      </c>
      <c r="AB947">
        <v>46.44</v>
      </c>
    </row>
    <row r="948" spans="1:29" x14ac:dyDescent="0.3">
      <c r="A948">
        <v>2007</v>
      </c>
      <c r="B948">
        <v>1</v>
      </c>
      <c r="C948">
        <v>1</v>
      </c>
      <c r="D948">
        <v>11.97</v>
      </c>
      <c r="F948">
        <v>5</v>
      </c>
      <c r="H948">
        <v>25.94</v>
      </c>
      <c r="I948">
        <v>1</v>
      </c>
      <c r="J948">
        <v>30.39</v>
      </c>
      <c r="K948">
        <v>1</v>
      </c>
      <c r="L948">
        <v>13.74</v>
      </c>
      <c r="N948">
        <v>8.44</v>
      </c>
      <c r="P948">
        <v>5.6</v>
      </c>
      <c r="R948">
        <v>4.4000000000000004</v>
      </c>
      <c r="T948">
        <v>6.24</v>
      </c>
      <c r="V948">
        <v>88.45</v>
      </c>
      <c r="W948">
        <v>3</v>
      </c>
      <c r="X948">
        <v>5.8</v>
      </c>
      <c r="Y948">
        <v>3</v>
      </c>
      <c r="Z948">
        <v>1.1100000000000001</v>
      </c>
      <c r="AA948">
        <v>1</v>
      </c>
      <c r="AB948">
        <v>88.45</v>
      </c>
      <c r="AC948">
        <v>3</v>
      </c>
    </row>
    <row r="949" spans="1:29" x14ac:dyDescent="0.3">
      <c r="A949">
        <v>2008</v>
      </c>
      <c r="B949">
        <v>1</v>
      </c>
      <c r="C949">
        <v>1</v>
      </c>
      <c r="D949">
        <v>0.68</v>
      </c>
      <c r="F949">
        <v>0.14299999999999999</v>
      </c>
      <c r="G949">
        <v>8</v>
      </c>
      <c r="H949">
        <v>0.13300000000000001</v>
      </c>
      <c r="I949">
        <v>8</v>
      </c>
      <c r="J949">
        <v>0.68</v>
      </c>
      <c r="L949">
        <v>6.6</v>
      </c>
      <c r="N949">
        <v>4.532</v>
      </c>
      <c r="P949">
        <v>4.6909999999999998</v>
      </c>
      <c r="R949">
        <v>8.58</v>
      </c>
      <c r="T949">
        <v>5.2</v>
      </c>
      <c r="V949">
        <v>10.55</v>
      </c>
      <c r="X949">
        <v>15.18</v>
      </c>
      <c r="Z949">
        <v>11.21</v>
      </c>
      <c r="AB949">
        <v>15.18</v>
      </c>
    </row>
    <row r="950" spans="1:29" x14ac:dyDescent="0.3">
      <c r="A950">
        <v>2009</v>
      </c>
      <c r="B950">
        <v>1</v>
      </c>
      <c r="C950">
        <v>1</v>
      </c>
      <c r="D950">
        <v>7.194</v>
      </c>
      <c r="F950">
        <v>4.3730000000000002</v>
      </c>
      <c r="H950">
        <v>3.028</v>
      </c>
      <c r="I950">
        <v>3</v>
      </c>
      <c r="J950">
        <v>4.532</v>
      </c>
      <c r="L950">
        <v>21.8</v>
      </c>
      <c r="N950">
        <v>32.700000000000003</v>
      </c>
      <c r="P950">
        <v>12.3</v>
      </c>
      <c r="R950">
        <v>12.96</v>
      </c>
      <c r="S950">
        <v>3</v>
      </c>
      <c r="T950">
        <v>7.9859999999999998</v>
      </c>
      <c r="V950">
        <v>15.73</v>
      </c>
      <c r="X950">
        <v>25.1</v>
      </c>
      <c r="Z950">
        <v>6.25</v>
      </c>
      <c r="AA950">
        <v>3</v>
      </c>
      <c r="AB950">
        <v>32.700000000000003</v>
      </c>
      <c r="AC950">
        <v>3</v>
      </c>
    </row>
    <row r="951" spans="1:29" x14ac:dyDescent="0.3">
      <c r="A951">
        <v>2010</v>
      </c>
      <c r="B951">
        <v>1</v>
      </c>
      <c r="C951">
        <v>1</v>
      </c>
      <c r="D951">
        <v>2.68</v>
      </c>
      <c r="F951">
        <v>2.3319999999999999</v>
      </c>
      <c r="H951">
        <v>4.8499999999999996</v>
      </c>
      <c r="I951">
        <v>3</v>
      </c>
      <c r="J951">
        <v>14.35</v>
      </c>
      <c r="L951">
        <v>60.05</v>
      </c>
      <c r="N951">
        <v>124.6</v>
      </c>
      <c r="O951">
        <v>8</v>
      </c>
      <c r="P951">
        <v>53.1</v>
      </c>
      <c r="R951">
        <v>14.35</v>
      </c>
      <c r="S951">
        <v>3</v>
      </c>
      <c r="T951">
        <v>110.1</v>
      </c>
      <c r="U951">
        <v>8</v>
      </c>
      <c r="V951">
        <v>124.6</v>
      </c>
      <c r="W951">
        <v>8</v>
      </c>
      <c r="X951">
        <v>60.05</v>
      </c>
      <c r="Z951">
        <v>88.43</v>
      </c>
      <c r="AA951">
        <v>8</v>
      </c>
      <c r="AB951">
        <v>124.6</v>
      </c>
      <c r="AC951">
        <v>3</v>
      </c>
    </row>
    <row r="952" spans="1:29" x14ac:dyDescent="0.3">
      <c r="A952">
        <v>2011</v>
      </c>
      <c r="B952">
        <v>1</v>
      </c>
      <c r="C952">
        <v>1</v>
      </c>
      <c r="D952">
        <v>7.59</v>
      </c>
      <c r="F952">
        <v>12.96</v>
      </c>
      <c r="H952">
        <v>8.58</v>
      </c>
      <c r="J952">
        <v>18.5</v>
      </c>
      <c r="L952">
        <v>88.43</v>
      </c>
      <c r="M952">
        <v>3</v>
      </c>
      <c r="N952">
        <v>53.1</v>
      </c>
      <c r="P952">
        <v>28.9</v>
      </c>
      <c r="R952">
        <v>60.05</v>
      </c>
      <c r="T952">
        <v>74</v>
      </c>
      <c r="V952">
        <v>74</v>
      </c>
      <c r="X952">
        <v>139</v>
      </c>
      <c r="Y952">
        <v>3</v>
      </c>
      <c r="Z952">
        <v>53.1</v>
      </c>
      <c r="AB952">
        <v>139</v>
      </c>
      <c r="AC952">
        <v>3</v>
      </c>
    </row>
    <row r="953" spans="1:29" x14ac:dyDescent="0.3">
      <c r="A953">
        <v>2012</v>
      </c>
      <c r="B953">
        <v>1</v>
      </c>
      <c r="C953">
        <v>1</v>
      </c>
      <c r="D953">
        <v>5.3</v>
      </c>
      <c r="F953">
        <v>4.3</v>
      </c>
      <c r="H953">
        <v>9.8000000000000007</v>
      </c>
      <c r="J953">
        <v>17</v>
      </c>
      <c r="L953">
        <v>28.02</v>
      </c>
      <c r="M953">
        <v>3</v>
      </c>
      <c r="N953">
        <v>17</v>
      </c>
      <c r="P953">
        <v>18.32</v>
      </c>
      <c r="Q953">
        <v>1</v>
      </c>
      <c r="R953">
        <v>49.6</v>
      </c>
      <c r="S953">
        <v>1</v>
      </c>
      <c r="T953">
        <v>12.68</v>
      </c>
      <c r="V953">
        <v>184.5</v>
      </c>
      <c r="W953">
        <v>8</v>
      </c>
      <c r="X953">
        <v>34.700000000000003</v>
      </c>
      <c r="Z953">
        <v>15.92</v>
      </c>
      <c r="AA953">
        <v>1</v>
      </c>
      <c r="AB953">
        <v>184.5</v>
      </c>
      <c r="AC953">
        <v>3</v>
      </c>
    </row>
    <row r="955" spans="1:29" x14ac:dyDescent="0.3">
      <c r="A955" t="s">
        <v>14</v>
      </c>
      <c r="D955">
        <v>7.556</v>
      </c>
      <c r="F955">
        <v>5.7770000000000001</v>
      </c>
      <c r="H955">
        <v>6.5410000000000004</v>
      </c>
      <c r="J955">
        <v>30.08</v>
      </c>
      <c r="L955">
        <v>58.16</v>
      </c>
      <c r="N955">
        <v>48.3</v>
      </c>
      <c r="P955">
        <v>22.24</v>
      </c>
      <c r="R955">
        <v>30.47</v>
      </c>
      <c r="T955">
        <v>42.55</v>
      </c>
      <c r="V955">
        <v>76.930000000000007</v>
      </c>
      <c r="X955">
        <v>70.58</v>
      </c>
      <c r="Z955">
        <v>28.95</v>
      </c>
      <c r="AB955">
        <v>35.68</v>
      </c>
    </row>
    <row r="956" spans="1:29" x14ac:dyDescent="0.3">
      <c r="A956" t="s">
        <v>15</v>
      </c>
      <c r="D956">
        <v>24.7</v>
      </c>
      <c r="F956">
        <v>19.8</v>
      </c>
      <c r="H956">
        <v>25.94</v>
      </c>
      <c r="J956">
        <v>163</v>
      </c>
      <c r="L956">
        <v>153.5</v>
      </c>
      <c r="N956">
        <v>173.2</v>
      </c>
      <c r="P956">
        <v>108.7</v>
      </c>
      <c r="R956">
        <v>134.69999999999999</v>
      </c>
      <c r="T956">
        <v>127.6</v>
      </c>
      <c r="V956">
        <v>184.5</v>
      </c>
      <c r="X956">
        <v>173</v>
      </c>
      <c r="Z956">
        <v>218</v>
      </c>
      <c r="AB956">
        <v>218</v>
      </c>
    </row>
    <row r="957" spans="1:29" x14ac:dyDescent="0.3">
      <c r="A957" t="s">
        <v>16</v>
      </c>
      <c r="D957">
        <v>0.68</v>
      </c>
      <c r="F957">
        <v>0.14299999999999999</v>
      </c>
      <c r="H957">
        <v>0.13300000000000001</v>
      </c>
      <c r="J957">
        <v>0.68</v>
      </c>
      <c r="L957">
        <v>4.0999999999999996</v>
      </c>
      <c r="N957">
        <v>4.532</v>
      </c>
      <c r="P957">
        <v>3.26</v>
      </c>
      <c r="R957">
        <v>2.1</v>
      </c>
      <c r="T957">
        <v>3.5779999999999998</v>
      </c>
      <c r="V957">
        <v>6.6</v>
      </c>
      <c r="X957">
        <v>5.8</v>
      </c>
      <c r="Z957">
        <v>1.1100000000000001</v>
      </c>
      <c r="AB957">
        <v>0.13</v>
      </c>
    </row>
    <row r="960" spans="1:29" s="8" customFormat="1" x14ac:dyDescent="0.3">
      <c r="A960" s="6" t="s">
        <v>30</v>
      </c>
    </row>
    <row r="961" spans="1:29" x14ac:dyDescent="0.3">
      <c r="A961" t="s">
        <v>19</v>
      </c>
      <c r="B961">
        <v>28017110</v>
      </c>
      <c r="C961" t="s">
        <v>42</v>
      </c>
    </row>
    <row r="962" spans="1:29" x14ac:dyDescent="0.3">
      <c r="A962" t="s">
        <v>20</v>
      </c>
    </row>
    <row r="963" spans="1:29" x14ac:dyDescent="0.3">
      <c r="A963" t="s">
        <v>21</v>
      </c>
    </row>
    <row r="964" spans="1:29" x14ac:dyDescent="0.3">
      <c r="A964" t="s">
        <v>22</v>
      </c>
      <c r="B964">
        <v>429</v>
      </c>
      <c r="H964" s="1"/>
    </row>
    <row r="965" spans="1:29" x14ac:dyDescent="0.3">
      <c r="A965" t="s">
        <v>23</v>
      </c>
      <c r="B965" t="s">
        <v>43</v>
      </c>
    </row>
    <row r="967" spans="1:29" x14ac:dyDescent="0.3">
      <c r="A967" t="s">
        <v>25</v>
      </c>
      <c r="B967" t="s">
        <v>26</v>
      </c>
      <c r="C967" t="s">
        <v>27</v>
      </c>
      <c r="D967" t="s">
        <v>2</v>
      </c>
      <c r="E967" t="s">
        <v>1</v>
      </c>
      <c r="F967" t="s">
        <v>3</v>
      </c>
      <c r="G967" t="s">
        <v>1</v>
      </c>
      <c r="H967" t="s">
        <v>4</v>
      </c>
      <c r="I967" t="s">
        <v>1</v>
      </c>
      <c r="J967" t="s">
        <v>5</v>
      </c>
      <c r="K967" t="s">
        <v>1</v>
      </c>
      <c r="L967" t="s">
        <v>6</v>
      </c>
      <c r="M967" t="s">
        <v>1</v>
      </c>
      <c r="N967" t="s">
        <v>7</v>
      </c>
      <c r="O967" t="s">
        <v>1</v>
      </c>
      <c r="P967" t="s">
        <v>8</v>
      </c>
      <c r="Q967" t="s">
        <v>1</v>
      </c>
      <c r="R967" t="s">
        <v>9</v>
      </c>
      <c r="S967" t="s">
        <v>1</v>
      </c>
      <c r="T967" t="s">
        <v>10</v>
      </c>
      <c r="U967" t="s">
        <v>1</v>
      </c>
      <c r="V967" t="s">
        <v>11</v>
      </c>
      <c r="W967" t="s">
        <v>1</v>
      </c>
      <c r="X967" t="s">
        <v>12</v>
      </c>
      <c r="Y967" t="s">
        <v>1</v>
      </c>
      <c r="Z967" t="s">
        <v>13</v>
      </c>
      <c r="AA967" t="s">
        <v>1</v>
      </c>
      <c r="AB967" t="s">
        <v>28</v>
      </c>
      <c r="AC967" t="s">
        <v>1</v>
      </c>
    </row>
    <row r="968" spans="1:29" x14ac:dyDescent="0.3">
      <c r="A968">
        <v>1960</v>
      </c>
      <c r="B968">
        <v>4</v>
      </c>
      <c r="C968">
        <v>7</v>
      </c>
      <c r="D968">
        <v>2.74</v>
      </c>
      <c r="E968">
        <v>6</v>
      </c>
      <c r="F968">
        <v>1.39</v>
      </c>
      <c r="G968">
        <v>6</v>
      </c>
      <c r="H968">
        <v>1.58</v>
      </c>
      <c r="I968">
        <v>6</v>
      </c>
      <c r="J968">
        <v>1.9</v>
      </c>
      <c r="L968">
        <v>2.7</v>
      </c>
      <c r="N968">
        <v>4.9000000000000004</v>
      </c>
      <c r="P968">
        <v>3.7</v>
      </c>
      <c r="R968">
        <v>4.2</v>
      </c>
      <c r="T968">
        <v>5.7</v>
      </c>
      <c r="V968">
        <v>4.7</v>
      </c>
      <c r="X968">
        <v>3.9</v>
      </c>
      <c r="Z968">
        <v>5.5</v>
      </c>
      <c r="AB968">
        <v>1.39</v>
      </c>
    </row>
    <row r="969" spans="1:29" x14ac:dyDescent="0.3">
      <c r="A969">
        <v>1961</v>
      </c>
      <c r="B969">
        <v>4</v>
      </c>
      <c r="C969">
        <v>7</v>
      </c>
      <c r="D969">
        <v>4.7</v>
      </c>
      <c r="F969">
        <v>3.7</v>
      </c>
      <c r="H969">
        <v>2.9</v>
      </c>
      <c r="J969">
        <v>2.4</v>
      </c>
      <c r="L969">
        <v>2.1</v>
      </c>
      <c r="N969">
        <v>2.5</v>
      </c>
      <c r="P969">
        <v>3.7</v>
      </c>
      <c r="R969">
        <v>2.1</v>
      </c>
      <c r="T969">
        <v>5.6</v>
      </c>
      <c r="V969">
        <v>4.8</v>
      </c>
      <c r="X969">
        <v>11.1</v>
      </c>
      <c r="Z969">
        <v>6.7</v>
      </c>
      <c r="AB969">
        <v>2.1</v>
      </c>
    </row>
    <row r="970" spans="1:29" x14ac:dyDescent="0.3">
      <c r="A970">
        <v>1962</v>
      </c>
      <c r="B970">
        <v>4</v>
      </c>
      <c r="C970">
        <v>7</v>
      </c>
      <c r="D970">
        <v>4.2</v>
      </c>
      <c r="F970">
        <v>3.4</v>
      </c>
      <c r="H970">
        <v>2.7</v>
      </c>
      <c r="J970">
        <v>2.1</v>
      </c>
      <c r="L970">
        <v>3.2</v>
      </c>
      <c r="N970">
        <v>5.9</v>
      </c>
      <c r="P970">
        <v>4.8</v>
      </c>
      <c r="R970">
        <v>5</v>
      </c>
      <c r="T970">
        <v>5.9</v>
      </c>
      <c r="V970">
        <v>7.1</v>
      </c>
      <c r="X970">
        <v>6</v>
      </c>
      <c r="Z970">
        <v>4.5999999999999996</v>
      </c>
      <c r="AB970">
        <v>2.1</v>
      </c>
    </row>
    <row r="971" spans="1:29" x14ac:dyDescent="0.3">
      <c r="A971">
        <v>1963</v>
      </c>
      <c r="B971">
        <v>4</v>
      </c>
      <c r="C971">
        <v>7</v>
      </c>
      <c r="D971">
        <v>3.6</v>
      </c>
      <c r="F971">
        <v>2.9</v>
      </c>
      <c r="H971">
        <v>2.4</v>
      </c>
      <c r="J971">
        <v>1.9</v>
      </c>
      <c r="L971">
        <v>3.2</v>
      </c>
      <c r="N971">
        <v>5.4</v>
      </c>
      <c r="P971">
        <v>4.2</v>
      </c>
      <c r="R971">
        <v>3.8</v>
      </c>
      <c r="T971">
        <v>6.4</v>
      </c>
      <c r="V971">
        <v>6.2</v>
      </c>
      <c r="X971">
        <v>10.5</v>
      </c>
      <c r="Z971">
        <v>5.9</v>
      </c>
      <c r="AB971">
        <v>1.9</v>
      </c>
    </row>
    <row r="972" spans="1:29" x14ac:dyDescent="0.3">
      <c r="A972">
        <v>1964</v>
      </c>
      <c r="B972">
        <v>4</v>
      </c>
      <c r="C972">
        <v>7</v>
      </c>
      <c r="D972">
        <v>4</v>
      </c>
      <c r="F972">
        <v>3.2</v>
      </c>
      <c r="H972">
        <v>2.5</v>
      </c>
      <c r="J972">
        <v>2.1</v>
      </c>
      <c r="L972">
        <v>3.4</v>
      </c>
      <c r="N972">
        <v>6.4</v>
      </c>
      <c r="P972">
        <v>4.9000000000000004</v>
      </c>
      <c r="R972">
        <v>6.2</v>
      </c>
      <c r="T972">
        <v>7.2</v>
      </c>
      <c r="V972">
        <v>7.5</v>
      </c>
      <c r="X972">
        <v>3.6</v>
      </c>
      <c r="Z972">
        <v>4.8</v>
      </c>
      <c r="AB972">
        <v>2.1</v>
      </c>
    </row>
    <row r="973" spans="1:29" x14ac:dyDescent="0.3">
      <c r="A973">
        <v>1965</v>
      </c>
      <c r="B973">
        <v>4</v>
      </c>
      <c r="C973">
        <v>7</v>
      </c>
      <c r="D973">
        <v>3.7</v>
      </c>
      <c r="F973">
        <v>3</v>
      </c>
      <c r="H973">
        <v>2.4</v>
      </c>
      <c r="J973">
        <v>1.9</v>
      </c>
      <c r="L973">
        <v>2</v>
      </c>
      <c r="N973">
        <v>3.6</v>
      </c>
      <c r="P973">
        <v>2</v>
      </c>
      <c r="R973">
        <v>2.7</v>
      </c>
      <c r="T973">
        <v>6.4</v>
      </c>
      <c r="V973">
        <v>4</v>
      </c>
      <c r="X973">
        <v>4.9000000000000004</v>
      </c>
      <c r="Z973">
        <v>6.1</v>
      </c>
      <c r="AB973">
        <v>1.9</v>
      </c>
    </row>
    <row r="974" spans="1:29" x14ac:dyDescent="0.3">
      <c r="A974">
        <v>1966</v>
      </c>
      <c r="B974">
        <v>4</v>
      </c>
      <c r="C974">
        <v>7</v>
      </c>
      <c r="D974">
        <v>4</v>
      </c>
      <c r="F974">
        <v>3.3</v>
      </c>
      <c r="H974">
        <v>2.6</v>
      </c>
      <c r="J974">
        <v>2.1</v>
      </c>
      <c r="L974">
        <v>2.7</v>
      </c>
      <c r="N974">
        <v>6</v>
      </c>
      <c r="P974">
        <v>7.2</v>
      </c>
      <c r="R974">
        <v>4.4000000000000004</v>
      </c>
      <c r="T974">
        <v>6</v>
      </c>
      <c r="V974">
        <v>9.9</v>
      </c>
      <c r="X974">
        <v>12.9</v>
      </c>
      <c r="Z974">
        <v>13.2</v>
      </c>
      <c r="AB974">
        <v>2.1</v>
      </c>
    </row>
    <row r="975" spans="1:29" x14ac:dyDescent="0.3">
      <c r="A975">
        <v>1967</v>
      </c>
      <c r="B975">
        <v>4</v>
      </c>
      <c r="C975">
        <v>7</v>
      </c>
      <c r="D975">
        <v>6.2</v>
      </c>
      <c r="F975">
        <v>1.3</v>
      </c>
      <c r="H975">
        <v>3.3</v>
      </c>
      <c r="J975">
        <v>2.6</v>
      </c>
      <c r="L975">
        <v>1.6</v>
      </c>
      <c r="N975">
        <v>1.3</v>
      </c>
      <c r="P975">
        <v>1</v>
      </c>
      <c r="R975">
        <v>0.9</v>
      </c>
      <c r="T975">
        <v>1.2</v>
      </c>
      <c r="V975">
        <v>2.7</v>
      </c>
      <c r="X975">
        <v>5.7</v>
      </c>
      <c r="Z975">
        <v>3.7</v>
      </c>
      <c r="AB975">
        <v>0.9</v>
      </c>
    </row>
    <row r="976" spans="1:29" x14ac:dyDescent="0.3">
      <c r="A976">
        <v>1968</v>
      </c>
      <c r="B976">
        <v>4</v>
      </c>
      <c r="C976">
        <v>7</v>
      </c>
      <c r="D976">
        <v>2.9</v>
      </c>
      <c r="F976">
        <v>2.2999999999999998</v>
      </c>
      <c r="H976">
        <v>1.9</v>
      </c>
      <c r="J976">
        <v>1.5</v>
      </c>
      <c r="L976">
        <v>1.2</v>
      </c>
      <c r="N976">
        <v>1.2</v>
      </c>
      <c r="P976">
        <v>1.3</v>
      </c>
      <c r="R976">
        <v>1.1000000000000001</v>
      </c>
      <c r="T976">
        <v>1</v>
      </c>
      <c r="V976">
        <v>4.9000000000000004</v>
      </c>
      <c r="X976">
        <v>8</v>
      </c>
      <c r="Z976">
        <v>5.4</v>
      </c>
      <c r="AB976">
        <v>1</v>
      </c>
    </row>
    <row r="977" spans="1:28" x14ac:dyDescent="0.3">
      <c r="A977">
        <v>1969</v>
      </c>
      <c r="B977">
        <v>4</v>
      </c>
      <c r="C977">
        <v>7</v>
      </c>
      <c r="D977">
        <v>3.8</v>
      </c>
      <c r="F977">
        <v>3.1</v>
      </c>
      <c r="H977">
        <v>2.5</v>
      </c>
      <c r="J977">
        <v>2</v>
      </c>
      <c r="L977">
        <v>1.2</v>
      </c>
      <c r="N977">
        <v>4.0999999999999996</v>
      </c>
      <c r="P977">
        <v>3.3</v>
      </c>
      <c r="R977">
        <v>3.1</v>
      </c>
      <c r="T977">
        <v>8.5</v>
      </c>
      <c r="V977">
        <v>18</v>
      </c>
      <c r="X977">
        <v>27.7</v>
      </c>
      <c r="Z977">
        <v>9.1999999999999993</v>
      </c>
      <c r="AB977">
        <v>1.2</v>
      </c>
    </row>
    <row r="978" spans="1:28" x14ac:dyDescent="0.3">
      <c r="A978">
        <v>1970</v>
      </c>
      <c r="B978">
        <v>4</v>
      </c>
      <c r="C978">
        <v>7</v>
      </c>
      <c r="D978">
        <v>5.2</v>
      </c>
      <c r="F978">
        <v>3.9</v>
      </c>
      <c r="H978">
        <v>3.1</v>
      </c>
      <c r="J978">
        <v>2.4</v>
      </c>
      <c r="L978">
        <v>2.2000000000000002</v>
      </c>
      <c r="N978">
        <v>6.8</v>
      </c>
      <c r="P978">
        <v>7.6</v>
      </c>
      <c r="R978">
        <v>9.6</v>
      </c>
      <c r="T978">
        <v>7.5</v>
      </c>
      <c r="V978">
        <v>6.3</v>
      </c>
      <c r="X978">
        <v>9.4</v>
      </c>
      <c r="Z978">
        <v>9.4</v>
      </c>
      <c r="AB978">
        <v>2.2000000000000002</v>
      </c>
    </row>
    <row r="979" spans="1:28" x14ac:dyDescent="0.3">
      <c r="A979">
        <v>1971</v>
      </c>
      <c r="B979">
        <v>4</v>
      </c>
      <c r="C979">
        <v>7</v>
      </c>
      <c r="D979">
        <v>5.4</v>
      </c>
      <c r="F979">
        <v>3.9</v>
      </c>
      <c r="H979">
        <v>3.3</v>
      </c>
      <c r="J979">
        <v>2.75</v>
      </c>
      <c r="K979">
        <v>6</v>
      </c>
      <c r="L979">
        <v>9.1329999999999991</v>
      </c>
      <c r="M979">
        <v>6</v>
      </c>
      <c r="N979">
        <v>3.5680000000000001</v>
      </c>
      <c r="O979">
        <v>6</v>
      </c>
      <c r="P979">
        <v>2.0550000000000002</v>
      </c>
      <c r="Q979">
        <v>6</v>
      </c>
      <c r="R979">
        <v>2.72</v>
      </c>
      <c r="S979">
        <v>6</v>
      </c>
      <c r="T979">
        <v>7.3840000000000003</v>
      </c>
      <c r="U979">
        <v>6</v>
      </c>
      <c r="V979">
        <v>15.53</v>
      </c>
      <c r="W979">
        <v>8</v>
      </c>
      <c r="X979">
        <v>12.77</v>
      </c>
      <c r="Y979">
        <v>8</v>
      </c>
      <c r="Z979">
        <v>3.4089999999999998</v>
      </c>
      <c r="AA979">
        <v>6</v>
      </c>
      <c r="AB979">
        <v>2.06</v>
      </c>
    </row>
    <row r="980" spans="1:28" x14ac:dyDescent="0.3">
      <c r="A980">
        <v>1972</v>
      </c>
      <c r="B980">
        <v>2</v>
      </c>
      <c r="C980">
        <v>1</v>
      </c>
      <c r="D980">
        <v>2.04</v>
      </c>
      <c r="E980">
        <v>6</v>
      </c>
      <c r="F980">
        <v>1.236</v>
      </c>
      <c r="G980">
        <v>6</v>
      </c>
      <c r="H980">
        <v>1.236</v>
      </c>
      <c r="I980">
        <v>6</v>
      </c>
      <c r="J980">
        <v>1.236</v>
      </c>
      <c r="K980">
        <v>6</v>
      </c>
      <c r="L980">
        <v>17.13</v>
      </c>
      <c r="M980">
        <v>6</v>
      </c>
      <c r="N980">
        <v>9.8800000000000008</v>
      </c>
      <c r="O980">
        <v>6</v>
      </c>
      <c r="P980">
        <v>4.07</v>
      </c>
      <c r="Q980">
        <v>6</v>
      </c>
      <c r="R980">
        <v>6.8540000000000001</v>
      </c>
      <c r="S980">
        <v>6</v>
      </c>
      <c r="T980">
        <v>7.8609999999999998</v>
      </c>
      <c r="U980">
        <v>6</v>
      </c>
      <c r="V980">
        <v>9.08</v>
      </c>
      <c r="W980">
        <v>6</v>
      </c>
      <c r="X980">
        <v>4.3499999999999996</v>
      </c>
      <c r="Y980">
        <v>6</v>
      </c>
      <c r="Z980">
        <v>3.4</v>
      </c>
      <c r="AB980">
        <v>1.24</v>
      </c>
    </row>
    <row r="981" spans="1:28" x14ac:dyDescent="0.3">
      <c r="A981">
        <v>1973</v>
      </c>
      <c r="B981">
        <v>2</v>
      </c>
      <c r="C981">
        <v>1</v>
      </c>
      <c r="D981">
        <v>3.02</v>
      </c>
      <c r="F981">
        <v>2.65</v>
      </c>
      <c r="H981">
        <v>2.4</v>
      </c>
      <c r="J981">
        <v>0.77</v>
      </c>
      <c r="K981">
        <v>6</v>
      </c>
      <c r="L981">
        <v>2.65</v>
      </c>
      <c r="N981">
        <v>2.96</v>
      </c>
      <c r="P981">
        <v>2.9</v>
      </c>
      <c r="R981">
        <v>2.84</v>
      </c>
      <c r="T981">
        <v>5.4</v>
      </c>
      <c r="V981">
        <v>5</v>
      </c>
      <c r="X981">
        <v>8.0299999999999994</v>
      </c>
      <c r="Z981">
        <v>4.4000000000000004</v>
      </c>
      <c r="AB981">
        <v>0.77</v>
      </c>
    </row>
    <row r="982" spans="1:28" x14ac:dyDescent="0.3">
      <c r="A982">
        <v>1974</v>
      </c>
      <c r="B982">
        <v>2</v>
      </c>
      <c r="C982">
        <v>1</v>
      </c>
      <c r="D982">
        <v>3.8</v>
      </c>
      <c r="F982">
        <v>3.02</v>
      </c>
      <c r="H982">
        <v>2.59</v>
      </c>
      <c r="J982">
        <v>2.77</v>
      </c>
      <c r="L982">
        <v>7.35</v>
      </c>
      <c r="N982">
        <v>4.4000000000000004</v>
      </c>
      <c r="P982">
        <v>3.15</v>
      </c>
      <c r="R982">
        <v>3.15</v>
      </c>
      <c r="T982">
        <v>3.4</v>
      </c>
      <c r="V982">
        <v>8</v>
      </c>
      <c r="X982">
        <v>10.17</v>
      </c>
      <c r="Z982">
        <v>5.4</v>
      </c>
      <c r="AB982">
        <v>2.59</v>
      </c>
    </row>
    <row r="983" spans="1:28" x14ac:dyDescent="0.3">
      <c r="A983">
        <v>1975</v>
      </c>
      <c r="B983">
        <v>2</v>
      </c>
      <c r="C983">
        <v>1</v>
      </c>
      <c r="D983">
        <v>3.6</v>
      </c>
      <c r="F983">
        <v>2.77</v>
      </c>
      <c r="H983">
        <v>2.06</v>
      </c>
      <c r="J983">
        <v>1.98</v>
      </c>
      <c r="L983">
        <v>1.72</v>
      </c>
      <c r="N983">
        <v>2.15</v>
      </c>
      <c r="P983">
        <v>2.52</v>
      </c>
      <c r="R983">
        <v>2.77</v>
      </c>
      <c r="T983">
        <v>2.84</v>
      </c>
      <c r="V983">
        <v>6.05</v>
      </c>
      <c r="X983">
        <v>11.56</v>
      </c>
      <c r="Z983">
        <v>9.4499999999999993</v>
      </c>
      <c r="AB983">
        <v>1.72</v>
      </c>
    </row>
    <row r="984" spans="1:28" x14ac:dyDescent="0.3">
      <c r="A984">
        <v>1976</v>
      </c>
      <c r="B984">
        <v>2</v>
      </c>
      <c r="C984">
        <v>1</v>
      </c>
      <c r="D984">
        <v>5.66</v>
      </c>
      <c r="F984">
        <v>4.2</v>
      </c>
      <c r="H984">
        <v>3.15</v>
      </c>
      <c r="J984">
        <v>3.15</v>
      </c>
      <c r="L984">
        <v>3.27</v>
      </c>
      <c r="N984">
        <v>4.4000000000000004</v>
      </c>
      <c r="P984">
        <v>2.77</v>
      </c>
      <c r="R984">
        <v>2.77</v>
      </c>
      <c r="T984">
        <v>2.84</v>
      </c>
      <c r="V984">
        <v>7.09</v>
      </c>
      <c r="X984">
        <v>5.4</v>
      </c>
      <c r="Z984">
        <v>3.4</v>
      </c>
      <c r="AB984">
        <v>2.77</v>
      </c>
    </row>
    <row r="985" spans="1:28" x14ac:dyDescent="0.3">
      <c r="A985">
        <v>1977</v>
      </c>
      <c r="B985">
        <v>2</v>
      </c>
      <c r="C985">
        <v>1</v>
      </c>
      <c r="D985">
        <v>1.75</v>
      </c>
      <c r="F985">
        <v>1.2</v>
      </c>
      <c r="H985">
        <v>1.2</v>
      </c>
      <c r="J985">
        <v>1.2</v>
      </c>
      <c r="L985">
        <v>1.97</v>
      </c>
      <c r="N985">
        <v>3.9</v>
      </c>
      <c r="P985">
        <v>3.42</v>
      </c>
      <c r="R985">
        <v>1.395</v>
      </c>
      <c r="S985">
        <v>6</v>
      </c>
      <c r="T985">
        <v>1.66</v>
      </c>
      <c r="U985">
        <v>6</v>
      </c>
      <c r="V985">
        <v>4.2569999999999997</v>
      </c>
      <c r="W985">
        <v>6</v>
      </c>
      <c r="X985">
        <v>12.95</v>
      </c>
      <c r="Y985">
        <v>6</v>
      </c>
      <c r="Z985">
        <v>2.7730000000000001</v>
      </c>
      <c r="AA985">
        <v>6</v>
      </c>
      <c r="AB985">
        <v>1.2</v>
      </c>
    </row>
    <row r="986" spans="1:28" x14ac:dyDescent="0.3">
      <c r="A986">
        <v>1978</v>
      </c>
      <c r="B986">
        <v>2</v>
      </c>
      <c r="C986">
        <v>1</v>
      </c>
      <c r="D986">
        <v>1.57</v>
      </c>
      <c r="E986">
        <v>6</v>
      </c>
      <c r="F986">
        <v>1.25</v>
      </c>
      <c r="G986">
        <v>6</v>
      </c>
      <c r="H986">
        <v>1.1399999999999999</v>
      </c>
      <c r="J986">
        <v>1.62</v>
      </c>
      <c r="L986">
        <v>1.42</v>
      </c>
      <c r="N986">
        <v>6.9</v>
      </c>
      <c r="O986">
        <v>6</v>
      </c>
      <c r="P986">
        <v>2.67</v>
      </c>
      <c r="Q986">
        <v>6</v>
      </c>
      <c r="R986">
        <v>3.4329999999999998</v>
      </c>
      <c r="S986">
        <v>6</v>
      </c>
      <c r="T986">
        <v>5.2</v>
      </c>
      <c r="U986">
        <v>6</v>
      </c>
      <c r="V986">
        <v>1.31</v>
      </c>
      <c r="X986">
        <v>3.82</v>
      </c>
      <c r="Z986">
        <v>2.2400000000000002</v>
      </c>
      <c r="AB986">
        <v>1.1399999999999999</v>
      </c>
    </row>
    <row r="987" spans="1:28" x14ac:dyDescent="0.3">
      <c r="A987">
        <v>1979</v>
      </c>
      <c r="B987">
        <v>2</v>
      </c>
      <c r="C987">
        <v>1</v>
      </c>
      <c r="D987">
        <v>2.2999999999999998</v>
      </c>
      <c r="F987">
        <v>2.54</v>
      </c>
      <c r="H987">
        <v>2.38</v>
      </c>
      <c r="J987">
        <v>0.6</v>
      </c>
      <c r="L987">
        <v>4.42</v>
      </c>
      <c r="N987">
        <v>4.01</v>
      </c>
      <c r="P987">
        <v>2.38</v>
      </c>
      <c r="R987">
        <v>2.2999999999999998</v>
      </c>
      <c r="T987">
        <v>14.43</v>
      </c>
      <c r="V987">
        <v>4.95</v>
      </c>
      <c r="X987">
        <v>1.58</v>
      </c>
      <c r="Z987">
        <v>2.38</v>
      </c>
      <c r="AB987">
        <v>0.6</v>
      </c>
    </row>
    <row r="988" spans="1:28" x14ac:dyDescent="0.3">
      <c r="A988">
        <v>1980</v>
      </c>
      <c r="B988">
        <v>2</v>
      </c>
      <c r="C988">
        <v>1</v>
      </c>
      <c r="D988">
        <v>2.38</v>
      </c>
      <c r="F988">
        <v>2.2999999999999998</v>
      </c>
      <c r="H988">
        <v>2.38</v>
      </c>
      <c r="J988">
        <v>2.2999999999999998</v>
      </c>
      <c r="L988">
        <v>1.47</v>
      </c>
      <c r="N988">
        <v>2.38</v>
      </c>
      <c r="P988">
        <v>2.2999999999999998</v>
      </c>
      <c r="R988">
        <v>2.38</v>
      </c>
      <c r="T988">
        <v>2.2999999999999998</v>
      </c>
      <c r="V988">
        <v>2.2999999999999998</v>
      </c>
      <c r="X988">
        <v>2.2999999999999998</v>
      </c>
      <c r="Z988">
        <v>2.38</v>
      </c>
      <c r="AB988">
        <v>1.47</v>
      </c>
    </row>
    <row r="989" spans="1:28" x14ac:dyDescent="0.3">
      <c r="A989">
        <v>1981</v>
      </c>
      <c r="B989">
        <v>2</v>
      </c>
      <c r="C989">
        <v>1</v>
      </c>
      <c r="D989">
        <v>2.7</v>
      </c>
      <c r="F989">
        <v>2.7</v>
      </c>
      <c r="H989">
        <v>2.7</v>
      </c>
      <c r="J989">
        <v>2.7</v>
      </c>
      <c r="L989">
        <v>19.100000000000001</v>
      </c>
      <c r="N989">
        <v>19.5</v>
      </c>
      <c r="P989">
        <v>8.4</v>
      </c>
      <c r="R989">
        <v>8.5</v>
      </c>
      <c r="T989">
        <v>11.4</v>
      </c>
      <c r="V989">
        <v>10.199999999999999</v>
      </c>
      <c r="X989">
        <v>10</v>
      </c>
      <c r="Z989">
        <v>6.9</v>
      </c>
      <c r="AB989">
        <v>2.7</v>
      </c>
    </row>
    <row r="990" spans="1:28" x14ac:dyDescent="0.3">
      <c r="A990">
        <v>1982</v>
      </c>
      <c r="B990">
        <v>2</v>
      </c>
      <c r="C990">
        <v>1</v>
      </c>
      <c r="D990">
        <v>3.93</v>
      </c>
      <c r="F990">
        <v>3.71</v>
      </c>
      <c r="G990">
        <v>1</v>
      </c>
      <c r="H990">
        <v>2.7</v>
      </c>
      <c r="I990">
        <v>1</v>
      </c>
      <c r="J990">
        <v>2.76</v>
      </c>
      <c r="K990">
        <v>1</v>
      </c>
      <c r="L990">
        <v>30.58</v>
      </c>
      <c r="M990">
        <v>6</v>
      </c>
      <c r="N990">
        <v>22.22</v>
      </c>
      <c r="O990">
        <v>6</v>
      </c>
      <c r="P990">
        <v>5.39</v>
      </c>
      <c r="R990">
        <v>5.3</v>
      </c>
      <c r="T990">
        <v>4.26</v>
      </c>
      <c r="V990">
        <v>6.4</v>
      </c>
      <c r="X990">
        <v>5.9</v>
      </c>
      <c r="Z990">
        <v>4.78</v>
      </c>
      <c r="AA990">
        <v>1</v>
      </c>
      <c r="AB990">
        <v>2.7</v>
      </c>
    </row>
    <row r="991" spans="1:28" x14ac:dyDescent="0.3">
      <c r="A991">
        <v>1983</v>
      </c>
      <c r="B991">
        <v>2</v>
      </c>
      <c r="C991">
        <v>1</v>
      </c>
      <c r="D991">
        <v>2.83</v>
      </c>
      <c r="F991">
        <v>2.7</v>
      </c>
      <c r="H991">
        <v>3.35</v>
      </c>
      <c r="I991">
        <v>1</v>
      </c>
      <c r="J991">
        <v>3.58</v>
      </c>
      <c r="K991">
        <v>1</v>
      </c>
      <c r="L991">
        <v>9.77</v>
      </c>
      <c r="M991">
        <v>1</v>
      </c>
      <c r="N991">
        <v>5.12</v>
      </c>
      <c r="O991">
        <v>1</v>
      </c>
      <c r="P991">
        <v>4.0199999999999996</v>
      </c>
      <c r="Q991">
        <v>6</v>
      </c>
      <c r="R991">
        <v>6.85</v>
      </c>
      <c r="S991">
        <v>6</v>
      </c>
      <c r="T991">
        <v>5.1050000000000004</v>
      </c>
      <c r="U991">
        <v>8</v>
      </c>
      <c r="V991">
        <v>8.7100000000000009</v>
      </c>
      <c r="W991">
        <v>1</v>
      </c>
      <c r="X991">
        <v>8.32</v>
      </c>
      <c r="Y991">
        <v>1</v>
      </c>
      <c r="Z991">
        <v>5.63</v>
      </c>
      <c r="AA991">
        <v>1</v>
      </c>
      <c r="AB991">
        <v>2.7</v>
      </c>
    </row>
    <row r="992" spans="1:28" x14ac:dyDescent="0.3">
      <c r="A992">
        <v>1984</v>
      </c>
      <c r="B992">
        <v>2</v>
      </c>
      <c r="C992">
        <v>1</v>
      </c>
      <c r="D992">
        <v>3.1</v>
      </c>
      <c r="E992">
        <v>1</v>
      </c>
      <c r="F992">
        <v>3.1</v>
      </c>
      <c r="G992">
        <v>1</v>
      </c>
      <c r="H992">
        <v>2.7</v>
      </c>
      <c r="I992">
        <v>1</v>
      </c>
      <c r="J992">
        <v>2.5</v>
      </c>
      <c r="K992">
        <v>1</v>
      </c>
      <c r="L992">
        <v>2.2999999999999998</v>
      </c>
      <c r="N992">
        <v>2.2999999999999998</v>
      </c>
      <c r="P992">
        <v>2.2999999999999998</v>
      </c>
      <c r="R992">
        <v>2.4</v>
      </c>
      <c r="T992">
        <v>9.89</v>
      </c>
      <c r="U992">
        <v>1</v>
      </c>
      <c r="V992">
        <v>14.64</v>
      </c>
      <c r="W992">
        <v>1</v>
      </c>
      <c r="X992">
        <v>9.52</v>
      </c>
      <c r="Y992">
        <v>1</v>
      </c>
      <c r="Z992">
        <v>1.88</v>
      </c>
      <c r="AB992">
        <v>1.88</v>
      </c>
    </row>
    <row r="993" spans="1:29" x14ac:dyDescent="0.3">
      <c r="A993">
        <v>1985</v>
      </c>
      <c r="B993">
        <v>2</v>
      </c>
      <c r="C993">
        <v>1</v>
      </c>
      <c r="D993">
        <v>1.74</v>
      </c>
      <c r="E993">
        <v>1</v>
      </c>
      <c r="F993">
        <v>1.52</v>
      </c>
      <c r="G993">
        <v>1</v>
      </c>
      <c r="H993">
        <v>1.607</v>
      </c>
      <c r="I993">
        <v>6</v>
      </c>
      <c r="J993">
        <v>3.3</v>
      </c>
      <c r="K993">
        <v>1</v>
      </c>
      <c r="L993">
        <v>4.0979999999999999</v>
      </c>
      <c r="M993">
        <v>6</v>
      </c>
      <c r="N993">
        <v>4.4160000000000004</v>
      </c>
      <c r="O993">
        <v>6</v>
      </c>
      <c r="P993">
        <v>3.75</v>
      </c>
      <c r="Q993">
        <v>1</v>
      </c>
      <c r="R993">
        <v>3.75</v>
      </c>
      <c r="S993">
        <v>1</v>
      </c>
      <c r="T993">
        <v>3.82</v>
      </c>
      <c r="U993">
        <v>1</v>
      </c>
      <c r="V993">
        <v>6.45</v>
      </c>
      <c r="W993">
        <v>1</v>
      </c>
      <c r="X993">
        <v>6.95</v>
      </c>
      <c r="Y993">
        <v>1</v>
      </c>
      <c r="Z993">
        <v>5.9</v>
      </c>
      <c r="AA993">
        <v>1</v>
      </c>
      <c r="AB993">
        <v>1.52</v>
      </c>
    </row>
    <row r="994" spans="1:29" x14ac:dyDescent="0.3">
      <c r="A994">
        <v>1988</v>
      </c>
      <c r="B994">
        <v>2</v>
      </c>
      <c r="C994">
        <v>1</v>
      </c>
      <c r="D994">
        <v>3.8</v>
      </c>
      <c r="E994">
        <v>6</v>
      </c>
      <c r="F994">
        <v>3</v>
      </c>
      <c r="G994">
        <v>6</v>
      </c>
      <c r="H994">
        <v>2.9</v>
      </c>
      <c r="I994">
        <v>6</v>
      </c>
      <c r="J994">
        <v>2.5</v>
      </c>
      <c r="K994">
        <v>6</v>
      </c>
      <c r="L994">
        <v>3.9</v>
      </c>
      <c r="M994">
        <v>6</v>
      </c>
      <c r="N994">
        <v>3.97</v>
      </c>
      <c r="O994">
        <v>1</v>
      </c>
      <c r="P994">
        <v>4.28</v>
      </c>
      <c r="Q994">
        <v>1</v>
      </c>
      <c r="R994">
        <v>4.66</v>
      </c>
      <c r="S994">
        <v>1</v>
      </c>
      <c r="T994">
        <v>8.0500000000000007</v>
      </c>
      <c r="V994">
        <v>5.35</v>
      </c>
      <c r="X994">
        <v>12</v>
      </c>
      <c r="Y994">
        <v>6</v>
      </c>
      <c r="Z994">
        <v>2.0499999999999998</v>
      </c>
      <c r="AB994">
        <v>2.0499999999999998</v>
      </c>
    </row>
    <row r="995" spans="1:29" x14ac:dyDescent="0.3">
      <c r="A995">
        <v>1989</v>
      </c>
      <c r="B995">
        <v>1</v>
      </c>
      <c r="C995">
        <v>1</v>
      </c>
      <c r="D995">
        <v>1.74</v>
      </c>
      <c r="F995">
        <v>1.74</v>
      </c>
      <c r="H995">
        <v>1.74</v>
      </c>
      <c r="J995">
        <v>1.74</v>
      </c>
      <c r="L995">
        <v>1.88</v>
      </c>
      <c r="N995">
        <v>2.19</v>
      </c>
      <c r="P995">
        <v>1.88</v>
      </c>
      <c r="R995">
        <v>2.4</v>
      </c>
      <c r="T995">
        <v>2.35</v>
      </c>
      <c r="V995">
        <v>3.05</v>
      </c>
      <c r="X995">
        <v>2.5499999999999998</v>
      </c>
      <c r="Z995">
        <v>2.5499999999999998</v>
      </c>
      <c r="AB995">
        <v>1.74</v>
      </c>
    </row>
    <row r="996" spans="1:29" x14ac:dyDescent="0.3">
      <c r="A996">
        <v>1990</v>
      </c>
      <c r="B996">
        <v>1</v>
      </c>
      <c r="C996">
        <v>1</v>
      </c>
      <c r="D996">
        <v>4.7</v>
      </c>
      <c r="F996">
        <v>4.0199999999999996</v>
      </c>
      <c r="H996">
        <v>3.76</v>
      </c>
      <c r="J996">
        <v>4.16</v>
      </c>
      <c r="L996">
        <v>4.7</v>
      </c>
      <c r="N996">
        <v>4.8099999999999996</v>
      </c>
      <c r="P996">
        <v>4.7</v>
      </c>
      <c r="R996">
        <v>4.2</v>
      </c>
      <c r="T996">
        <v>4.34</v>
      </c>
      <c r="V996">
        <v>5.14</v>
      </c>
      <c r="X996">
        <v>6.1</v>
      </c>
      <c r="Z996">
        <v>6.28</v>
      </c>
      <c r="AB996">
        <v>3.76</v>
      </c>
    </row>
    <row r="997" spans="1:29" x14ac:dyDescent="0.3">
      <c r="A997">
        <v>1991</v>
      </c>
      <c r="B997">
        <v>1</v>
      </c>
      <c r="C997">
        <v>1</v>
      </c>
      <c r="D997">
        <v>4.25</v>
      </c>
      <c r="F997">
        <v>3.8</v>
      </c>
      <c r="H997">
        <v>3.84</v>
      </c>
      <c r="J997">
        <v>3.98</v>
      </c>
      <c r="L997">
        <v>4.2</v>
      </c>
      <c r="N997">
        <v>3.89</v>
      </c>
      <c r="P997">
        <v>3.16</v>
      </c>
      <c r="R997">
        <v>3.16</v>
      </c>
      <c r="T997">
        <v>3.4</v>
      </c>
      <c r="V997">
        <v>4.6100000000000003</v>
      </c>
      <c r="X997">
        <v>5.14</v>
      </c>
      <c r="Z997">
        <v>3.98</v>
      </c>
      <c r="AB997">
        <v>3.16</v>
      </c>
    </row>
    <row r="998" spans="1:29" x14ac:dyDescent="0.3">
      <c r="A998">
        <v>1992</v>
      </c>
      <c r="B998">
        <v>1</v>
      </c>
      <c r="C998">
        <v>1</v>
      </c>
      <c r="D998">
        <v>2.16</v>
      </c>
      <c r="F998">
        <v>1.84</v>
      </c>
      <c r="H998">
        <v>1.68</v>
      </c>
      <c r="J998">
        <v>1.6</v>
      </c>
      <c r="L998">
        <v>2.12</v>
      </c>
      <c r="N998">
        <v>2.88</v>
      </c>
      <c r="P998">
        <v>2.4</v>
      </c>
      <c r="R998">
        <v>2.58</v>
      </c>
      <c r="T998">
        <v>2.82</v>
      </c>
      <c r="V998">
        <v>5.42</v>
      </c>
      <c r="W998">
        <v>1</v>
      </c>
      <c r="X998">
        <v>4.38</v>
      </c>
      <c r="Z998">
        <v>3.21</v>
      </c>
      <c r="AA998">
        <v>1</v>
      </c>
      <c r="AB998">
        <v>1.6</v>
      </c>
    </row>
    <row r="999" spans="1:29" x14ac:dyDescent="0.3">
      <c r="A999">
        <v>1993</v>
      </c>
      <c r="B999">
        <v>1</v>
      </c>
      <c r="C999">
        <v>1</v>
      </c>
      <c r="D999">
        <v>2.61</v>
      </c>
      <c r="E999">
        <v>1</v>
      </c>
      <c r="F999">
        <v>2.52</v>
      </c>
      <c r="G999">
        <v>1</v>
      </c>
      <c r="H999">
        <v>2.4</v>
      </c>
      <c r="I999">
        <v>1</v>
      </c>
      <c r="J999">
        <v>2.67</v>
      </c>
      <c r="K999">
        <v>1</v>
      </c>
      <c r="L999">
        <v>4.59</v>
      </c>
      <c r="M999">
        <v>1</v>
      </c>
      <c r="N999">
        <v>5.81</v>
      </c>
      <c r="P999">
        <v>4.8600000000000003</v>
      </c>
      <c r="Q999">
        <v>1</v>
      </c>
      <c r="R999">
        <v>5.34</v>
      </c>
      <c r="S999">
        <v>1</v>
      </c>
      <c r="T999">
        <v>6.15</v>
      </c>
      <c r="U999">
        <v>1</v>
      </c>
      <c r="V999">
        <v>4.76</v>
      </c>
      <c r="W999">
        <v>1</v>
      </c>
      <c r="X999">
        <v>4.45</v>
      </c>
      <c r="Y999">
        <v>1</v>
      </c>
      <c r="Z999">
        <v>3.49</v>
      </c>
      <c r="AA999">
        <v>1</v>
      </c>
      <c r="AB999">
        <v>2.4</v>
      </c>
    </row>
    <row r="1000" spans="1:29" x14ac:dyDescent="0.3">
      <c r="A1000">
        <v>1994</v>
      </c>
      <c r="B1000">
        <v>2</v>
      </c>
      <c r="C1000">
        <v>1</v>
      </c>
      <c r="D1000">
        <v>2.64</v>
      </c>
      <c r="E1000">
        <v>1</v>
      </c>
      <c r="F1000">
        <v>2.3199999999999998</v>
      </c>
      <c r="G1000">
        <v>1</v>
      </c>
      <c r="H1000">
        <v>2.2999999999999998</v>
      </c>
      <c r="I1000">
        <v>1</v>
      </c>
      <c r="J1000">
        <v>2.46</v>
      </c>
      <c r="L1000">
        <v>3.12</v>
      </c>
      <c r="N1000">
        <v>2.94</v>
      </c>
      <c r="P1000">
        <v>2.46</v>
      </c>
      <c r="R1000">
        <v>2.52</v>
      </c>
      <c r="T1000">
        <v>3.74</v>
      </c>
      <c r="U1000">
        <v>1</v>
      </c>
      <c r="V1000">
        <v>4.3499999999999996</v>
      </c>
      <c r="W1000">
        <v>1</v>
      </c>
      <c r="X1000">
        <v>5.17</v>
      </c>
      <c r="Y1000">
        <v>1</v>
      </c>
      <c r="Z1000">
        <v>0.83</v>
      </c>
      <c r="AA1000">
        <v>1</v>
      </c>
      <c r="AB1000">
        <v>0.83</v>
      </c>
    </row>
    <row r="1001" spans="1:29" x14ac:dyDescent="0.3">
      <c r="A1001">
        <v>1995</v>
      </c>
      <c r="B1001">
        <v>1</v>
      </c>
      <c r="C1001">
        <v>1</v>
      </c>
      <c r="D1001">
        <v>3.48</v>
      </c>
      <c r="F1001">
        <v>2.88</v>
      </c>
      <c r="H1001">
        <v>2.76</v>
      </c>
      <c r="J1001">
        <v>3.06</v>
      </c>
      <c r="K1001">
        <v>1</v>
      </c>
      <c r="L1001">
        <v>3.83</v>
      </c>
      <c r="N1001" t="s">
        <v>1</v>
      </c>
      <c r="P1001">
        <v>3.75</v>
      </c>
      <c r="Q1001">
        <v>3</v>
      </c>
      <c r="R1001">
        <v>4.72</v>
      </c>
      <c r="S1001">
        <v>1</v>
      </c>
      <c r="T1001">
        <v>7.93</v>
      </c>
      <c r="V1001">
        <v>12.75</v>
      </c>
      <c r="W1001">
        <v>1</v>
      </c>
      <c r="X1001">
        <v>7.72</v>
      </c>
      <c r="Y1001">
        <v>1</v>
      </c>
      <c r="Z1001">
        <v>5.35</v>
      </c>
      <c r="AA1001">
        <v>1</v>
      </c>
      <c r="AB1001">
        <v>2.76</v>
      </c>
      <c r="AC1001">
        <v>3</v>
      </c>
    </row>
    <row r="1002" spans="1:29" x14ac:dyDescent="0.3">
      <c r="A1002">
        <v>1996</v>
      </c>
      <c r="B1002">
        <v>1</v>
      </c>
      <c r="C1002">
        <v>1</v>
      </c>
      <c r="D1002">
        <v>3.92</v>
      </c>
      <c r="E1002">
        <v>1</v>
      </c>
      <c r="F1002">
        <v>3.08</v>
      </c>
      <c r="H1002">
        <v>2.91</v>
      </c>
      <c r="I1002">
        <v>1</v>
      </c>
      <c r="J1002">
        <v>2.86</v>
      </c>
      <c r="K1002">
        <v>1</v>
      </c>
      <c r="L1002">
        <v>4.57</v>
      </c>
      <c r="M1002">
        <v>1</v>
      </c>
      <c r="N1002">
        <v>5.0999999999999996</v>
      </c>
      <c r="O1002">
        <v>1</v>
      </c>
      <c r="P1002">
        <v>3.84</v>
      </c>
      <c r="Q1002">
        <v>1</v>
      </c>
      <c r="R1002">
        <v>4.5199999999999996</v>
      </c>
      <c r="T1002">
        <v>4.5999999999999996</v>
      </c>
      <c r="V1002">
        <v>8.1</v>
      </c>
      <c r="X1002">
        <v>9.1</v>
      </c>
      <c r="Z1002">
        <v>5.35</v>
      </c>
      <c r="AB1002">
        <v>2.86</v>
      </c>
    </row>
    <row r="1003" spans="1:29" x14ac:dyDescent="0.3">
      <c r="A1003">
        <v>1997</v>
      </c>
      <c r="B1003">
        <v>1</v>
      </c>
      <c r="C1003">
        <v>1</v>
      </c>
      <c r="D1003">
        <v>9.4499999999999993</v>
      </c>
      <c r="F1003">
        <v>8.1999999999999993</v>
      </c>
      <c r="H1003">
        <v>2.7</v>
      </c>
      <c r="J1003">
        <v>2.4900000000000002</v>
      </c>
      <c r="K1003">
        <v>1</v>
      </c>
      <c r="L1003">
        <v>2.4500000000000002</v>
      </c>
      <c r="M1003">
        <v>1</v>
      </c>
      <c r="N1003">
        <v>4.3</v>
      </c>
      <c r="P1003">
        <v>2.7</v>
      </c>
      <c r="R1003">
        <v>1.45</v>
      </c>
      <c r="T1003">
        <v>3.25</v>
      </c>
      <c r="V1003">
        <v>2.2799999999999998</v>
      </c>
      <c r="W1003">
        <v>1</v>
      </c>
      <c r="X1003">
        <v>1.32</v>
      </c>
      <c r="Y1003">
        <v>1</v>
      </c>
      <c r="Z1003">
        <v>0.86</v>
      </c>
      <c r="AA1003">
        <v>1</v>
      </c>
      <c r="AB1003">
        <v>0.86</v>
      </c>
    </row>
    <row r="1004" spans="1:29" x14ac:dyDescent="0.3">
      <c r="A1004">
        <v>1998</v>
      </c>
      <c r="B1004">
        <v>1</v>
      </c>
      <c r="C1004">
        <v>1</v>
      </c>
      <c r="D1004">
        <v>2.2999999999999998</v>
      </c>
      <c r="F1004">
        <v>2.14</v>
      </c>
      <c r="G1004">
        <v>1</v>
      </c>
      <c r="H1004">
        <v>1.96</v>
      </c>
      <c r="I1004">
        <v>1</v>
      </c>
      <c r="J1004">
        <v>2.2999999999999998</v>
      </c>
      <c r="K1004">
        <v>1</v>
      </c>
      <c r="L1004">
        <v>3.34</v>
      </c>
      <c r="M1004">
        <v>1</v>
      </c>
      <c r="N1004">
        <v>5.38</v>
      </c>
      <c r="O1004">
        <v>1</v>
      </c>
      <c r="P1004">
        <v>3.97</v>
      </c>
      <c r="Q1004">
        <v>1</v>
      </c>
      <c r="R1004">
        <v>3.11</v>
      </c>
      <c r="S1004">
        <v>1</v>
      </c>
      <c r="T1004">
        <v>4.3</v>
      </c>
      <c r="V1004">
        <v>5.19</v>
      </c>
      <c r="W1004">
        <v>1</v>
      </c>
      <c r="X1004">
        <v>3.65</v>
      </c>
      <c r="Y1004">
        <v>1</v>
      </c>
      <c r="Z1004">
        <v>1.57</v>
      </c>
      <c r="AA1004">
        <v>1</v>
      </c>
      <c r="AB1004">
        <v>1.57</v>
      </c>
    </row>
    <row r="1005" spans="1:29" x14ac:dyDescent="0.3">
      <c r="A1005">
        <v>1999</v>
      </c>
      <c r="B1005">
        <v>1</v>
      </c>
      <c r="C1005">
        <v>1</v>
      </c>
      <c r="D1005">
        <v>0.52</v>
      </c>
      <c r="E1005">
        <v>1</v>
      </c>
      <c r="F1005">
        <v>3.8</v>
      </c>
      <c r="H1005">
        <v>3.46</v>
      </c>
      <c r="I1005">
        <v>1</v>
      </c>
      <c r="J1005">
        <v>3.37</v>
      </c>
      <c r="K1005">
        <v>1</v>
      </c>
      <c r="L1005">
        <v>3.8</v>
      </c>
      <c r="M1005">
        <v>1</v>
      </c>
      <c r="N1005">
        <v>4.01</v>
      </c>
      <c r="O1005">
        <v>1</v>
      </c>
      <c r="P1005">
        <v>3.77</v>
      </c>
      <c r="Q1005">
        <v>1</v>
      </c>
      <c r="R1005">
        <v>2.78</v>
      </c>
      <c r="S1005">
        <v>1</v>
      </c>
      <c r="T1005">
        <v>7.88</v>
      </c>
      <c r="U1005">
        <v>1</v>
      </c>
      <c r="V1005">
        <v>17.12</v>
      </c>
      <c r="W1005">
        <v>3</v>
      </c>
      <c r="X1005">
        <v>16.440000000000001</v>
      </c>
      <c r="Z1005">
        <v>0.92</v>
      </c>
      <c r="AB1005">
        <v>0.52</v>
      </c>
      <c r="AC1005">
        <v>3</v>
      </c>
    </row>
    <row r="1006" spans="1:29" x14ac:dyDescent="0.3">
      <c r="A1006">
        <v>2000</v>
      </c>
      <c r="B1006">
        <v>1</v>
      </c>
      <c r="C1006">
        <v>1</v>
      </c>
      <c r="D1006">
        <v>1.825</v>
      </c>
      <c r="F1006">
        <v>0.88</v>
      </c>
      <c r="H1006">
        <v>0.88</v>
      </c>
      <c r="J1006">
        <v>1.33</v>
      </c>
      <c r="K1006">
        <v>1</v>
      </c>
      <c r="L1006">
        <v>2.6309999999999998</v>
      </c>
      <c r="M1006">
        <v>1</v>
      </c>
      <c r="N1006">
        <v>1.6459999999999999</v>
      </c>
      <c r="O1006">
        <v>1</v>
      </c>
      <c r="P1006">
        <v>3.6280000000000001</v>
      </c>
      <c r="Q1006">
        <v>3</v>
      </c>
      <c r="R1006">
        <v>3.4990000000000001</v>
      </c>
      <c r="S1006">
        <v>1</v>
      </c>
      <c r="T1006">
        <v>3.8959999999999999</v>
      </c>
      <c r="V1006">
        <v>5.1130000000000004</v>
      </c>
      <c r="X1006">
        <v>12.96</v>
      </c>
      <c r="Z1006" t="s">
        <v>1</v>
      </c>
      <c r="AB1006">
        <v>0.88</v>
      </c>
      <c r="AC1006">
        <v>3</v>
      </c>
    </row>
    <row r="1007" spans="1:29" x14ac:dyDescent="0.3">
      <c r="A1007">
        <v>2001</v>
      </c>
      <c r="B1007">
        <v>1</v>
      </c>
      <c r="C1007">
        <v>1</v>
      </c>
      <c r="D1007">
        <v>2.9119999999999999</v>
      </c>
      <c r="F1007">
        <v>2.2160000000000002</v>
      </c>
      <c r="H1007">
        <v>2.1</v>
      </c>
      <c r="J1007">
        <v>1.44</v>
      </c>
      <c r="L1007">
        <v>0.42299999999999999</v>
      </c>
      <c r="M1007">
        <v>3</v>
      </c>
      <c r="N1007" t="s">
        <v>1</v>
      </c>
      <c r="P1007">
        <v>1.88</v>
      </c>
      <c r="R1007">
        <v>1.55</v>
      </c>
      <c r="T1007">
        <v>1.88</v>
      </c>
      <c r="V1007">
        <v>2.448</v>
      </c>
      <c r="X1007">
        <v>4.0549999999999997</v>
      </c>
      <c r="Z1007">
        <v>2.68</v>
      </c>
      <c r="AB1007">
        <v>0.42</v>
      </c>
      <c r="AC1007">
        <v>3</v>
      </c>
    </row>
    <row r="1008" spans="1:29" x14ac:dyDescent="0.3">
      <c r="A1008">
        <v>2002</v>
      </c>
      <c r="B1008">
        <v>1</v>
      </c>
      <c r="C1008">
        <v>1</v>
      </c>
      <c r="D1008">
        <v>1.77</v>
      </c>
      <c r="F1008">
        <v>1.22</v>
      </c>
      <c r="H1008">
        <v>0.84</v>
      </c>
      <c r="J1008">
        <v>0.92</v>
      </c>
      <c r="L1008">
        <v>1.22</v>
      </c>
      <c r="N1008">
        <v>3.26</v>
      </c>
      <c r="P1008">
        <v>1.66</v>
      </c>
      <c r="R1008">
        <v>1.22</v>
      </c>
      <c r="T1008">
        <v>1.22</v>
      </c>
      <c r="V1008" t="s">
        <v>1</v>
      </c>
      <c r="X1008" t="s">
        <v>1</v>
      </c>
      <c r="Z1008" t="s">
        <v>1</v>
      </c>
      <c r="AB1008">
        <v>0.84</v>
      </c>
      <c r="AC1008">
        <v>3</v>
      </c>
    </row>
    <row r="1009" spans="1:29" x14ac:dyDescent="0.3">
      <c r="A1009">
        <v>2003</v>
      </c>
      <c r="B1009">
        <v>1</v>
      </c>
      <c r="C1009">
        <v>1</v>
      </c>
      <c r="J1009">
        <v>0.82</v>
      </c>
      <c r="K1009">
        <v>3</v>
      </c>
      <c r="L1009">
        <v>0.06</v>
      </c>
      <c r="M1009">
        <v>3</v>
      </c>
      <c r="N1009">
        <v>0.74</v>
      </c>
      <c r="O1009">
        <v>1</v>
      </c>
      <c r="P1009">
        <v>5.6</v>
      </c>
      <c r="Q1009">
        <v>3</v>
      </c>
      <c r="R1009">
        <v>4.4000000000000004</v>
      </c>
      <c r="T1009">
        <v>5</v>
      </c>
      <c r="V1009">
        <v>8.75</v>
      </c>
      <c r="W1009">
        <v>3</v>
      </c>
      <c r="X1009">
        <v>10.5</v>
      </c>
      <c r="Y1009">
        <v>3</v>
      </c>
      <c r="Z1009">
        <v>3.02</v>
      </c>
      <c r="AA1009">
        <v>1</v>
      </c>
      <c r="AB1009">
        <v>0.06</v>
      </c>
      <c r="AC1009">
        <v>3</v>
      </c>
    </row>
    <row r="1010" spans="1:29" x14ac:dyDescent="0.3">
      <c r="A1010">
        <v>2004</v>
      </c>
      <c r="B1010">
        <v>1</v>
      </c>
      <c r="C1010">
        <v>1</v>
      </c>
      <c r="D1010">
        <v>3.5779999999999998</v>
      </c>
      <c r="E1010">
        <v>1</v>
      </c>
      <c r="F1010">
        <v>2.7959999999999998</v>
      </c>
      <c r="G1010">
        <v>1</v>
      </c>
      <c r="H1010">
        <v>2.1</v>
      </c>
      <c r="I1010">
        <v>1</v>
      </c>
      <c r="J1010">
        <v>2.3319999999999999</v>
      </c>
      <c r="K1010">
        <v>1</v>
      </c>
      <c r="L1010">
        <v>3.2669999999999999</v>
      </c>
      <c r="M1010">
        <v>1</v>
      </c>
      <c r="N1010">
        <v>2.7909999999999999</v>
      </c>
      <c r="O1010">
        <v>1</v>
      </c>
      <c r="P1010">
        <v>2.2210000000000001</v>
      </c>
      <c r="Q1010">
        <v>1</v>
      </c>
      <c r="R1010">
        <v>2.2160000000000002</v>
      </c>
      <c r="S1010">
        <v>1</v>
      </c>
      <c r="T1010">
        <v>4.5190000000000001</v>
      </c>
      <c r="U1010">
        <v>1</v>
      </c>
      <c r="V1010">
        <v>5.8849999999999998</v>
      </c>
      <c r="W1010">
        <v>1</v>
      </c>
      <c r="X1010">
        <v>11.65</v>
      </c>
      <c r="Z1010">
        <v>5.375</v>
      </c>
      <c r="AB1010">
        <v>2.1</v>
      </c>
    </row>
    <row r="1011" spans="1:29" x14ac:dyDescent="0.3">
      <c r="A1011">
        <v>2005</v>
      </c>
      <c r="B1011">
        <v>1</v>
      </c>
      <c r="C1011">
        <v>1</v>
      </c>
      <c r="D1011">
        <v>4.3730000000000002</v>
      </c>
      <c r="F1011">
        <v>3.419</v>
      </c>
      <c r="H1011">
        <v>2.5640000000000001</v>
      </c>
      <c r="J1011">
        <v>2.448</v>
      </c>
      <c r="L1011">
        <v>3.7829999999999999</v>
      </c>
      <c r="M1011">
        <v>1</v>
      </c>
      <c r="N1011">
        <v>5.0179999999999998</v>
      </c>
      <c r="O1011">
        <v>1</v>
      </c>
      <c r="P1011">
        <v>4.6840000000000002</v>
      </c>
      <c r="Q1011">
        <v>1</v>
      </c>
      <c r="R1011">
        <v>4.2140000000000004</v>
      </c>
      <c r="S1011">
        <v>1</v>
      </c>
      <c r="T1011">
        <v>3.73</v>
      </c>
      <c r="U1011">
        <v>1</v>
      </c>
      <c r="V1011">
        <v>6.6</v>
      </c>
      <c r="X1011">
        <v>16.84</v>
      </c>
      <c r="Y1011">
        <v>3</v>
      </c>
      <c r="Z1011">
        <v>8.7989999999999995</v>
      </c>
      <c r="AA1011">
        <v>1</v>
      </c>
      <c r="AB1011">
        <v>2.4500000000000002</v>
      </c>
      <c r="AC1011">
        <v>3</v>
      </c>
    </row>
    <row r="1012" spans="1:29" x14ac:dyDescent="0.3">
      <c r="A1012">
        <v>2006</v>
      </c>
      <c r="B1012">
        <v>1</v>
      </c>
      <c r="C1012">
        <v>1</v>
      </c>
      <c r="D1012">
        <v>3.7370000000000001</v>
      </c>
      <c r="F1012">
        <v>2.5640000000000001</v>
      </c>
      <c r="H1012">
        <v>2.3319999999999999</v>
      </c>
      <c r="I1012">
        <v>1</v>
      </c>
      <c r="J1012">
        <v>2.3319999999999999</v>
      </c>
      <c r="K1012">
        <v>1</v>
      </c>
      <c r="L1012">
        <v>4.8490000000000002</v>
      </c>
      <c r="M1012">
        <v>1</v>
      </c>
      <c r="N1012">
        <v>5.2</v>
      </c>
      <c r="P1012">
        <v>3.419</v>
      </c>
      <c r="Q1012">
        <v>1</v>
      </c>
      <c r="R1012">
        <v>3.419</v>
      </c>
      <c r="S1012">
        <v>1</v>
      </c>
      <c r="T1012">
        <v>2.2160000000000002</v>
      </c>
      <c r="V1012">
        <v>3.5779999999999998</v>
      </c>
      <c r="W1012">
        <v>1</v>
      </c>
      <c r="X1012">
        <v>4.8499999999999996</v>
      </c>
      <c r="Z1012">
        <v>4.3730000000000002</v>
      </c>
      <c r="AA1012">
        <v>1</v>
      </c>
      <c r="AB1012">
        <v>2.2200000000000002</v>
      </c>
    </row>
    <row r="1013" spans="1:29" x14ac:dyDescent="0.3">
      <c r="A1013">
        <v>2007</v>
      </c>
      <c r="B1013">
        <v>1</v>
      </c>
      <c r="C1013">
        <v>1</v>
      </c>
      <c r="D1013">
        <v>5.2</v>
      </c>
      <c r="F1013">
        <v>2.27</v>
      </c>
      <c r="G1013">
        <v>1</v>
      </c>
      <c r="H1013">
        <v>2.44</v>
      </c>
      <c r="I1013">
        <v>1</v>
      </c>
      <c r="J1013">
        <v>2.78</v>
      </c>
      <c r="K1013">
        <v>1</v>
      </c>
      <c r="L1013">
        <v>6.02</v>
      </c>
      <c r="N1013">
        <v>5.8</v>
      </c>
      <c r="P1013">
        <v>4.4000000000000004</v>
      </c>
      <c r="R1013">
        <v>3.29</v>
      </c>
      <c r="T1013">
        <v>2.44</v>
      </c>
      <c r="V1013">
        <v>7.12</v>
      </c>
      <c r="W1013">
        <v>3</v>
      </c>
      <c r="X1013">
        <v>1</v>
      </c>
      <c r="Y1013">
        <v>3</v>
      </c>
      <c r="Z1013">
        <v>0.28000000000000003</v>
      </c>
      <c r="AB1013">
        <v>0.28000000000000003</v>
      </c>
      <c r="AC1013">
        <v>3</v>
      </c>
    </row>
    <row r="1014" spans="1:29" x14ac:dyDescent="0.3">
      <c r="A1014">
        <v>2008</v>
      </c>
      <c r="B1014">
        <v>1</v>
      </c>
      <c r="C1014">
        <v>1</v>
      </c>
      <c r="D1014">
        <v>0.14499999999999999</v>
      </c>
      <c r="E1014">
        <v>8</v>
      </c>
      <c r="F1014">
        <v>0.12</v>
      </c>
      <c r="G1014">
        <v>8</v>
      </c>
      <c r="H1014">
        <v>0.107</v>
      </c>
      <c r="I1014">
        <v>8</v>
      </c>
      <c r="J1014">
        <v>0.13700000000000001</v>
      </c>
      <c r="K1014">
        <v>8</v>
      </c>
      <c r="L1014">
        <v>0.84</v>
      </c>
      <c r="N1014">
        <v>2.9119999999999999</v>
      </c>
      <c r="P1014">
        <v>2.1</v>
      </c>
      <c r="R1014">
        <v>0.88</v>
      </c>
      <c r="T1014">
        <v>1.22</v>
      </c>
      <c r="V1014">
        <v>4.8499999999999996</v>
      </c>
      <c r="X1014">
        <v>9.8940000000000001</v>
      </c>
      <c r="Z1014">
        <v>7.3920000000000003</v>
      </c>
      <c r="AB1014">
        <v>0.11</v>
      </c>
    </row>
    <row r="1015" spans="1:29" x14ac:dyDescent="0.3">
      <c r="A1015">
        <v>2009</v>
      </c>
      <c r="B1015">
        <v>1</v>
      </c>
      <c r="C1015">
        <v>1</v>
      </c>
      <c r="D1015">
        <v>4.4530000000000003</v>
      </c>
      <c r="F1015">
        <v>0.1</v>
      </c>
      <c r="G1015">
        <v>8</v>
      </c>
      <c r="H1015">
        <v>0.1</v>
      </c>
      <c r="I1015">
        <v>3</v>
      </c>
      <c r="J1015">
        <v>0.76</v>
      </c>
      <c r="L1015">
        <v>2.0449999999999999</v>
      </c>
      <c r="N1015">
        <v>2.6219999999999999</v>
      </c>
      <c r="P1015">
        <v>0.127</v>
      </c>
      <c r="Q1015">
        <v>8</v>
      </c>
      <c r="R1015">
        <v>0.1</v>
      </c>
      <c r="S1015">
        <v>3</v>
      </c>
      <c r="T1015">
        <v>0.19500000000000001</v>
      </c>
      <c r="V1015">
        <v>1.1100000000000001</v>
      </c>
      <c r="X1015">
        <v>2.1</v>
      </c>
      <c r="Z1015">
        <v>0.1</v>
      </c>
      <c r="AA1015">
        <v>3</v>
      </c>
      <c r="AB1015">
        <v>0.1</v>
      </c>
      <c r="AC1015">
        <v>3</v>
      </c>
    </row>
    <row r="1016" spans="1:29" x14ac:dyDescent="0.3">
      <c r="A1016">
        <v>2010</v>
      </c>
      <c r="B1016">
        <v>1</v>
      </c>
      <c r="C1016">
        <v>1</v>
      </c>
      <c r="D1016">
        <v>0.125</v>
      </c>
      <c r="E1016">
        <v>8</v>
      </c>
      <c r="F1016">
        <v>2.1</v>
      </c>
      <c r="H1016">
        <v>1.44</v>
      </c>
      <c r="I1016">
        <v>3</v>
      </c>
      <c r="J1016">
        <v>1.9350000000000001</v>
      </c>
      <c r="L1016">
        <v>0.2</v>
      </c>
      <c r="N1016">
        <v>2.6219999999999999</v>
      </c>
      <c r="P1016">
        <v>5.0250000000000004</v>
      </c>
      <c r="R1016">
        <v>2.97</v>
      </c>
      <c r="S1016">
        <v>3</v>
      </c>
      <c r="T1016">
        <v>5.7249999999999996</v>
      </c>
      <c r="V1016">
        <v>7.194</v>
      </c>
      <c r="X1016">
        <v>4.532</v>
      </c>
      <c r="Z1016">
        <v>4.3730000000000002</v>
      </c>
      <c r="AB1016">
        <v>0.13</v>
      </c>
      <c r="AC1016">
        <v>3</v>
      </c>
    </row>
    <row r="1017" spans="1:29" x14ac:dyDescent="0.3">
      <c r="A1017">
        <v>2011</v>
      </c>
      <c r="B1017">
        <v>1</v>
      </c>
      <c r="C1017">
        <v>1</v>
      </c>
      <c r="D1017">
        <v>1.22</v>
      </c>
      <c r="F1017">
        <v>0.88</v>
      </c>
      <c r="H1017">
        <v>1.2749999999999999</v>
      </c>
      <c r="J1017">
        <v>0.2</v>
      </c>
      <c r="L1017">
        <v>9.4559999999999995</v>
      </c>
      <c r="M1017">
        <v>3</v>
      </c>
      <c r="N1017">
        <v>8.6890000000000001</v>
      </c>
      <c r="P1017">
        <v>1.2749999999999999</v>
      </c>
      <c r="R1017">
        <v>0.19</v>
      </c>
      <c r="T1017">
        <v>3.8159999999999998</v>
      </c>
      <c r="V1017">
        <v>4.6909999999999998</v>
      </c>
      <c r="X1017">
        <v>3.8959999999999999</v>
      </c>
      <c r="Y1017">
        <v>3</v>
      </c>
      <c r="Z1017">
        <v>5.0250000000000004</v>
      </c>
      <c r="AB1017">
        <v>0.19</v>
      </c>
      <c r="AC1017">
        <v>3</v>
      </c>
    </row>
    <row r="1018" spans="1:29" x14ac:dyDescent="0.3">
      <c r="A1018">
        <v>2012</v>
      </c>
      <c r="B1018">
        <v>1</v>
      </c>
      <c r="C1018">
        <v>1</v>
      </c>
      <c r="D1018">
        <v>4.3</v>
      </c>
      <c r="F1018">
        <v>1</v>
      </c>
      <c r="H1018">
        <v>1.05</v>
      </c>
      <c r="J1018">
        <v>2.87</v>
      </c>
      <c r="L1018">
        <v>5.0999999999999996</v>
      </c>
      <c r="M1018">
        <v>3</v>
      </c>
      <c r="N1018">
        <v>4.1399999999999997</v>
      </c>
      <c r="O1018">
        <v>1</v>
      </c>
      <c r="P1018">
        <v>2.8</v>
      </c>
      <c r="Q1018">
        <v>1</v>
      </c>
      <c r="R1018">
        <v>1.6180000000000001</v>
      </c>
      <c r="S1018">
        <v>1</v>
      </c>
      <c r="T1018">
        <v>2.1</v>
      </c>
      <c r="V1018">
        <v>5.7</v>
      </c>
      <c r="X1018">
        <v>5.3369999999999997</v>
      </c>
      <c r="Y1018">
        <v>1</v>
      </c>
      <c r="Z1018">
        <v>3.36</v>
      </c>
      <c r="AA1018">
        <v>1</v>
      </c>
      <c r="AB1018">
        <v>1</v>
      </c>
      <c r="AC1018">
        <v>3</v>
      </c>
    </row>
    <row r="1020" spans="1:29" x14ac:dyDescent="0.3">
      <c r="A1020" t="s">
        <v>14</v>
      </c>
      <c r="D1020">
        <v>3.3210000000000002</v>
      </c>
      <c r="F1020">
        <v>2.5840000000000001</v>
      </c>
      <c r="H1020">
        <v>2.2480000000000002</v>
      </c>
      <c r="J1020">
        <v>2.149</v>
      </c>
      <c r="L1020">
        <v>4.3979999999999997</v>
      </c>
      <c r="N1020">
        <v>4.835</v>
      </c>
      <c r="P1020">
        <v>3.4590000000000001</v>
      </c>
      <c r="R1020">
        <v>3.363</v>
      </c>
      <c r="T1020">
        <v>4.8230000000000004</v>
      </c>
      <c r="V1020">
        <v>6.5449999999999999</v>
      </c>
      <c r="X1020">
        <v>7.6589999999999998</v>
      </c>
      <c r="Z1020">
        <v>4.4909999999999997</v>
      </c>
      <c r="AB1020">
        <v>4.16</v>
      </c>
    </row>
    <row r="1021" spans="1:29" x14ac:dyDescent="0.3">
      <c r="A1021" t="s">
        <v>15</v>
      </c>
      <c r="D1021">
        <v>9.4499999999999993</v>
      </c>
      <c r="F1021">
        <v>8.1999999999999993</v>
      </c>
      <c r="H1021">
        <v>3.84</v>
      </c>
      <c r="J1021">
        <v>4.16</v>
      </c>
      <c r="L1021">
        <v>30.58</v>
      </c>
      <c r="N1021">
        <v>22.22</v>
      </c>
      <c r="P1021">
        <v>8.4</v>
      </c>
      <c r="R1021">
        <v>9.6</v>
      </c>
      <c r="T1021">
        <v>14.43</v>
      </c>
      <c r="V1021">
        <v>18</v>
      </c>
      <c r="X1021">
        <v>27.7</v>
      </c>
      <c r="Z1021">
        <v>13.2</v>
      </c>
      <c r="AB1021">
        <v>30.58</v>
      </c>
    </row>
    <row r="1022" spans="1:29" x14ac:dyDescent="0.3">
      <c r="A1022" t="s">
        <v>16</v>
      </c>
      <c r="D1022">
        <v>0.125</v>
      </c>
      <c r="F1022">
        <v>0.1</v>
      </c>
      <c r="H1022">
        <v>0.1</v>
      </c>
      <c r="J1022">
        <v>0.13700000000000001</v>
      </c>
      <c r="L1022">
        <v>0.06</v>
      </c>
      <c r="N1022">
        <v>0.74</v>
      </c>
      <c r="P1022">
        <v>0.127</v>
      </c>
      <c r="R1022">
        <v>0.1</v>
      </c>
      <c r="T1022">
        <v>0.19500000000000001</v>
      </c>
      <c r="V1022">
        <v>1.1100000000000001</v>
      </c>
      <c r="X1022">
        <v>1</v>
      </c>
      <c r="Z1022">
        <v>0.1</v>
      </c>
      <c r="AB1022">
        <v>0.06</v>
      </c>
    </row>
    <row r="1024" spans="1:29" x14ac:dyDescent="0.3">
      <c r="H1024" s="1"/>
    </row>
    <row r="1026" spans="1:29" s="8" customFormat="1" x14ac:dyDescent="0.3">
      <c r="A1026" s="7" t="s">
        <v>33</v>
      </c>
    </row>
    <row r="1027" spans="1:29" x14ac:dyDescent="0.3">
      <c r="A1027" t="s">
        <v>19</v>
      </c>
      <c r="B1027">
        <v>28017050</v>
      </c>
      <c r="C1027" t="s">
        <v>44</v>
      </c>
    </row>
    <row r="1028" spans="1:29" x14ac:dyDescent="0.3">
      <c r="A1028" t="s">
        <v>20</v>
      </c>
    </row>
    <row r="1029" spans="1:29" x14ac:dyDescent="0.3">
      <c r="A1029" t="s">
        <v>21</v>
      </c>
    </row>
    <row r="1030" spans="1:29" x14ac:dyDescent="0.3">
      <c r="A1030" t="s">
        <v>22</v>
      </c>
      <c r="B1030">
        <v>350</v>
      </c>
      <c r="H1030" s="1"/>
    </row>
    <row r="1031" spans="1:29" x14ac:dyDescent="0.3">
      <c r="A1031" t="s">
        <v>23</v>
      </c>
      <c r="B1031" t="s">
        <v>45</v>
      </c>
    </row>
    <row r="1033" spans="1:29" x14ac:dyDescent="0.3">
      <c r="A1033" t="s">
        <v>25</v>
      </c>
      <c r="B1033" t="s">
        <v>26</v>
      </c>
      <c r="C1033" t="s">
        <v>27</v>
      </c>
      <c r="D1033" t="s">
        <v>2</v>
      </c>
      <c r="E1033" t="s">
        <v>1</v>
      </c>
      <c r="F1033" t="s">
        <v>3</v>
      </c>
      <c r="G1033" t="s">
        <v>1</v>
      </c>
      <c r="H1033" t="s">
        <v>4</v>
      </c>
      <c r="I1033" t="s">
        <v>1</v>
      </c>
      <c r="J1033" t="s">
        <v>5</v>
      </c>
      <c r="K1033" t="s">
        <v>1</v>
      </c>
      <c r="L1033" t="s">
        <v>6</v>
      </c>
      <c r="M1033" t="s">
        <v>1</v>
      </c>
      <c r="N1033" t="s">
        <v>7</v>
      </c>
      <c r="O1033" t="s">
        <v>1</v>
      </c>
      <c r="P1033" t="s">
        <v>8</v>
      </c>
      <c r="Q1033" t="s">
        <v>1</v>
      </c>
      <c r="R1033" t="s">
        <v>9</v>
      </c>
      <c r="S1033" t="s">
        <v>1</v>
      </c>
      <c r="T1033" t="s">
        <v>10</v>
      </c>
      <c r="U1033" t="s">
        <v>1</v>
      </c>
      <c r="V1033" t="s">
        <v>11</v>
      </c>
      <c r="W1033" t="s">
        <v>1</v>
      </c>
      <c r="X1033" t="s">
        <v>12</v>
      </c>
      <c r="Y1033" t="s">
        <v>1</v>
      </c>
      <c r="Z1033" t="s">
        <v>13</v>
      </c>
      <c r="AA1033" t="s">
        <v>1</v>
      </c>
      <c r="AB1033" t="s">
        <v>28</v>
      </c>
      <c r="AC1033" t="s">
        <v>1</v>
      </c>
    </row>
    <row r="1034" spans="1:29" x14ac:dyDescent="0.3">
      <c r="A1034">
        <v>1965</v>
      </c>
      <c r="B1034">
        <v>2</v>
      </c>
      <c r="C1034">
        <v>1</v>
      </c>
      <c r="D1034">
        <v>7</v>
      </c>
      <c r="E1034">
        <v>6</v>
      </c>
      <c r="F1034">
        <v>8.5</v>
      </c>
      <c r="G1034">
        <v>6</v>
      </c>
      <c r="H1034">
        <v>3.3</v>
      </c>
      <c r="I1034">
        <v>6</v>
      </c>
      <c r="J1034">
        <v>3.1</v>
      </c>
      <c r="K1034">
        <v>6</v>
      </c>
      <c r="L1034">
        <v>24.8</v>
      </c>
      <c r="M1034">
        <v>6</v>
      </c>
      <c r="N1034">
        <v>23</v>
      </c>
      <c r="O1034">
        <v>6</v>
      </c>
      <c r="P1034">
        <v>11.8</v>
      </c>
      <c r="Q1034">
        <v>6</v>
      </c>
      <c r="R1034">
        <v>15.2</v>
      </c>
      <c r="S1034">
        <v>6</v>
      </c>
      <c r="T1034">
        <v>21.8</v>
      </c>
      <c r="U1034">
        <v>6</v>
      </c>
      <c r="V1034">
        <v>20.7</v>
      </c>
      <c r="W1034">
        <v>6</v>
      </c>
      <c r="X1034">
        <v>30.7</v>
      </c>
      <c r="Y1034">
        <v>6</v>
      </c>
      <c r="Z1034">
        <v>17.8</v>
      </c>
      <c r="AA1034">
        <v>6</v>
      </c>
      <c r="AB1034">
        <v>15.64</v>
      </c>
    </row>
    <row r="1035" spans="1:29" x14ac:dyDescent="0.3">
      <c r="A1035">
        <v>1966</v>
      </c>
      <c r="B1035">
        <v>2</v>
      </c>
      <c r="C1035">
        <v>1</v>
      </c>
      <c r="D1035">
        <v>12.3</v>
      </c>
      <c r="E1035">
        <v>6</v>
      </c>
      <c r="F1035">
        <v>2.4</v>
      </c>
      <c r="G1035">
        <v>6</v>
      </c>
      <c r="H1035">
        <v>2.4</v>
      </c>
      <c r="I1035">
        <v>6</v>
      </c>
      <c r="J1035">
        <v>7.8</v>
      </c>
      <c r="K1035">
        <v>6</v>
      </c>
      <c r="L1035">
        <v>18.3</v>
      </c>
      <c r="M1035">
        <v>6</v>
      </c>
      <c r="N1035">
        <v>31</v>
      </c>
      <c r="O1035">
        <v>6</v>
      </c>
      <c r="P1035">
        <v>14.6</v>
      </c>
      <c r="Q1035">
        <v>6</v>
      </c>
      <c r="R1035">
        <v>18.8</v>
      </c>
      <c r="S1035">
        <v>6</v>
      </c>
      <c r="T1035">
        <v>20.5</v>
      </c>
      <c r="U1035">
        <v>6</v>
      </c>
      <c r="V1035">
        <v>35</v>
      </c>
      <c r="W1035">
        <v>6</v>
      </c>
      <c r="X1035">
        <v>32.4</v>
      </c>
      <c r="Y1035">
        <v>6</v>
      </c>
      <c r="Z1035">
        <v>24.2</v>
      </c>
      <c r="AA1035">
        <v>6</v>
      </c>
      <c r="AB1035">
        <v>18.309999999999999</v>
      </c>
    </row>
    <row r="1036" spans="1:29" x14ac:dyDescent="0.3">
      <c r="A1036">
        <v>1967</v>
      </c>
      <c r="B1036">
        <v>2</v>
      </c>
      <c r="C1036">
        <v>1</v>
      </c>
      <c r="D1036">
        <v>11.9</v>
      </c>
      <c r="F1036">
        <v>6.6</v>
      </c>
      <c r="G1036">
        <v>6</v>
      </c>
      <c r="H1036">
        <v>4.4000000000000004</v>
      </c>
      <c r="I1036">
        <v>6</v>
      </c>
      <c r="J1036">
        <v>8.9</v>
      </c>
      <c r="K1036">
        <v>6</v>
      </c>
      <c r="L1036">
        <v>8.23</v>
      </c>
      <c r="M1036">
        <v>6</v>
      </c>
      <c r="N1036">
        <v>9.77</v>
      </c>
      <c r="O1036">
        <v>6</v>
      </c>
      <c r="P1036">
        <v>7.93</v>
      </c>
      <c r="Q1036">
        <v>6</v>
      </c>
      <c r="R1036">
        <v>6.89</v>
      </c>
      <c r="S1036">
        <v>6</v>
      </c>
      <c r="T1036">
        <v>15.96</v>
      </c>
      <c r="V1036">
        <v>16.989999999999998</v>
      </c>
      <c r="X1036">
        <v>14.33</v>
      </c>
      <c r="Z1036">
        <v>8.0909999999999993</v>
      </c>
      <c r="AB1036">
        <v>10</v>
      </c>
    </row>
    <row r="1037" spans="1:29" x14ac:dyDescent="0.3">
      <c r="A1037">
        <v>1968</v>
      </c>
      <c r="B1037">
        <v>2</v>
      </c>
      <c r="C1037">
        <v>1</v>
      </c>
      <c r="D1037">
        <v>5.2389999999999999</v>
      </c>
      <c r="E1037">
        <v>6</v>
      </c>
      <c r="F1037">
        <v>2.5659999999999998</v>
      </c>
      <c r="G1037">
        <v>8</v>
      </c>
      <c r="H1037">
        <v>2.847</v>
      </c>
      <c r="J1037">
        <v>3.028</v>
      </c>
      <c r="L1037">
        <v>23.85</v>
      </c>
      <c r="M1037">
        <v>8</v>
      </c>
      <c r="N1037">
        <v>25.04</v>
      </c>
      <c r="O1037">
        <v>8</v>
      </c>
      <c r="P1037">
        <v>10.68</v>
      </c>
      <c r="R1037">
        <v>12.64</v>
      </c>
      <c r="T1037">
        <v>11.51</v>
      </c>
      <c r="V1037">
        <v>12.06</v>
      </c>
      <c r="X1037">
        <v>9.343</v>
      </c>
      <c r="Z1037">
        <v>11.63</v>
      </c>
      <c r="AB1037">
        <v>10.87</v>
      </c>
    </row>
    <row r="1038" spans="1:29" x14ac:dyDescent="0.3">
      <c r="A1038">
        <v>1969</v>
      </c>
      <c r="B1038">
        <v>2</v>
      </c>
      <c r="C1038">
        <v>1</v>
      </c>
      <c r="D1038">
        <v>10.76</v>
      </c>
      <c r="F1038">
        <v>9.7289999999999992</v>
      </c>
      <c r="H1038">
        <v>8.0359999999999996</v>
      </c>
      <c r="J1038">
        <v>12.95</v>
      </c>
      <c r="L1038">
        <v>15.21</v>
      </c>
      <c r="N1038">
        <v>17.690000000000001</v>
      </c>
      <c r="P1038">
        <v>13.52</v>
      </c>
      <c r="R1038">
        <v>16.21</v>
      </c>
      <c r="T1038">
        <v>16.93</v>
      </c>
      <c r="V1038">
        <v>15.26</v>
      </c>
      <c r="X1038">
        <v>16.45</v>
      </c>
      <c r="Y1038">
        <v>6</v>
      </c>
      <c r="Z1038">
        <v>13.34</v>
      </c>
      <c r="AA1038">
        <v>6</v>
      </c>
      <c r="AB1038">
        <v>13.84</v>
      </c>
    </row>
    <row r="1039" spans="1:29" x14ac:dyDescent="0.3">
      <c r="A1039">
        <v>1970</v>
      </c>
      <c r="B1039">
        <v>2</v>
      </c>
      <c r="C1039">
        <v>1</v>
      </c>
      <c r="D1039">
        <v>12.72</v>
      </c>
      <c r="F1039">
        <v>7.4770000000000003</v>
      </c>
      <c r="H1039">
        <v>6.5839999999999996</v>
      </c>
      <c r="J1039">
        <v>5.8869999999999996</v>
      </c>
      <c r="L1039">
        <v>14.76</v>
      </c>
      <c r="N1039">
        <v>17.399999999999999</v>
      </c>
      <c r="P1039">
        <v>18.829999999999998</v>
      </c>
      <c r="Q1039">
        <v>8</v>
      </c>
      <c r="R1039">
        <v>22.29</v>
      </c>
      <c r="S1039">
        <v>8</v>
      </c>
      <c r="T1039">
        <v>22.06</v>
      </c>
      <c r="U1039">
        <v>8</v>
      </c>
      <c r="V1039">
        <v>24.23</v>
      </c>
      <c r="W1039">
        <v>8</v>
      </c>
      <c r="X1039">
        <v>28.08</v>
      </c>
      <c r="Y1039">
        <v>8</v>
      </c>
      <c r="Z1039">
        <v>26.16</v>
      </c>
      <c r="AA1039">
        <v>8</v>
      </c>
      <c r="AB1039">
        <v>17.21</v>
      </c>
    </row>
    <row r="1040" spans="1:29" x14ac:dyDescent="0.3">
      <c r="A1040">
        <v>1971</v>
      </c>
      <c r="B1040">
        <v>2</v>
      </c>
      <c r="C1040">
        <v>1</v>
      </c>
      <c r="D1040">
        <v>12.76</v>
      </c>
      <c r="F1040">
        <v>7.8879999999999999</v>
      </c>
      <c r="H1040">
        <v>5.7969999999999997</v>
      </c>
      <c r="J1040">
        <v>7.8719999999999999</v>
      </c>
      <c r="L1040">
        <v>23.36</v>
      </c>
      <c r="N1040">
        <v>10.56</v>
      </c>
      <c r="P1040">
        <v>9.0890000000000004</v>
      </c>
      <c r="R1040">
        <v>12.02</v>
      </c>
      <c r="T1040">
        <v>17.71</v>
      </c>
      <c r="V1040">
        <v>25.64</v>
      </c>
      <c r="W1040">
        <v>8</v>
      </c>
      <c r="X1040">
        <v>20.71</v>
      </c>
      <c r="Z1040">
        <v>9.0730000000000004</v>
      </c>
      <c r="AB1040">
        <v>13.54</v>
      </c>
    </row>
    <row r="1041" spans="1:28" x14ac:dyDescent="0.3">
      <c r="A1041">
        <v>1972</v>
      </c>
      <c r="B1041">
        <v>2</v>
      </c>
      <c r="C1041">
        <v>1</v>
      </c>
      <c r="D1041">
        <v>9.0649999999999995</v>
      </c>
      <c r="F1041">
        <v>5.8070000000000004</v>
      </c>
      <c r="H1041">
        <v>5.8520000000000003</v>
      </c>
      <c r="J1041">
        <v>18.329999999999998</v>
      </c>
      <c r="K1041">
        <v>8</v>
      </c>
      <c r="L1041">
        <v>28.12</v>
      </c>
      <c r="M1041">
        <v>8</v>
      </c>
      <c r="N1041">
        <v>24.23</v>
      </c>
      <c r="O1041">
        <v>8</v>
      </c>
      <c r="P1041">
        <v>12.15</v>
      </c>
      <c r="R1041">
        <v>19.66</v>
      </c>
      <c r="S1041">
        <v>8</v>
      </c>
      <c r="T1041">
        <v>22.65</v>
      </c>
      <c r="U1041">
        <v>8</v>
      </c>
      <c r="V1041">
        <v>21.65</v>
      </c>
      <c r="X1041">
        <v>11.86</v>
      </c>
      <c r="Z1041">
        <v>6.8540000000000001</v>
      </c>
      <c r="AB1041">
        <v>15.52</v>
      </c>
    </row>
    <row r="1042" spans="1:28" x14ac:dyDescent="0.3">
      <c r="A1042">
        <v>1973</v>
      </c>
      <c r="B1042">
        <v>2</v>
      </c>
      <c r="C1042">
        <v>1</v>
      </c>
      <c r="D1042">
        <v>5.1269999999999998</v>
      </c>
      <c r="F1042">
        <v>3.4790000000000001</v>
      </c>
      <c r="H1042">
        <v>3.8029999999999999</v>
      </c>
      <c r="J1042">
        <v>5.6260000000000003</v>
      </c>
      <c r="L1042">
        <v>7.56</v>
      </c>
      <c r="N1042">
        <v>14.52</v>
      </c>
      <c r="O1042">
        <v>8</v>
      </c>
      <c r="P1042">
        <v>10.39</v>
      </c>
      <c r="R1042">
        <v>11.65</v>
      </c>
      <c r="S1042">
        <v>6</v>
      </c>
      <c r="T1042">
        <v>20.71</v>
      </c>
      <c r="U1042">
        <v>6</v>
      </c>
      <c r="V1042">
        <v>34.79</v>
      </c>
      <c r="W1042">
        <v>8</v>
      </c>
      <c r="X1042">
        <v>36.92</v>
      </c>
      <c r="Y1042">
        <v>8</v>
      </c>
      <c r="Z1042">
        <v>18.649999999999999</v>
      </c>
      <c r="AB1042">
        <v>14.44</v>
      </c>
    </row>
    <row r="1043" spans="1:28" x14ac:dyDescent="0.3">
      <c r="A1043">
        <v>1974</v>
      </c>
      <c r="B1043">
        <v>2</v>
      </c>
      <c r="C1043">
        <v>1</v>
      </c>
      <c r="D1043">
        <v>7.915</v>
      </c>
      <c r="F1043">
        <v>4.2290000000000001</v>
      </c>
      <c r="H1043">
        <v>3.8290000000000002</v>
      </c>
      <c r="J1043">
        <v>5.0860000000000003</v>
      </c>
      <c r="L1043">
        <v>18.48</v>
      </c>
      <c r="M1043">
        <v>8</v>
      </c>
      <c r="N1043">
        <v>12.49</v>
      </c>
      <c r="P1043">
        <v>8.4760000000000009</v>
      </c>
      <c r="R1043">
        <v>12.95</v>
      </c>
      <c r="T1043">
        <v>21.69</v>
      </c>
      <c r="U1043">
        <v>8</v>
      </c>
      <c r="V1043">
        <v>25.72</v>
      </c>
      <c r="W1043">
        <v>8</v>
      </c>
      <c r="X1043">
        <v>38.74</v>
      </c>
      <c r="Y1043">
        <v>8</v>
      </c>
      <c r="Z1043">
        <v>9.61</v>
      </c>
      <c r="AB1043">
        <v>14.1</v>
      </c>
    </row>
    <row r="1044" spans="1:28" x14ac:dyDescent="0.3">
      <c r="A1044">
        <v>1975</v>
      </c>
      <c r="B1044">
        <v>2</v>
      </c>
      <c r="C1044">
        <v>1</v>
      </c>
      <c r="D1044">
        <v>4.3129999999999997</v>
      </c>
      <c r="F1044">
        <v>3.0430000000000001</v>
      </c>
      <c r="H1044">
        <v>3.1150000000000002</v>
      </c>
      <c r="J1044">
        <v>3.1379999999999999</v>
      </c>
      <c r="L1044">
        <v>12.96</v>
      </c>
      <c r="M1044">
        <v>8</v>
      </c>
      <c r="N1044">
        <v>12.04</v>
      </c>
      <c r="P1044">
        <v>12.3</v>
      </c>
      <c r="R1044">
        <v>9.0190000000000001</v>
      </c>
      <c r="T1044">
        <v>18.309999999999999</v>
      </c>
      <c r="V1044">
        <v>26.85</v>
      </c>
      <c r="W1044">
        <v>8</v>
      </c>
      <c r="X1044">
        <v>37.08</v>
      </c>
      <c r="Y1044">
        <v>8</v>
      </c>
      <c r="Z1044">
        <v>21.3</v>
      </c>
      <c r="AA1044">
        <v>6</v>
      </c>
      <c r="AB1044">
        <v>13.62</v>
      </c>
    </row>
    <row r="1045" spans="1:28" x14ac:dyDescent="0.3">
      <c r="A1045">
        <v>1976</v>
      </c>
      <c r="B1045">
        <v>2</v>
      </c>
      <c r="C1045">
        <v>1</v>
      </c>
      <c r="D1045">
        <v>13.9</v>
      </c>
      <c r="E1045">
        <v>6</v>
      </c>
      <c r="F1045">
        <v>9.52</v>
      </c>
      <c r="G1045">
        <v>6</v>
      </c>
      <c r="H1045">
        <v>7.82</v>
      </c>
      <c r="I1045">
        <v>6</v>
      </c>
      <c r="J1045">
        <v>9.86</v>
      </c>
      <c r="K1045">
        <v>6</v>
      </c>
      <c r="L1045">
        <v>13.76</v>
      </c>
      <c r="M1045">
        <v>8</v>
      </c>
      <c r="N1045">
        <v>20.87</v>
      </c>
      <c r="O1045">
        <v>8</v>
      </c>
      <c r="P1045">
        <v>6.9450000000000003</v>
      </c>
      <c r="Q1045">
        <v>8</v>
      </c>
      <c r="R1045">
        <v>8.1199999999999992</v>
      </c>
      <c r="S1045">
        <v>6</v>
      </c>
      <c r="T1045">
        <v>21.08</v>
      </c>
      <c r="U1045">
        <v>8</v>
      </c>
      <c r="V1045">
        <v>34.04</v>
      </c>
      <c r="W1045">
        <v>8</v>
      </c>
      <c r="X1045">
        <v>19.63</v>
      </c>
      <c r="Y1045">
        <v>6</v>
      </c>
      <c r="Z1045">
        <v>8.64</v>
      </c>
      <c r="AA1045">
        <v>6</v>
      </c>
      <c r="AB1045">
        <v>14.52</v>
      </c>
    </row>
    <row r="1046" spans="1:28" x14ac:dyDescent="0.3">
      <c r="A1046">
        <v>1977</v>
      </c>
      <c r="B1046">
        <v>2</v>
      </c>
      <c r="C1046">
        <v>1</v>
      </c>
      <c r="D1046">
        <v>5.0339999999999998</v>
      </c>
      <c r="E1046">
        <v>6</v>
      </c>
      <c r="F1046">
        <v>4.2889999999999997</v>
      </c>
      <c r="G1046">
        <v>6</v>
      </c>
      <c r="H1046">
        <v>3.6440000000000001</v>
      </c>
      <c r="I1046">
        <v>6</v>
      </c>
      <c r="J1046">
        <v>4.133</v>
      </c>
      <c r="L1046">
        <v>18.079999999999998</v>
      </c>
      <c r="N1046">
        <v>13.2</v>
      </c>
      <c r="P1046">
        <v>7.4</v>
      </c>
      <c r="R1046">
        <v>11.58</v>
      </c>
      <c r="T1046">
        <v>10.58</v>
      </c>
      <c r="U1046">
        <v>6</v>
      </c>
      <c r="V1046">
        <v>12.19</v>
      </c>
      <c r="X1046">
        <v>23.07</v>
      </c>
      <c r="Z1046">
        <v>9.1929999999999996</v>
      </c>
      <c r="AB1046">
        <v>10.199999999999999</v>
      </c>
    </row>
    <row r="1047" spans="1:28" x14ac:dyDescent="0.3">
      <c r="A1047">
        <v>1978</v>
      </c>
      <c r="B1047">
        <v>2</v>
      </c>
      <c r="C1047">
        <v>1</v>
      </c>
      <c r="D1047">
        <v>5.8360000000000003</v>
      </c>
      <c r="F1047">
        <v>3.823</v>
      </c>
      <c r="G1047">
        <v>7</v>
      </c>
      <c r="H1047">
        <v>5.5890000000000004</v>
      </c>
      <c r="J1047">
        <v>20.56</v>
      </c>
      <c r="L1047">
        <v>20.72</v>
      </c>
      <c r="N1047">
        <v>13.96</v>
      </c>
      <c r="P1047">
        <v>14.34</v>
      </c>
      <c r="R1047">
        <v>16.25</v>
      </c>
      <c r="T1047">
        <v>14.34</v>
      </c>
      <c r="V1047">
        <v>20.260000000000002</v>
      </c>
      <c r="W1047">
        <v>8</v>
      </c>
      <c r="X1047">
        <v>16.78</v>
      </c>
      <c r="Z1047">
        <v>8.2040000000000006</v>
      </c>
      <c r="AB1047">
        <v>13.39</v>
      </c>
    </row>
    <row r="1048" spans="1:28" x14ac:dyDescent="0.3">
      <c r="A1048">
        <v>1979</v>
      </c>
      <c r="B1048">
        <v>2</v>
      </c>
      <c r="C1048">
        <v>1</v>
      </c>
      <c r="D1048">
        <v>4.6639999999999997</v>
      </c>
      <c r="F1048">
        <v>3.5750000000000002</v>
      </c>
      <c r="H1048">
        <v>2.9780000000000002</v>
      </c>
      <c r="J1048">
        <v>7.7690000000000001</v>
      </c>
      <c r="L1048">
        <v>13.92</v>
      </c>
      <c r="N1048">
        <v>11.17</v>
      </c>
      <c r="P1048">
        <v>7.5960000000000001</v>
      </c>
      <c r="Q1048">
        <v>6</v>
      </c>
      <c r="R1048">
        <v>22.45</v>
      </c>
      <c r="S1048">
        <v>6</v>
      </c>
      <c r="T1048">
        <v>27.52</v>
      </c>
      <c r="U1048">
        <v>6</v>
      </c>
      <c r="V1048">
        <v>34.340000000000003</v>
      </c>
      <c r="X1048">
        <v>30.84</v>
      </c>
      <c r="Z1048">
        <v>16.059999999999999</v>
      </c>
      <c r="AB1048">
        <v>15.24</v>
      </c>
    </row>
    <row r="1049" spans="1:28" x14ac:dyDescent="0.3">
      <c r="A1049">
        <v>1980</v>
      </c>
      <c r="B1049">
        <v>2</v>
      </c>
      <c r="C1049">
        <v>1</v>
      </c>
      <c r="D1049">
        <v>9.391</v>
      </c>
      <c r="F1049">
        <v>4.6550000000000002</v>
      </c>
      <c r="G1049">
        <v>6</v>
      </c>
      <c r="H1049">
        <v>5.2949999999999999</v>
      </c>
      <c r="I1049">
        <v>6</v>
      </c>
      <c r="J1049">
        <v>5.9509999999999996</v>
      </c>
      <c r="K1049">
        <v>6</v>
      </c>
      <c r="L1049">
        <v>15.47</v>
      </c>
      <c r="N1049">
        <v>15.7</v>
      </c>
      <c r="P1049">
        <v>11.95</v>
      </c>
      <c r="R1049">
        <v>18.149999999999999</v>
      </c>
      <c r="T1049">
        <v>17.11</v>
      </c>
      <c r="V1049">
        <v>29.4</v>
      </c>
      <c r="X1049">
        <v>20.16</v>
      </c>
      <c r="Z1049">
        <v>13.4</v>
      </c>
      <c r="AB1049">
        <v>13.89</v>
      </c>
    </row>
    <row r="1050" spans="1:28" x14ac:dyDescent="0.3">
      <c r="A1050">
        <v>1981</v>
      </c>
      <c r="B1050">
        <v>2</v>
      </c>
      <c r="C1050">
        <v>1</v>
      </c>
      <c r="D1050">
        <v>6.8</v>
      </c>
      <c r="F1050">
        <v>5.5640000000000001</v>
      </c>
      <c r="H1050">
        <v>5.774</v>
      </c>
      <c r="J1050">
        <v>22.6</v>
      </c>
      <c r="K1050">
        <v>8</v>
      </c>
      <c r="L1050">
        <v>52.82</v>
      </c>
      <c r="M1050">
        <v>8</v>
      </c>
      <c r="N1050">
        <v>37.53</v>
      </c>
      <c r="O1050">
        <v>8</v>
      </c>
      <c r="P1050">
        <v>15.92</v>
      </c>
      <c r="R1050">
        <v>21.33</v>
      </c>
      <c r="S1050">
        <v>8</v>
      </c>
      <c r="T1050">
        <v>23.63</v>
      </c>
      <c r="U1050">
        <v>8</v>
      </c>
      <c r="V1050">
        <v>32.409999999999997</v>
      </c>
      <c r="W1050">
        <v>8</v>
      </c>
      <c r="X1050">
        <v>23.29</v>
      </c>
      <c r="Y1050">
        <v>8</v>
      </c>
      <c r="Z1050">
        <v>11.25</v>
      </c>
      <c r="AA1050">
        <v>8</v>
      </c>
      <c r="AB1050">
        <v>21.58</v>
      </c>
    </row>
    <row r="1051" spans="1:28" x14ac:dyDescent="0.3">
      <c r="A1051">
        <v>1982</v>
      </c>
      <c r="B1051">
        <v>2</v>
      </c>
      <c r="C1051">
        <v>1</v>
      </c>
      <c r="D1051">
        <v>6.5869999999999997</v>
      </c>
      <c r="E1051">
        <v>1</v>
      </c>
      <c r="F1051">
        <v>5.016</v>
      </c>
      <c r="H1051">
        <v>3.8780000000000001</v>
      </c>
      <c r="I1051">
        <v>1</v>
      </c>
      <c r="J1051">
        <v>9.2959999999999994</v>
      </c>
      <c r="K1051">
        <v>8</v>
      </c>
      <c r="L1051">
        <v>35.47</v>
      </c>
      <c r="M1051">
        <v>8</v>
      </c>
      <c r="N1051">
        <v>24.56</v>
      </c>
      <c r="O1051">
        <v>8</v>
      </c>
      <c r="P1051">
        <v>11.41</v>
      </c>
      <c r="Q1051">
        <v>8</v>
      </c>
      <c r="R1051">
        <v>10.71</v>
      </c>
      <c r="S1051">
        <v>8</v>
      </c>
      <c r="T1051">
        <v>11.06</v>
      </c>
      <c r="U1051">
        <v>8</v>
      </c>
      <c r="V1051">
        <v>27.28</v>
      </c>
      <c r="W1051">
        <v>6</v>
      </c>
      <c r="X1051">
        <v>9.7530000000000001</v>
      </c>
      <c r="Y1051">
        <v>8</v>
      </c>
      <c r="Z1051">
        <v>5.0369999999999999</v>
      </c>
      <c r="AA1051">
        <v>1</v>
      </c>
      <c r="AB1051">
        <v>13.34</v>
      </c>
    </row>
    <row r="1052" spans="1:28" x14ac:dyDescent="0.3">
      <c r="A1052">
        <v>1983</v>
      </c>
      <c r="B1052">
        <v>1</v>
      </c>
      <c r="C1052">
        <v>1</v>
      </c>
      <c r="D1052">
        <v>4.0739999999999998</v>
      </c>
      <c r="E1052">
        <v>1</v>
      </c>
      <c r="F1052">
        <v>3.6840000000000002</v>
      </c>
      <c r="G1052">
        <v>6</v>
      </c>
      <c r="H1052">
        <v>5.6779999999999999</v>
      </c>
      <c r="I1052">
        <v>6</v>
      </c>
      <c r="J1052">
        <v>13.97</v>
      </c>
      <c r="K1052">
        <v>8</v>
      </c>
      <c r="L1052">
        <v>25.16</v>
      </c>
      <c r="M1052">
        <v>8</v>
      </c>
      <c r="N1052">
        <v>51.88</v>
      </c>
      <c r="O1052">
        <v>8</v>
      </c>
      <c r="P1052">
        <v>15.8</v>
      </c>
      <c r="Q1052">
        <v>8</v>
      </c>
      <c r="R1052">
        <v>25.28</v>
      </c>
      <c r="S1052">
        <v>8</v>
      </c>
      <c r="T1052">
        <v>19.78</v>
      </c>
      <c r="U1052">
        <v>8</v>
      </c>
      <c r="V1052">
        <v>27.26</v>
      </c>
      <c r="W1052">
        <v>8</v>
      </c>
      <c r="X1052">
        <v>21.67</v>
      </c>
      <c r="Y1052">
        <v>8</v>
      </c>
      <c r="Z1052">
        <v>8.86</v>
      </c>
      <c r="AA1052">
        <v>6</v>
      </c>
      <c r="AB1052">
        <v>18.59</v>
      </c>
    </row>
    <row r="1053" spans="1:28" x14ac:dyDescent="0.3">
      <c r="A1053">
        <v>1984</v>
      </c>
      <c r="B1053">
        <v>1</v>
      </c>
      <c r="C1053">
        <v>1</v>
      </c>
      <c r="D1053">
        <v>4.4569999999999999</v>
      </c>
      <c r="E1053">
        <v>6</v>
      </c>
      <c r="F1053">
        <v>4.2789999999999999</v>
      </c>
      <c r="G1053">
        <v>6</v>
      </c>
      <c r="H1053">
        <v>3.9</v>
      </c>
      <c r="I1053">
        <v>1</v>
      </c>
      <c r="J1053">
        <v>4.68</v>
      </c>
      <c r="K1053">
        <v>1</v>
      </c>
      <c r="L1053">
        <v>5.6260000000000003</v>
      </c>
      <c r="N1053">
        <v>8.6270000000000007</v>
      </c>
      <c r="P1053">
        <v>10.79</v>
      </c>
      <c r="R1053">
        <v>18.579999999999998</v>
      </c>
      <c r="S1053">
        <v>8</v>
      </c>
      <c r="T1053">
        <v>59.33</v>
      </c>
      <c r="U1053">
        <v>8</v>
      </c>
      <c r="V1053">
        <v>37.020000000000003</v>
      </c>
      <c r="W1053">
        <v>8</v>
      </c>
      <c r="X1053">
        <v>41.54</v>
      </c>
      <c r="Y1053">
        <v>8</v>
      </c>
      <c r="Z1053">
        <v>11.87</v>
      </c>
      <c r="AB1053">
        <v>17.559999999999999</v>
      </c>
    </row>
    <row r="1054" spans="1:28" x14ac:dyDescent="0.3">
      <c r="A1054">
        <v>1985</v>
      </c>
      <c r="B1054">
        <v>1</v>
      </c>
      <c r="C1054">
        <v>1</v>
      </c>
      <c r="D1054">
        <v>6.8869999999999996</v>
      </c>
      <c r="F1054">
        <v>5.5860000000000003</v>
      </c>
      <c r="H1054">
        <v>6.78</v>
      </c>
      <c r="I1054">
        <v>6</v>
      </c>
      <c r="J1054">
        <v>5</v>
      </c>
      <c r="L1054">
        <v>13.26</v>
      </c>
      <c r="M1054">
        <v>8</v>
      </c>
      <c r="N1054">
        <v>17.72</v>
      </c>
      <c r="O1054">
        <v>8</v>
      </c>
      <c r="P1054">
        <v>7.9870000000000001</v>
      </c>
      <c r="Q1054">
        <v>1</v>
      </c>
      <c r="R1054">
        <v>11.81</v>
      </c>
      <c r="S1054">
        <v>8</v>
      </c>
      <c r="T1054">
        <v>16.18</v>
      </c>
      <c r="U1054">
        <v>8</v>
      </c>
      <c r="V1054">
        <v>51.17</v>
      </c>
      <c r="W1054">
        <v>8</v>
      </c>
      <c r="X1054">
        <v>34.090000000000003</v>
      </c>
      <c r="Y1054">
        <v>8</v>
      </c>
      <c r="Z1054">
        <v>23.3</v>
      </c>
      <c r="AA1054">
        <v>8</v>
      </c>
      <c r="AB1054">
        <v>16.649999999999999</v>
      </c>
    </row>
    <row r="1055" spans="1:28" x14ac:dyDescent="0.3">
      <c r="A1055">
        <v>1986</v>
      </c>
      <c r="B1055">
        <v>1</v>
      </c>
      <c r="C1055">
        <v>1</v>
      </c>
      <c r="D1055">
        <v>6.1740000000000004</v>
      </c>
      <c r="E1055">
        <v>1</v>
      </c>
      <c r="F1055">
        <v>5.1459999999999999</v>
      </c>
      <c r="G1055">
        <v>1</v>
      </c>
      <c r="H1055">
        <v>4.968</v>
      </c>
      <c r="I1055">
        <v>1</v>
      </c>
      <c r="J1055">
        <v>15.48</v>
      </c>
      <c r="K1055">
        <v>8</v>
      </c>
      <c r="L1055">
        <v>35</v>
      </c>
      <c r="M1055">
        <v>8</v>
      </c>
      <c r="N1055">
        <v>33.83</v>
      </c>
      <c r="O1055">
        <v>8</v>
      </c>
      <c r="P1055">
        <v>7.4349999999999996</v>
      </c>
      <c r="Q1055">
        <v>1</v>
      </c>
      <c r="R1055">
        <v>12.58</v>
      </c>
      <c r="T1055">
        <v>30.61</v>
      </c>
      <c r="U1055">
        <v>8</v>
      </c>
      <c r="V1055">
        <v>48.09</v>
      </c>
      <c r="W1055">
        <v>8</v>
      </c>
      <c r="X1055">
        <v>14.1</v>
      </c>
      <c r="Z1055">
        <v>6.49</v>
      </c>
      <c r="AB1055">
        <v>18.329999999999998</v>
      </c>
    </row>
    <row r="1056" spans="1:28" x14ac:dyDescent="0.3">
      <c r="A1056">
        <v>1987</v>
      </c>
      <c r="B1056">
        <v>1</v>
      </c>
      <c r="C1056">
        <v>1</v>
      </c>
      <c r="D1056">
        <v>5.2</v>
      </c>
      <c r="E1056">
        <v>6</v>
      </c>
      <c r="F1056">
        <v>4.8</v>
      </c>
      <c r="G1056">
        <v>6</v>
      </c>
      <c r="H1056">
        <v>4.0179999999999998</v>
      </c>
      <c r="I1056">
        <v>7</v>
      </c>
      <c r="J1056">
        <v>13.44</v>
      </c>
      <c r="K1056">
        <v>8</v>
      </c>
      <c r="L1056">
        <v>35.590000000000003</v>
      </c>
      <c r="M1056">
        <v>8</v>
      </c>
      <c r="N1056">
        <v>18.52</v>
      </c>
      <c r="P1056">
        <v>15.46</v>
      </c>
      <c r="Q1056">
        <v>6</v>
      </c>
      <c r="R1056">
        <v>17.63</v>
      </c>
      <c r="S1056">
        <v>8</v>
      </c>
      <c r="T1056">
        <v>15.34</v>
      </c>
      <c r="U1056">
        <v>8</v>
      </c>
      <c r="V1056">
        <v>70.03</v>
      </c>
      <c r="W1056">
        <v>8</v>
      </c>
      <c r="X1056">
        <v>17.170000000000002</v>
      </c>
      <c r="Y1056">
        <v>8</v>
      </c>
      <c r="Z1056">
        <v>11.6</v>
      </c>
      <c r="AA1056">
        <v>6</v>
      </c>
      <c r="AB1056">
        <v>19.07</v>
      </c>
    </row>
    <row r="1057" spans="1:29" x14ac:dyDescent="0.3">
      <c r="A1057">
        <v>1988</v>
      </c>
      <c r="B1057">
        <v>1</v>
      </c>
      <c r="C1057">
        <v>1</v>
      </c>
      <c r="D1057">
        <v>7</v>
      </c>
      <c r="E1057">
        <v>6</v>
      </c>
      <c r="F1057">
        <v>6</v>
      </c>
      <c r="G1057">
        <v>6</v>
      </c>
      <c r="H1057">
        <v>3</v>
      </c>
      <c r="I1057">
        <v>6</v>
      </c>
      <c r="J1057">
        <v>7</v>
      </c>
      <c r="K1057">
        <v>6</v>
      </c>
      <c r="L1057">
        <v>34</v>
      </c>
      <c r="M1057">
        <v>6</v>
      </c>
      <c r="N1057">
        <v>33.75</v>
      </c>
      <c r="O1057">
        <v>8</v>
      </c>
      <c r="P1057">
        <v>21.15</v>
      </c>
      <c r="Q1057">
        <v>1</v>
      </c>
      <c r="R1057">
        <v>42.14</v>
      </c>
      <c r="S1057">
        <v>8</v>
      </c>
      <c r="T1057">
        <v>66.03</v>
      </c>
      <c r="U1057">
        <v>8</v>
      </c>
      <c r="V1057">
        <v>69.87</v>
      </c>
      <c r="W1057">
        <v>6</v>
      </c>
      <c r="X1057">
        <v>44</v>
      </c>
      <c r="Y1057">
        <v>6</v>
      </c>
      <c r="Z1057">
        <v>17.690000000000001</v>
      </c>
      <c r="AB1057">
        <v>29.3</v>
      </c>
    </row>
    <row r="1058" spans="1:29" x14ac:dyDescent="0.3">
      <c r="A1058">
        <v>1989</v>
      </c>
      <c r="B1058">
        <v>1</v>
      </c>
      <c r="C1058">
        <v>1</v>
      </c>
      <c r="D1058">
        <v>9.6999999999999993</v>
      </c>
      <c r="E1058">
        <v>6</v>
      </c>
      <c r="F1058">
        <v>8.3000000000000007</v>
      </c>
      <c r="G1058">
        <v>6</v>
      </c>
      <c r="H1058">
        <v>8.4</v>
      </c>
      <c r="I1058">
        <v>6</v>
      </c>
      <c r="J1058">
        <v>6.1</v>
      </c>
      <c r="K1058">
        <v>6</v>
      </c>
      <c r="L1058">
        <v>20.36</v>
      </c>
      <c r="M1058">
        <v>8</v>
      </c>
      <c r="N1058">
        <v>14.29</v>
      </c>
      <c r="P1058">
        <v>14.57</v>
      </c>
      <c r="R1058">
        <v>27.49</v>
      </c>
      <c r="S1058">
        <v>6</v>
      </c>
      <c r="T1058">
        <v>19.84</v>
      </c>
      <c r="U1058">
        <v>6</v>
      </c>
      <c r="V1058">
        <v>23.69</v>
      </c>
      <c r="W1058">
        <v>6</v>
      </c>
      <c r="X1058">
        <v>19.510000000000002</v>
      </c>
      <c r="Z1058">
        <v>23.84</v>
      </c>
      <c r="AA1058">
        <v>8</v>
      </c>
      <c r="AB1058">
        <v>16.34</v>
      </c>
    </row>
    <row r="1059" spans="1:29" x14ac:dyDescent="0.3">
      <c r="A1059">
        <v>1990</v>
      </c>
      <c r="B1059">
        <v>1</v>
      </c>
      <c r="C1059">
        <v>1</v>
      </c>
      <c r="D1059">
        <v>7.3479999999999999</v>
      </c>
      <c r="F1059">
        <v>7.2789999999999999</v>
      </c>
      <c r="H1059">
        <v>5.0869999999999997</v>
      </c>
      <c r="J1059">
        <v>8.9700000000000006</v>
      </c>
      <c r="L1059">
        <v>24.85</v>
      </c>
      <c r="N1059">
        <v>14.84</v>
      </c>
      <c r="P1059">
        <v>11.11</v>
      </c>
      <c r="R1059">
        <v>24.61</v>
      </c>
      <c r="T1059">
        <v>23.05</v>
      </c>
      <c r="V1059">
        <v>62.37</v>
      </c>
      <c r="X1059">
        <v>43.01</v>
      </c>
      <c r="Z1059">
        <v>16.350000000000001</v>
      </c>
      <c r="AB1059">
        <v>20.74</v>
      </c>
    </row>
    <row r="1060" spans="1:29" x14ac:dyDescent="0.3">
      <c r="A1060">
        <v>1991</v>
      </c>
      <c r="B1060">
        <v>1</v>
      </c>
      <c r="C1060">
        <v>1</v>
      </c>
      <c r="D1060">
        <v>8.9440000000000008</v>
      </c>
      <c r="F1060">
        <v>8</v>
      </c>
      <c r="G1060">
        <v>6</v>
      </c>
      <c r="H1060">
        <v>7.9</v>
      </c>
      <c r="I1060">
        <v>6</v>
      </c>
      <c r="J1060">
        <v>7.8</v>
      </c>
      <c r="K1060">
        <v>6</v>
      </c>
      <c r="L1060">
        <v>21.97</v>
      </c>
      <c r="M1060">
        <v>3</v>
      </c>
      <c r="N1060">
        <v>12.31</v>
      </c>
      <c r="O1060">
        <v>1</v>
      </c>
      <c r="P1060">
        <v>7.2370000000000001</v>
      </c>
      <c r="R1060">
        <v>12.86</v>
      </c>
      <c r="T1060">
        <v>22.88</v>
      </c>
      <c r="V1060">
        <v>29.18</v>
      </c>
      <c r="W1060">
        <v>1</v>
      </c>
      <c r="X1060">
        <v>22.17</v>
      </c>
      <c r="Y1060">
        <v>1</v>
      </c>
      <c r="Z1060">
        <v>9.0050000000000008</v>
      </c>
      <c r="AA1060">
        <v>1</v>
      </c>
      <c r="AB1060">
        <v>14.19</v>
      </c>
      <c r="AC1060">
        <v>3</v>
      </c>
    </row>
    <row r="1061" spans="1:29" x14ac:dyDescent="0.3">
      <c r="A1061">
        <v>1992</v>
      </c>
      <c r="B1061">
        <v>1</v>
      </c>
      <c r="C1061">
        <v>1</v>
      </c>
      <c r="D1061">
        <v>6.2770000000000001</v>
      </c>
      <c r="E1061">
        <v>1</v>
      </c>
      <c r="F1061">
        <v>4.0339999999999998</v>
      </c>
      <c r="G1061">
        <v>1</v>
      </c>
      <c r="H1061">
        <v>3.3319999999999999</v>
      </c>
      <c r="I1061">
        <v>8</v>
      </c>
      <c r="J1061">
        <v>11.11</v>
      </c>
      <c r="K1061">
        <v>8</v>
      </c>
      <c r="L1061">
        <v>19.3</v>
      </c>
      <c r="N1061">
        <v>18.940000000000001</v>
      </c>
      <c r="P1061">
        <v>15.31</v>
      </c>
      <c r="R1061">
        <v>12.96</v>
      </c>
      <c r="T1061">
        <v>23.36</v>
      </c>
      <c r="V1061">
        <v>19.440000000000001</v>
      </c>
      <c r="X1061">
        <v>9.6669999999999998</v>
      </c>
      <c r="Z1061">
        <v>7.319</v>
      </c>
      <c r="AB1061">
        <v>12.59</v>
      </c>
    </row>
    <row r="1062" spans="1:29" x14ac:dyDescent="0.3">
      <c r="A1062">
        <v>1993</v>
      </c>
      <c r="B1062">
        <v>1</v>
      </c>
      <c r="C1062">
        <v>1</v>
      </c>
      <c r="D1062">
        <v>5.0819999999999999</v>
      </c>
      <c r="F1062">
        <v>3.5739999999999998</v>
      </c>
      <c r="H1062">
        <v>3.2709999999999999</v>
      </c>
      <c r="I1062">
        <v>8</v>
      </c>
      <c r="J1062">
        <v>9.5709999999999997</v>
      </c>
      <c r="K1062">
        <v>8</v>
      </c>
      <c r="L1062">
        <v>40.46</v>
      </c>
      <c r="M1062">
        <v>1</v>
      </c>
      <c r="N1062">
        <v>15.36</v>
      </c>
      <c r="P1062">
        <v>10.85</v>
      </c>
      <c r="Q1062">
        <v>1</v>
      </c>
      <c r="R1062">
        <v>14.59</v>
      </c>
      <c r="S1062">
        <v>1</v>
      </c>
      <c r="T1062">
        <v>19.55</v>
      </c>
      <c r="U1062">
        <v>1</v>
      </c>
      <c r="V1062">
        <v>17.7</v>
      </c>
      <c r="X1062">
        <v>33.770000000000003</v>
      </c>
      <c r="Z1062">
        <v>14.24</v>
      </c>
      <c r="AB1062">
        <v>15.67</v>
      </c>
    </row>
    <row r="1063" spans="1:29" x14ac:dyDescent="0.3">
      <c r="A1063">
        <v>1994</v>
      </c>
      <c r="B1063">
        <v>2</v>
      </c>
      <c r="C1063">
        <v>1</v>
      </c>
      <c r="D1063">
        <v>3.8</v>
      </c>
      <c r="F1063">
        <v>3.1</v>
      </c>
      <c r="H1063">
        <v>3.1</v>
      </c>
      <c r="J1063">
        <v>4.2</v>
      </c>
      <c r="L1063">
        <v>13.2</v>
      </c>
      <c r="N1063">
        <v>6.3</v>
      </c>
      <c r="O1063">
        <v>1</v>
      </c>
      <c r="P1063">
        <v>5.2</v>
      </c>
      <c r="Q1063">
        <v>1</v>
      </c>
      <c r="R1063">
        <v>10.7</v>
      </c>
      <c r="S1063">
        <v>1</v>
      </c>
      <c r="T1063">
        <v>49.3</v>
      </c>
      <c r="U1063">
        <v>8</v>
      </c>
      <c r="V1063">
        <v>73.3</v>
      </c>
      <c r="W1063">
        <v>8</v>
      </c>
      <c r="X1063">
        <v>39.700000000000003</v>
      </c>
      <c r="Y1063">
        <v>8</v>
      </c>
      <c r="Z1063">
        <v>13.3</v>
      </c>
      <c r="AB1063">
        <v>18.77</v>
      </c>
    </row>
    <row r="1064" spans="1:29" x14ac:dyDescent="0.3">
      <c r="A1064">
        <v>1995</v>
      </c>
      <c r="B1064">
        <v>1</v>
      </c>
      <c r="C1064">
        <v>1</v>
      </c>
      <c r="D1064">
        <v>8.7070000000000007</v>
      </c>
      <c r="F1064">
        <v>7.3410000000000002</v>
      </c>
      <c r="H1064">
        <v>6.4089999999999998</v>
      </c>
      <c r="J1064">
        <v>12.32</v>
      </c>
      <c r="L1064">
        <v>20.6</v>
      </c>
      <c r="N1064">
        <v>22.24</v>
      </c>
      <c r="P1064">
        <v>16.79</v>
      </c>
      <c r="R1064">
        <v>43.66</v>
      </c>
      <c r="S1064">
        <v>8</v>
      </c>
      <c r="T1064">
        <v>39.79</v>
      </c>
      <c r="U1064">
        <v>8</v>
      </c>
      <c r="V1064">
        <v>48.5</v>
      </c>
      <c r="W1064">
        <v>8</v>
      </c>
      <c r="X1064">
        <v>16.149999999999999</v>
      </c>
      <c r="Y1064">
        <v>1</v>
      </c>
      <c r="Z1064">
        <v>6.8550000000000004</v>
      </c>
      <c r="AA1064">
        <v>1</v>
      </c>
      <c r="AB1064">
        <v>20.78</v>
      </c>
    </row>
    <row r="1065" spans="1:29" x14ac:dyDescent="0.3">
      <c r="A1065">
        <v>1996</v>
      </c>
      <c r="B1065">
        <v>1</v>
      </c>
      <c r="C1065">
        <v>1</v>
      </c>
      <c r="D1065">
        <v>4.6230000000000002</v>
      </c>
      <c r="E1065">
        <v>1</v>
      </c>
      <c r="F1065">
        <v>4.91</v>
      </c>
      <c r="H1065">
        <v>5.69</v>
      </c>
      <c r="J1065">
        <v>8.3170000000000002</v>
      </c>
      <c r="L1065">
        <v>18.14</v>
      </c>
      <c r="N1065">
        <v>11.56</v>
      </c>
      <c r="O1065">
        <v>1</v>
      </c>
      <c r="P1065">
        <v>20.74</v>
      </c>
      <c r="Q1065">
        <v>8</v>
      </c>
      <c r="R1065">
        <v>20.34</v>
      </c>
      <c r="S1065">
        <v>8</v>
      </c>
      <c r="T1065">
        <v>28.47</v>
      </c>
      <c r="U1065">
        <v>8</v>
      </c>
      <c r="V1065">
        <v>36.29</v>
      </c>
      <c r="X1065">
        <v>40.11</v>
      </c>
      <c r="Y1065">
        <v>8</v>
      </c>
      <c r="Z1065">
        <v>11.93</v>
      </c>
      <c r="AB1065">
        <v>17.59</v>
      </c>
    </row>
    <row r="1066" spans="1:29" x14ac:dyDescent="0.3">
      <c r="A1066">
        <v>1997</v>
      </c>
      <c r="B1066">
        <v>1</v>
      </c>
      <c r="C1066">
        <v>1</v>
      </c>
      <c r="D1066">
        <v>6.9649999999999999</v>
      </c>
      <c r="F1066">
        <v>5.6449999999999996</v>
      </c>
      <c r="H1066">
        <v>3.5670000000000002</v>
      </c>
      <c r="J1066">
        <v>4.7549999999999999</v>
      </c>
      <c r="L1066">
        <v>8.1449999999999996</v>
      </c>
      <c r="N1066">
        <v>14.42</v>
      </c>
      <c r="P1066">
        <v>6.335</v>
      </c>
      <c r="R1066">
        <v>5.7869999999999999</v>
      </c>
      <c r="T1066">
        <v>12.52</v>
      </c>
      <c r="U1066">
        <v>3</v>
      </c>
      <c r="V1066">
        <v>15.56</v>
      </c>
      <c r="W1066">
        <v>8</v>
      </c>
      <c r="X1066">
        <v>13.35</v>
      </c>
      <c r="Y1066">
        <v>8</v>
      </c>
      <c r="Z1066">
        <v>8.5449999999999999</v>
      </c>
      <c r="AA1066">
        <v>3</v>
      </c>
      <c r="AB1066">
        <v>8.8000000000000007</v>
      </c>
      <c r="AC1066">
        <v>3</v>
      </c>
    </row>
    <row r="1067" spans="1:29" x14ac:dyDescent="0.3">
      <c r="A1067">
        <v>1998</v>
      </c>
      <c r="B1067">
        <v>1</v>
      </c>
      <c r="C1067">
        <v>1</v>
      </c>
      <c r="D1067">
        <v>8.2110000000000003</v>
      </c>
      <c r="F1067">
        <v>5.5789999999999997</v>
      </c>
      <c r="G1067">
        <v>3</v>
      </c>
      <c r="H1067" t="s">
        <v>1</v>
      </c>
      <c r="J1067">
        <v>11.69</v>
      </c>
      <c r="K1067">
        <v>1</v>
      </c>
      <c r="L1067">
        <v>27.65</v>
      </c>
      <c r="M1067">
        <v>3</v>
      </c>
      <c r="N1067">
        <v>16.78</v>
      </c>
      <c r="O1067">
        <v>1</v>
      </c>
      <c r="P1067">
        <v>15.81</v>
      </c>
      <c r="R1067">
        <v>11.36</v>
      </c>
      <c r="T1067">
        <v>19.54</v>
      </c>
      <c r="V1067">
        <v>20.69</v>
      </c>
      <c r="X1067">
        <v>14.33</v>
      </c>
      <c r="Z1067">
        <v>28.63</v>
      </c>
      <c r="AB1067">
        <v>16.39</v>
      </c>
      <c r="AC1067">
        <v>3</v>
      </c>
    </row>
    <row r="1068" spans="1:29" x14ac:dyDescent="0.3">
      <c r="A1068">
        <v>1999</v>
      </c>
      <c r="B1068">
        <v>1</v>
      </c>
      <c r="C1068">
        <v>1</v>
      </c>
      <c r="D1068">
        <v>8.984</v>
      </c>
      <c r="F1068">
        <v>8.4860000000000007</v>
      </c>
      <c r="H1068">
        <v>6.9870000000000001</v>
      </c>
      <c r="J1068">
        <v>10.91</v>
      </c>
      <c r="L1068">
        <v>18.149999999999999</v>
      </c>
      <c r="N1068">
        <v>17.13</v>
      </c>
      <c r="P1068">
        <v>18.77</v>
      </c>
      <c r="R1068">
        <v>20.38</v>
      </c>
      <c r="T1068">
        <v>40.85</v>
      </c>
      <c r="V1068">
        <v>44.32</v>
      </c>
      <c r="X1068">
        <v>42.25</v>
      </c>
      <c r="Z1068">
        <v>28.82</v>
      </c>
      <c r="AB1068">
        <v>22.17</v>
      </c>
    </row>
    <row r="1069" spans="1:29" x14ac:dyDescent="0.3">
      <c r="A1069">
        <v>2000</v>
      </c>
      <c r="B1069">
        <v>1</v>
      </c>
      <c r="C1069">
        <v>1</v>
      </c>
      <c r="D1069">
        <v>12.88</v>
      </c>
      <c r="F1069">
        <v>10.32</v>
      </c>
      <c r="H1069">
        <v>8.1809999999999992</v>
      </c>
      <c r="J1069">
        <v>8.7829999999999995</v>
      </c>
      <c r="L1069">
        <v>23.61</v>
      </c>
      <c r="N1069">
        <v>13.85</v>
      </c>
      <c r="P1069">
        <v>14.02</v>
      </c>
      <c r="R1069">
        <v>13.92</v>
      </c>
      <c r="T1069">
        <v>18.05</v>
      </c>
      <c r="V1069">
        <v>25.46</v>
      </c>
      <c r="X1069">
        <v>33.130000000000003</v>
      </c>
      <c r="Y1069">
        <v>8</v>
      </c>
      <c r="Z1069">
        <v>12.65</v>
      </c>
      <c r="AB1069">
        <v>16.239999999999998</v>
      </c>
    </row>
    <row r="1070" spans="1:29" x14ac:dyDescent="0.3">
      <c r="A1070">
        <v>2001</v>
      </c>
      <c r="B1070">
        <v>1</v>
      </c>
      <c r="C1070">
        <v>1</v>
      </c>
      <c r="D1070">
        <v>8.59</v>
      </c>
      <c r="F1070">
        <v>6.718</v>
      </c>
      <c r="H1070">
        <v>8.6609999999999996</v>
      </c>
      <c r="J1070">
        <v>8.6829999999999998</v>
      </c>
      <c r="L1070">
        <v>33.51</v>
      </c>
      <c r="N1070">
        <v>17.66</v>
      </c>
      <c r="O1070">
        <v>3</v>
      </c>
      <c r="AB1070">
        <v>13.97</v>
      </c>
      <c r="AC1070">
        <v>3</v>
      </c>
    </row>
    <row r="1071" spans="1:29" x14ac:dyDescent="0.3">
      <c r="A1071">
        <v>2004</v>
      </c>
      <c r="B1071">
        <v>1</v>
      </c>
      <c r="C1071">
        <v>1</v>
      </c>
      <c r="H1071" t="s">
        <v>1</v>
      </c>
    </row>
    <row r="1072" spans="1:29" x14ac:dyDescent="0.3">
      <c r="A1072">
        <v>2005</v>
      </c>
      <c r="B1072">
        <v>1</v>
      </c>
      <c r="C1072">
        <v>1</v>
      </c>
      <c r="J1072" t="s">
        <v>1</v>
      </c>
      <c r="L1072" t="s">
        <v>1</v>
      </c>
      <c r="N1072">
        <v>252</v>
      </c>
      <c r="O1072">
        <v>1</v>
      </c>
      <c r="P1072">
        <v>250.2</v>
      </c>
      <c r="Q1072">
        <v>1</v>
      </c>
      <c r="R1072">
        <v>249.9</v>
      </c>
      <c r="S1072">
        <v>3</v>
      </c>
      <c r="T1072" t="s">
        <v>1</v>
      </c>
      <c r="V1072" t="s">
        <v>1</v>
      </c>
      <c r="AB1072">
        <v>250.7</v>
      </c>
      <c r="AC1072">
        <v>3</v>
      </c>
    </row>
    <row r="1073" spans="1:29" x14ac:dyDescent="0.3">
      <c r="A1073">
        <v>2006</v>
      </c>
      <c r="B1073">
        <v>1</v>
      </c>
      <c r="C1073">
        <v>1</v>
      </c>
      <c r="D1073" t="s">
        <v>1</v>
      </c>
      <c r="F1073" t="s">
        <v>1</v>
      </c>
      <c r="H1073">
        <v>5.22</v>
      </c>
      <c r="I1073">
        <v>3</v>
      </c>
      <c r="J1073">
        <v>11.8</v>
      </c>
      <c r="K1073">
        <v>1</v>
      </c>
      <c r="L1073" t="s">
        <v>1</v>
      </c>
      <c r="N1073" t="s">
        <v>1</v>
      </c>
      <c r="P1073" t="s">
        <v>1</v>
      </c>
      <c r="R1073" t="s">
        <v>1</v>
      </c>
      <c r="T1073" t="s">
        <v>1</v>
      </c>
      <c r="V1073" t="s">
        <v>1</v>
      </c>
      <c r="X1073" t="s">
        <v>1</v>
      </c>
      <c r="Z1073">
        <v>5.8140000000000001</v>
      </c>
      <c r="AA1073">
        <v>1</v>
      </c>
      <c r="AB1073">
        <v>7.61</v>
      </c>
      <c r="AC1073">
        <v>3</v>
      </c>
    </row>
    <row r="1075" spans="1:29" x14ac:dyDescent="0.3">
      <c r="A1075" t="s">
        <v>14</v>
      </c>
      <c r="D1075">
        <v>7.7080000000000002</v>
      </c>
      <c r="F1075">
        <v>5.7009999999999996</v>
      </c>
      <c r="H1075">
        <v>5.1109999999999998</v>
      </c>
      <c r="J1075">
        <v>9.1180000000000003</v>
      </c>
      <c r="L1075">
        <v>21.74</v>
      </c>
      <c r="N1075">
        <v>24.91</v>
      </c>
      <c r="P1075">
        <v>18.670000000000002</v>
      </c>
      <c r="R1075">
        <v>23.31</v>
      </c>
      <c r="T1075">
        <v>23.88</v>
      </c>
      <c r="V1075">
        <v>32.47</v>
      </c>
      <c r="X1075">
        <v>25.55</v>
      </c>
      <c r="Z1075">
        <v>13.67</v>
      </c>
      <c r="AB1075">
        <v>17.649999999999999</v>
      </c>
    </row>
    <row r="1076" spans="1:29" x14ac:dyDescent="0.3">
      <c r="A1076" t="s">
        <v>15</v>
      </c>
      <c r="D1076">
        <v>13.9</v>
      </c>
      <c r="F1076">
        <v>10.32</v>
      </c>
      <c r="H1076">
        <v>8.6609999999999996</v>
      </c>
      <c r="J1076">
        <v>22.6</v>
      </c>
      <c r="L1076">
        <v>52.82</v>
      </c>
      <c r="N1076">
        <v>252</v>
      </c>
      <c r="P1076">
        <v>250.2</v>
      </c>
      <c r="R1076">
        <v>249.9</v>
      </c>
      <c r="T1076">
        <v>66.03</v>
      </c>
      <c r="V1076">
        <v>73.3</v>
      </c>
      <c r="X1076">
        <v>44</v>
      </c>
      <c r="Z1076">
        <v>28.82</v>
      </c>
      <c r="AB1076">
        <v>252</v>
      </c>
    </row>
    <row r="1077" spans="1:29" x14ac:dyDescent="0.3">
      <c r="A1077" t="s">
        <v>16</v>
      </c>
      <c r="D1077">
        <v>3.8</v>
      </c>
      <c r="F1077">
        <v>2.4</v>
      </c>
      <c r="H1077">
        <v>2.4</v>
      </c>
      <c r="J1077">
        <v>3.028</v>
      </c>
      <c r="L1077">
        <v>5.6260000000000003</v>
      </c>
      <c r="N1077">
        <v>6.3</v>
      </c>
      <c r="P1077">
        <v>5.2</v>
      </c>
      <c r="R1077">
        <v>5.7869999999999999</v>
      </c>
      <c r="T1077">
        <v>10.58</v>
      </c>
      <c r="V1077">
        <v>12.06</v>
      </c>
      <c r="X1077">
        <v>9.343</v>
      </c>
      <c r="Z1077">
        <v>5.0369999999999999</v>
      </c>
      <c r="AB1077">
        <v>2.4</v>
      </c>
    </row>
    <row r="1082" spans="1:29" x14ac:dyDescent="0.3">
      <c r="H1082" s="1"/>
    </row>
    <row r="1083" spans="1:29" s="8" customFormat="1" x14ac:dyDescent="0.3">
      <c r="A1083" s="8" t="s">
        <v>29</v>
      </c>
    </row>
    <row r="1084" spans="1:29" x14ac:dyDescent="0.3">
      <c r="A1084" t="s">
        <v>19</v>
      </c>
      <c r="B1084">
        <v>28017050</v>
      </c>
      <c r="C1084" t="s">
        <v>44</v>
      </c>
    </row>
    <row r="1085" spans="1:29" x14ac:dyDescent="0.3">
      <c r="A1085" t="s">
        <v>20</v>
      </c>
    </row>
    <row r="1086" spans="1:29" x14ac:dyDescent="0.3">
      <c r="A1086" t="s">
        <v>21</v>
      </c>
    </row>
    <row r="1087" spans="1:29" x14ac:dyDescent="0.3">
      <c r="A1087" t="s">
        <v>22</v>
      </c>
      <c r="B1087">
        <v>350</v>
      </c>
      <c r="H1087" s="1"/>
    </row>
    <row r="1088" spans="1:29" x14ac:dyDescent="0.3">
      <c r="A1088" t="s">
        <v>23</v>
      </c>
      <c r="B1088" t="s">
        <v>45</v>
      </c>
    </row>
    <row r="1090" spans="1:29" x14ac:dyDescent="0.3">
      <c r="A1090" t="s">
        <v>25</v>
      </c>
      <c r="B1090" t="s">
        <v>26</v>
      </c>
      <c r="C1090" t="s">
        <v>27</v>
      </c>
      <c r="D1090" t="s">
        <v>2</v>
      </c>
      <c r="E1090" t="s">
        <v>1</v>
      </c>
      <c r="F1090" t="s">
        <v>3</v>
      </c>
      <c r="G1090" t="s">
        <v>1</v>
      </c>
      <c r="H1090" t="s">
        <v>4</v>
      </c>
      <c r="I1090" t="s">
        <v>1</v>
      </c>
      <c r="J1090" t="s">
        <v>5</v>
      </c>
      <c r="K1090" t="s">
        <v>1</v>
      </c>
      <c r="L1090" t="s">
        <v>6</v>
      </c>
      <c r="M1090" t="s">
        <v>1</v>
      </c>
      <c r="N1090" t="s">
        <v>7</v>
      </c>
      <c r="O1090" t="s">
        <v>1</v>
      </c>
      <c r="P1090" t="s">
        <v>8</v>
      </c>
      <c r="Q1090" t="s">
        <v>1</v>
      </c>
      <c r="R1090" t="s">
        <v>9</v>
      </c>
      <c r="S1090" t="s">
        <v>1</v>
      </c>
      <c r="T1090" t="s">
        <v>10</v>
      </c>
      <c r="U1090" t="s">
        <v>1</v>
      </c>
      <c r="V1090" t="s">
        <v>11</v>
      </c>
      <c r="W1090" t="s">
        <v>1</v>
      </c>
      <c r="X1090" t="s">
        <v>12</v>
      </c>
      <c r="Y1090" t="s">
        <v>1</v>
      </c>
      <c r="Z1090" t="s">
        <v>13</v>
      </c>
      <c r="AA1090" t="s">
        <v>1</v>
      </c>
      <c r="AB1090" t="s">
        <v>28</v>
      </c>
      <c r="AC1090" t="s">
        <v>1</v>
      </c>
    </row>
    <row r="1091" spans="1:29" x14ac:dyDescent="0.3">
      <c r="A1091">
        <v>1967</v>
      </c>
      <c r="B1091">
        <v>2</v>
      </c>
      <c r="C1091">
        <v>1</v>
      </c>
      <c r="D1091">
        <v>16.18</v>
      </c>
      <c r="F1091">
        <v>35.200000000000003</v>
      </c>
      <c r="G1091">
        <v>6</v>
      </c>
      <c r="H1091">
        <v>25.6</v>
      </c>
      <c r="I1091">
        <v>6</v>
      </c>
      <c r="J1091">
        <v>26.2</v>
      </c>
      <c r="K1091">
        <v>6</v>
      </c>
      <c r="L1091">
        <v>15.94</v>
      </c>
      <c r="M1091">
        <v>6</v>
      </c>
      <c r="N1091">
        <v>32.909999999999997</v>
      </c>
      <c r="O1091">
        <v>6</v>
      </c>
      <c r="P1091">
        <v>11.46</v>
      </c>
      <c r="Q1091">
        <v>6</v>
      </c>
      <c r="R1091">
        <v>17.77</v>
      </c>
      <c r="S1091">
        <v>6</v>
      </c>
      <c r="T1091">
        <v>22.64</v>
      </c>
      <c r="V1091">
        <v>41.5</v>
      </c>
      <c r="X1091">
        <v>19.36</v>
      </c>
      <c r="Z1091">
        <v>13.41</v>
      </c>
      <c r="AB1091">
        <v>41.5</v>
      </c>
    </row>
    <row r="1092" spans="1:29" x14ac:dyDescent="0.3">
      <c r="A1092">
        <v>1968</v>
      </c>
      <c r="B1092">
        <v>2</v>
      </c>
      <c r="C1092">
        <v>1</v>
      </c>
      <c r="D1092">
        <v>5.62</v>
      </c>
      <c r="E1092">
        <v>6</v>
      </c>
      <c r="F1092">
        <v>5.59</v>
      </c>
      <c r="H1092">
        <v>3.65</v>
      </c>
      <c r="J1092">
        <v>3.87</v>
      </c>
      <c r="L1092">
        <v>50</v>
      </c>
      <c r="M1092">
        <v>8</v>
      </c>
      <c r="N1092">
        <v>54.4</v>
      </c>
      <c r="O1092">
        <v>8</v>
      </c>
      <c r="P1092">
        <v>31.95</v>
      </c>
      <c r="R1092">
        <v>20</v>
      </c>
      <c r="T1092">
        <v>17.440000000000001</v>
      </c>
      <c r="V1092">
        <v>17.440000000000001</v>
      </c>
      <c r="X1092">
        <v>14.94</v>
      </c>
      <c r="Z1092">
        <v>15.56</v>
      </c>
      <c r="AB1092">
        <v>54.4</v>
      </c>
    </row>
    <row r="1093" spans="1:29" x14ac:dyDescent="0.3">
      <c r="A1093">
        <v>1969</v>
      </c>
      <c r="B1093">
        <v>2</v>
      </c>
      <c r="C1093">
        <v>1</v>
      </c>
      <c r="D1093">
        <v>15.56</v>
      </c>
      <c r="F1093">
        <v>15.87</v>
      </c>
      <c r="H1093">
        <v>22.64</v>
      </c>
      <c r="J1093">
        <v>21.98</v>
      </c>
      <c r="L1093">
        <v>21.98</v>
      </c>
      <c r="N1093">
        <v>22.64</v>
      </c>
      <c r="P1093">
        <v>21.98</v>
      </c>
      <c r="R1093">
        <v>21.32</v>
      </c>
      <c r="T1093">
        <v>21.98</v>
      </c>
      <c r="V1093">
        <v>22.64</v>
      </c>
      <c r="X1093">
        <v>23.25</v>
      </c>
      <c r="Z1093">
        <v>22.57</v>
      </c>
      <c r="AB1093">
        <v>23.25</v>
      </c>
    </row>
    <row r="1094" spans="1:29" x14ac:dyDescent="0.3">
      <c r="A1094">
        <v>1970</v>
      </c>
      <c r="B1094">
        <v>2</v>
      </c>
      <c r="C1094">
        <v>1</v>
      </c>
      <c r="D1094">
        <v>19.68</v>
      </c>
      <c r="F1094">
        <v>9.8810000000000002</v>
      </c>
      <c r="H1094">
        <v>12.56</v>
      </c>
      <c r="J1094">
        <v>14.94</v>
      </c>
      <c r="L1094">
        <v>41.5</v>
      </c>
      <c r="N1094">
        <v>30.45</v>
      </c>
      <c r="P1094">
        <v>44.94</v>
      </c>
      <c r="Q1094">
        <v>8</v>
      </c>
      <c r="R1094">
        <v>46.64</v>
      </c>
      <c r="S1094">
        <v>8</v>
      </c>
      <c r="T1094">
        <v>41.93</v>
      </c>
      <c r="U1094">
        <v>8</v>
      </c>
      <c r="V1094">
        <v>54</v>
      </c>
      <c r="W1094">
        <v>8</v>
      </c>
      <c r="X1094">
        <v>66.5</v>
      </c>
      <c r="Y1094">
        <v>8</v>
      </c>
      <c r="Z1094">
        <v>62.5</v>
      </c>
      <c r="AA1094">
        <v>8</v>
      </c>
      <c r="AB1094">
        <v>66.5</v>
      </c>
    </row>
    <row r="1095" spans="1:29" x14ac:dyDescent="0.3">
      <c r="A1095">
        <v>1971</v>
      </c>
      <c r="B1095">
        <v>2</v>
      </c>
      <c r="C1095">
        <v>1</v>
      </c>
      <c r="D1095">
        <v>20.99</v>
      </c>
      <c r="F1095">
        <v>10.32</v>
      </c>
      <c r="H1095">
        <v>8.2010000000000005</v>
      </c>
      <c r="J1095">
        <v>17.760000000000002</v>
      </c>
      <c r="L1095">
        <v>39.68</v>
      </c>
      <c r="N1095">
        <v>18.079999999999998</v>
      </c>
      <c r="P1095">
        <v>20.329999999999998</v>
      </c>
      <c r="R1095">
        <v>22.97</v>
      </c>
      <c r="T1095">
        <v>36.020000000000003</v>
      </c>
      <c r="V1095">
        <v>80.5</v>
      </c>
      <c r="W1095">
        <v>8</v>
      </c>
      <c r="X1095">
        <v>34.200000000000003</v>
      </c>
      <c r="Z1095">
        <v>13.7</v>
      </c>
      <c r="AB1095">
        <v>80.5</v>
      </c>
    </row>
    <row r="1096" spans="1:29" x14ac:dyDescent="0.3">
      <c r="A1096">
        <v>1972</v>
      </c>
      <c r="B1096">
        <v>2</v>
      </c>
      <c r="C1096">
        <v>1</v>
      </c>
      <c r="D1096">
        <v>16.18</v>
      </c>
      <c r="F1096">
        <v>8.1999999999999993</v>
      </c>
      <c r="H1096">
        <v>13.7</v>
      </c>
      <c r="J1096">
        <v>45.8</v>
      </c>
      <c r="K1096">
        <v>8</v>
      </c>
      <c r="L1096">
        <v>64.5</v>
      </c>
      <c r="M1096">
        <v>8</v>
      </c>
      <c r="N1096">
        <v>42.36</v>
      </c>
      <c r="O1096">
        <v>8</v>
      </c>
      <c r="P1096">
        <v>26.7</v>
      </c>
      <c r="R1096">
        <v>52</v>
      </c>
      <c r="S1096">
        <v>8</v>
      </c>
      <c r="T1096">
        <v>54</v>
      </c>
      <c r="U1096">
        <v>8</v>
      </c>
      <c r="V1096">
        <v>41.5</v>
      </c>
      <c r="X1096">
        <v>18.399999999999999</v>
      </c>
      <c r="Z1096">
        <v>8.1999999999999993</v>
      </c>
      <c r="AB1096">
        <v>64.5</v>
      </c>
    </row>
    <row r="1097" spans="1:29" x14ac:dyDescent="0.3">
      <c r="A1097">
        <v>1973</v>
      </c>
      <c r="B1097">
        <v>2</v>
      </c>
      <c r="C1097">
        <v>1</v>
      </c>
      <c r="D1097">
        <v>9.5299999999999994</v>
      </c>
      <c r="F1097">
        <v>4.51</v>
      </c>
      <c r="H1097">
        <v>9.5299999999999994</v>
      </c>
      <c r="J1097">
        <v>23.3</v>
      </c>
      <c r="L1097">
        <v>16.8</v>
      </c>
      <c r="N1097">
        <v>52</v>
      </c>
      <c r="O1097">
        <v>8</v>
      </c>
      <c r="P1097">
        <v>30.45</v>
      </c>
      <c r="R1097">
        <v>44.3</v>
      </c>
      <c r="T1097">
        <v>40.369999999999997</v>
      </c>
      <c r="V1097">
        <v>60.25</v>
      </c>
      <c r="W1097">
        <v>8</v>
      </c>
      <c r="X1097">
        <v>85</v>
      </c>
      <c r="Y1097">
        <v>8</v>
      </c>
      <c r="Z1097">
        <v>30.45</v>
      </c>
      <c r="AB1097">
        <v>85</v>
      </c>
    </row>
    <row r="1098" spans="1:29" x14ac:dyDescent="0.3">
      <c r="A1098">
        <v>1974</v>
      </c>
      <c r="B1098">
        <v>2</v>
      </c>
      <c r="C1098">
        <v>1</v>
      </c>
      <c r="D1098">
        <v>15.4</v>
      </c>
      <c r="F1098">
        <v>7.5</v>
      </c>
      <c r="H1098">
        <v>7.5</v>
      </c>
      <c r="J1098">
        <v>16.8</v>
      </c>
      <c r="L1098">
        <v>77</v>
      </c>
      <c r="M1098">
        <v>8</v>
      </c>
      <c r="N1098">
        <v>20</v>
      </c>
      <c r="P1098">
        <v>17.760000000000002</v>
      </c>
      <c r="R1098">
        <v>21.65</v>
      </c>
      <c r="T1098">
        <v>42.75</v>
      </c>
      <c r="U1098">
        <v>8</v>
      </c>
      <c r="V1098">
        <v>51.75</v>
      </c>
      <c r="W1098">
        <v>8</v>
      </c>
      <c r="X1098">
        <v>77</v>
      </c>
      <c r="Y1098">
        <v>8</v>
      </c>
      <c r="Z1098">
        <v>16.8</v>
      </c>
      <c r="AB1098">
        <v>77</v>
      </c>
    </row>
    <row r="1099" spans="1:29" x14ac:dyDescent="0.3">
      <c r="A1099">
        <v>1975</v>
      </c>
      <c r="B1099">
        <v>2</v>
      </c>
      <c r="C1099">
        <v>1</v>
      </c>
      <c r="D1099">
        <v>5.45</v>
      </c>
      <c r="F1099">
        <v>4.5</v>
      </c>
      <c r="H1099">
        <v>7.5</v>
      </c>
      <c r="J1099">
        <v>16.8</v>
      </c>
      <c r="L1099">
        <v>33.92</v>
      </c>
      <c r="M1099">
        <v>8</v>
      </c>
      <c r="N1099">
        <v>21.65</v>
      </c>
      <c r="P1099">
        <v>20</v>
      </c>
      <c r="R1099">
        <v>16.8</v>
      </c>
      <c r="T1099">
        <v>32.72</v>
      </c>
      <c r="V1099">
        <v>82</v>
      </c>
      <c r="W1099">
        <v>8</v>
      </c>
      <c r="X1099">
        <v>93</v>
      </c>
      <c r="Y1099">
        <v>8</v>
      </c>
      <c r="Z1099">
        <v>45.32</v>
      </c>
      <c r="AB1099">
        <v>93</v>
      </c>
    </row>
    <row r="1100" spans="1:29" x14ac:dyDescent="0.3">
      <c r="A1100">
        <v>1976</v>
      </c>
      <c r="B1100">
        <v>2</v>
      </c>
      <c r="C1100">
        <v>1</v>
      </c>
      <c r="D1100">
        <v>21.45</v>
      </c>
      <c r="E1100">
        <v>6</v>
      </c>
      <c r="F1100">
        <v>12.27</v>
      </c>
      <c r="G1100">
        <v>6</v>
      </c>
      <c r="H1100">
        <v>9.8000000000000007</v>
      </c>
      <c r="I1100">
        <v>6</v>
      </c>
      <c r="J1100">
        <v>24.41</v>
      </c>
      <c r="K1100">
        <v>6</v>
      </c>
      <c r="L1100">
        <v>104</v>
      </c>
      <c r="M1100">
        <v>8</v>
      </c>
      <c r="N1100">
        <v>104</v>
      </c>
      <c r="O1100">
        <v>8</v>
      </c>
      <c r="P1100">
        <v>10.77</v>
      </c>
      <c r="R1100">
        <v>16.170000000000002</v>
      </c>
      <c r="S1100">
        <v>6</v>
      </c>
      <c r="T1100">
        <v>63</v>
      </c>
      <c r="U1100">
        <v>8</v>
      </c>
      <c r="V1100">
        <v>104</v>
      </c>
      <c r="W1100">
        <v>8</v>
      </c>
      <c r="X1100">
        <v>87.56</v>
      </c>
      <c r="Y1100">
        <v>6</v>
      </c>
      <c r="Z1100">
        <v>11.77</v>
      </c>
      <c r="AA1100">
        <v>6</v>
      </c>
      <c r="AB1100">
        <v>104</v>
      </c>
    </row>
    <row r="1101" spans="1:29" x14ac:dyDescent="0.3">
      <c r="A1101">
        <v>1977</v>
      </c>
      <c r="B1101">
        <v>2</v>
      </c>
      <c r="C1101">
        <v>1</v>
      </c>
      <c r="D1101">
        <v>7.4</v>
      </c>
      <c r="E1101">
        <v>6</v>
      </c>
      <c r="F1101">
        <v>4.8</v>
      </c>
      <c r="G1101">
        <v>6</v>
      </c>
      <c r="H1101">
        <v>6.75</v>
      </c>
      <c r="J1101">
        <v>6.84</v>
      </c>
      <c r="L1101">
        <v>67.2</v>
      </c>
      <c r="N1101">
        <v>45.1</v>
      </c>
      <c r="P1101">
        <v>28.4</v>
      </c>
      <c r="R1101">
        <v>47.2</v>
      </c>
      <c r="T1101">
        <v>15.2</v>
      </c>
      <c r="U1101">
        <v>6</v>
      </c>
      <c r="V1101">
        <v>63.18</v>
      </c>
      <c r="X1101">
        <v>47.2</v>
      </c>
      <c r="Z1101">
        <v>11.54</v>
      </c>
      <c r="AB1101">
        <v>67.2</v>
      </c>
    </row>
    <row r="1102" spans="1:29" x14ac:dyDescent="0.3">
      <c r="A1102">
        <v>1978</v>
      </c>
      <c r="B1102">
        <v>2</v>
      </c>
      <c r="C1102">
        <v>1</v>
      </c>
      <c r="D1102">
        <v>7.1</v>
      </c>
      <c r="F1102">
        <v>4.8</v>
      </c>
      <c r="H1102">
        <v>22.2</v>
      </c>
      <c r="J1102">
        <v>28.4</v>
      </c>
      <c r="L1102">
        <v>28.4</v>
      </c>
      <c r="N1102">
        <v>25.3</v>
      </c>
      <c r="P1102">
        <v>25.3</v>
      </c>
      <c r="R1102">
        <v>22.2</v>
      </c>
      <c r="T1102">
        <v>25.3</v>
      </c>
      <c r="V1102">
        <v>110.7</v>
      </c>
      <c r="X1102">
        <v>22.2</v>
      </c>
      <c r="Z1102">
        <v>10.3</v>
      </c>
      <c r="AB1102">
        <v>110.7</v>
      </c>
    </row>
    <row r="1103" spans="1:29" x14ac:dyDescent="0.3">
      <c r="A1103">
        <v>1979</v>
      </c>
      <c r="B1103">
        <v>2</v>
      </c>
      <c r="C1103">
        <v>1</v>
      </c>
      <c r="D1103">
        <v>6.04</v>
      </c>
      <c r="F1103">
        <v>5.86</v>
      </c>
      <c r="H1103">
        <v>4.5999999999999996</v>
      </c>
      <c r="J1103">
        <v>22.2</v>
      </c>
      <c r="L1103">
        <v>47.67</v>
      </c>
      <c r="N1103">
        <v>28.4</v>
      </c>
      <c r="P1103">
        <v>16</v>
      </c>
      <c r="Q1103">
        <v>6</v>
      </c>
      <c r="R1103">
        <v>58.6</v>
      </c>
      <c r="S1103">
        <v>6</v>
      </c>
      <c r="T1103">
        <v>46.8</v>
      </c>
      <c r="U1103">
        <v>6</v>
      </c>
      <c r="V1103">
        <v>62.1</v>
      </c>
      <c r="X1103">
        <v>47.2</v>
      </c>
      <c r="Z1103">
        <v>19</v>
      </c>
      <c r="AB1103">
        <v>62.1</v>
      </c>
    </row>
    <row r="1104" spans="1:29" x14ac:dyDescent="0.3">
      <c r="A1104">
        <v>1980</v>
      </c>
      <c r="B1104">
        <v>2</v>
      </c>
      <c r="C1104">
        <v>1</v>
      </c>
      <c r="D1104">
        <v>16.8</v>
      </c>
      <c r="F1104">
        <v>8.73</v>
      </c>
      <c r="G1104">
        <v>6</v>
      </c>
      <c r="H1104">
        <v>11.81</v>
      </c>
      <c r="J1104">
        <v>25.3</v>
      </c>
      <c r="L1104">
        <v>28.4</v>
      </c>
      <c r="N1104">
        <v>73</v>
      </c>
      <c r="P1104">
        <v>56.6</v>
      </c>
      <c r="R1104">
        <v>56.6</v>
      </c>
      <c r="T1104">
        <v>62.1</v>
      </c>
      <c r="V1104">
        <v>91</v>
      </c>
      <c r="X1104">
        <v>91</v>
      </c>
      <c r="Z1104">
        <v>28.4</v>
      </c>
      <c r="AB1104">
        <v>91</v>
      </c>
    </row>
    <row r="1105" spans="1:29" x14ac:dyDescent="0.3">
      <c r="A1105">
        <v>1981</v>
      </c>
      <c r="B1105">
        <v>2</v>
      </c>
      <c r="C1105">
        <v>1</v>
      </c>
      <c r="D1105">
        <v>12.3</v>
      </c>
      <c r="F1105">
        <v>16.7</v>
      </c>
      <c r="H1105">
        <v>23.7</v>
      </c>
      <c r="J1105">
        <v>104</v>
      </c>
      <c r="K1105">
        <v>8</v>
      </c>
      <c r="L1105">
        <v>169.8</v>
      </c>
      <c r="M1105">
        <v>8</v>
      </c>
      <c r="N1105">
        <v>124</v>
      </c>
      <c r="O1105">
        <v>8</v>
      </c>
      <c r="P1105">
        <v>23.7</v>
      </c>
      <c r="R1105">
        <v>65.7</v>
      </c>
      <c r="S1105">
        <v>8</v>
      </c>
      <c r="T1105">
        <v>48.8</v>
      </c>
      <c r="U1105">
        <v>8</v>
      </c>
      <c r="V1105">
        <v>104</v>
      </c>
      <c r="W1105">
        <v>8</v>
      </c>
      <c r="X1105">
        <v>82.8</v>
      </c>
      <c r="Y1105">
        <v>8</v>
      </c>
      <c r="Z1105">
        <v>29.3</v>
      </c>
      <c r="AA1105">
        <v>8</v>
      </c>
      <c r="AB1105">
        <v>169.8</v>
      </c>
    </row>
    <row r="1106" spans="1:29" x14ac:dyDescent="0.3">
      <c r="A1106">
        <v>1982</v>
      </c>
      <c r="B1106">
        <v>2</v>
      </c>
      <c r="C1106">
        <v>1</v>
      </c>
      <c r="D1106">
        <v>12.6</v>
      </c>
      <c r="E1106">
        <v>1</v>
      </c>
      <c r="F1106">
        <v>6.4</v>
      </c>
      <c r="G1106">
        <v>1</v>
      </c>
      <c r="H1106">
        <v>4.5999999999999996</v>
      </c>
      <c r="I1106">
        <v>1</v>
      </c>
      <c r="J1106">
        <v>63</v>
      </c>
      <c r="K1106">
        <v>8</v>
      </c>
      <c r="L1106">
        <v>117</v>
      </c>
      <c r="M1106">
        <v>8</v>
      </c>
      <c r="N1106">
        <v>73.8</v>
      </c>
      <c r="O1106">
        <v>8</v>
      </c>
      <c r="P1106">
        <v>34.200000000000003</v>
      </c>
      <c r="Q1106">
        <v>8</v>
      </c>
      <c r="R1106">
        <v>53.2</v>
      </c>
      <c r="S1106">
        <v>8</v>
      </c>
      <c r="T1106">
        <v>39.4</v>
      </c>
      <c r="V1106">
        <v>111.9</v>
      </c>
      <c r="W1106">
        <v>6</v>
      </c>
      <c r="X1106">
        <v>27.5</v>
      </c>
      <c r="Z1106">
        <v>8.1</v>
      </c>
      <c r="AA1106">
        <v>1</v>
      </c>
      <c r="AB1106">
        <v>117</v>
      </c>
    </row>
    <row r="1107" spans="1:29" x14ac:dyDescent="0.3">
      <c r="A1107">
        <v>1983</v>
      </c>
      <c r="B1107">
        <v>1</v>
      </c>
      <c r="C1107">
        <v>1</v>
      </c>
      <c r="D1107">
        <v>4.7</v>
      </c>
      <c r="E1107">
        <v>1</v>
      </c>
      <c r="F1107">
        <v>4.6020000000000003</v>
      </c>
      <c r="G1107">
        <v>6</v>
      </c>
      <c r="H1107">
        <v>11.3</v>
      </c>
      <c r="I1107">
        <v>1</v>
      </c>
      <c r="J1107">
        <v>118</v>
      </c>
      <c r="K1107">
        <v>8</v>
      </c>
      <c r="L1107">
        <v>122</v>
      </c>
      <c r="M1107">
        <v>8</v>
      </c>
      <c r="N1107">
        <v>925</v>
      </c>
      <c r="O1107">
        <v>8</v>
      </c>
      <c r="P1107">
        <v>100.4</v>
      </c>
      <c r="Q1107">
        <v>8</v>
      </c>
      <c r="R1107">
        <v>368.9</v>
      </c>
      <c r="S1107">
        <v>8</v>
      </c>
      <c r="T1107">
        <v>67.599999999999994</v>
      </c>
      <c r="U1107">
        <v>8</v>
      </c>
      <c r="V1107">
        <v>206.9</v>
      </c>
      <c r="W1107">
        <v>8</v>
      </c>
      <c r="X1107">
        <v>124.1</v>
      </c>
      <c r="Y1107">
        <v>8</v>
      </c>
      <c r="Z1107">
        <v>11.92</v>
      </c>
      <c r="AA1107">
        <v>6</v>
      </c>
      <c r="AB1107">
        <v>925</v>
      </c>
    </row>
    <row r="1108" spans="1:29" x14ac:dyDescent="0.3">
      <c r="A1108">
        <v>1984</v>
      </c>
      <c r="B1108">
        <v>1</v>
      </c>
      <c r="C1108">
        <v>1</v>
      </c>
      <c r="D1108">
        <v>5.03</v>
      </c>
      <c r="E1108">
        <v>6</v>
      </c>
      <c r="F1108">
        <v>5.84</v>
      </c>
      <c r="G1108">
        <v>6</v>
      </c>
      <c r="H1108">
        <v>26.4</v>
      </c>
      <c r="I1108">
        <v>1</v>
      </c>
      <c r="J1108">
        <v>46.9</v>
      </c>
      <c r="K1108">
        <v>1</v>
      </c>
      <c r="L1108">
        <v>46</v>
      </c>
      <c r="M1108">
        <v>1</v>
      </c>
      <c r="N1108">
        <v>55</v>
      </c>
      <c r="P1108">
        <v>19</v>
      </c>
      <c r="R1108">
        <v>335.1</v>
      </c>
      <c r="S1108">
        <v>8</v>
      </c>
      <c r="T1108">
        <v>345.9</v>
      </c>
      <c r="U1108">
        <v>8</v>
      </c>
      <c r="V1108">
        <v>174.6</v>
      </c>
      <c r="W1108">
        <v>8</v>
      </c>
      <c r="X1108">
        <v>174.6</v>
      </c>
      <c r="Y1108">
        <v>8</v>
      </c>
      <c r="Z1108">
        <v>19</v>
      </c>
      <c r="AB1108">
        <v>345.9</v>
      </c>
    </row>
    <row r="1109" spans="1:29" x14ac:dyDescent="0.3">
      <c r="A1109">
        <v>1985</v>
      </c>
      <c r="B1109">
        <v>1</v>
      </c>
      <c r="C1109">
        <v>1</v>
      </c>
      <c r="D1109">
        <v>8.1</v>
      </c>
      <c r="F1109">
        <v>6.2</v>
      </c>
      <c r="H1109">
        <v>16.260000000000002</v>
      </c>
      <c r="I1109">
        <v>8</v>
      </c>
      <c r="J1109">
        <v>21.8</v>
      </c>
      <c r="K1109">
        <v>1</v>
      </c>
      <c r="L1109">
        <v>137.19999999999999</v>
      </c>
      <c r="M1109">
        <v>8</v>
      </c>
      <c r="N1109">
        <v>84.5</v>
      </c>
      <c r="O1109">
        <v>8</v>
      </c>
      <c r="P1109">
        <v>46.8</v>
      </c>
      <c r="Q1109">
        <v>1</v>
      </c>
      <c r="R1109">
        <v>100.8</v>
      </c>
      <c r="S1109">
        <v>8</v>
      </c>
      <c r="T1109">
        <v>84.5</v>
      </c>
      <c r="U1109">
        <v>8</v>
      </c>
      <c r="V1109">
        <v>355</v>
      </c>
      <c r="W1109">
        <v>8</v>
      </c>
      <c r="X1109">
        <v>128</v>
      </c>
      <c r="Y1109">
        <v>8</v>
      </c>
      <c r="Z1109">
        <v>161.1</v>
      </c>
      <c r="AA1109">
        <v>8</v>
      </c>
      <c r="AB1109">
        <v>355</v>
      </c>
    </row>
    <row r="1110" spans="1:29" x14ac:dyDescent="0.3">
      <c r="A1110">
        <v>1986</v>
      </c>
      <c r="B1110">
        <v>1</v>
      </c>
      <c r="C1110">
        <v>1</v>
      </c>
      <c r="D1110">
        <v>7.4</v>
      </c>
      <c r="E1110">
        <v>1</v>
      </c>
      <c r="F1110">
        <v>24.3</v>
      </c>
      <c r="G1110">
        <v>1</v>
      </c>
      <c r="H1110">
        <v>21.8</v>
      </c>
      <c r="I1110">
        <v>1</v>
      </c>
      <c r="J1110">
        <v>175.8</v>
      </c>
      <c r="K1110">
        <v>8</v>
      </c>
      <c r="L1110">
        <v>268.60000000000002</v>
      </c>
      <c r="M1110">
        <v>8</v>
      </c>
      <c r="N1110">
        <v>333.4</v>
      </c>
      <c r="O1110">
        <v>8</v>
      </c>
      <c r="P1110">
        <v>17.2</v>
      </c>
      <c r="Q1110">
        <v>1</v>
      </c>
      <c r="R1110">
        <v>37</v>
      </c>
      <c r="T1110">
        <v>100</v>
      </c>
      <c r="U1110">
        <v>8</v>
      </c>
      <c r="V1110">
        <v>414.2</v>
      </c>
      <c r="W1110">
        <v>8</v>
      </c>
      <c r="X1110">
        <v>28</v>
      </c>
      <c r="Z1110">
        <v>9.9</v>
      </c>
      <c r="AB1110">
        <v>414.2</v>
      </c>
    </row>
    <row r="1111" spans="1:29" x14ac:dyDescent="0.3">
      <c r="A1111">
        <v>1987</v>
      </c>
      <c r="B1111">
        <v>1</v>
      </c>
      <c r="C1111">
        <v>1</v>
      </c>
      <c r="D1111">
        <v>9.9</v>
      </c>
      <c r="E1111">
        <v>6</v>
      </c>
      <c r="F1111">
        <v>22.3</v>
      </c>
      <c r="G1111">
        <v>6</v>
      </c>
      <c r="H1111">
        <v>20.6</v>
      </c>
      <c r="I1111">
        <v>1</v>
      </c>
      <c r="J1111">
        <v>157.4</v>
      </c>
      <c r="K1111">
        <v>8</v>
      </c>
      <c r="L1111">
        <v>155.6</v>
      </c>
      <c r="M1111">
        <v>8</v>
      </c>
      <c r="N1111">
        <v>44.2</v>
      </c>
      <c r="P1111">
        <v>18.899999999999999</v>
      </c>
      <c r="R1111">
        <v>116.8</v>
      </c>
      <c r="S1111">
        <v>8</v>
      </c>
      <c r="T1111">
        <v>131.69999999999999</v>
      </c>
      <c r="U1111">
        <v>8</v>
      </c>
      <c r="V1111">
        <v>517.79999999999995</v>
      </c>
      <c r="W1111">
        <v>8</v>
      </c>
      <c r="X1111">
        <v>128</v>
      </c>
      <c r="Y1111">
        <v>8</v>
      </c>
      <c r="Z1111">
        <v>48.5</v>
      </c>
      <c r="AA1111">
        <v>6</v>
      </c>
      <c r="AB1111">
        <v>517.79999999999995</v>
      </c>
    </row>
    <row r="1112" spans="1:29" x14ac:dyDescent="0.3">
      <c r="A1112">
        <v>1988</v>
      </c>
      <c r="B1112">
        <v>1</v>
      </c>
      <c r="C1112">
        <v>1</v>
      </c>
      <c r="D1112">
        <v>10.9</v>
      </c>
      <c r="E1112">
        <v>6</v>
      </c>
      <c r="F1112">
        <v>22.3</v>
      </c>
      <c r="G1112">
        <v>6</v>
      </c>
      <c r="H1112">
        <v>21.9</v>
      </c>
      <c r="I1112">
        <v>6</v>
      </c>
      <c r="J1112">
        <v>48.7</v>
      </c>
      <c r="K1112">
        <v>6</v>
      </c>
      <c r="L1112">
        <v>60.2</v>
      </c>
      <c r="M1112">
        <v>6</v>
      </c>
      <c r="N1112">
        <v>286.60000000000002</v>
      </c>
      <c r="O1112">
        <v>8</v>
      </c>
      <c r="P1112">
        <v>47.4</v>
      </c>
      <c r="Q1112">
        <v>1</v>
      </c>
      <c r="R1112">
        <v>210.9</v>
      </c>
      <c r="S1112">
        <v>8</v>
      </c>
      <c r="T1112">
        <v>358</v>
      </c>
      <c r="U1112">
        <v>8</v>
      </c>
      <c r="V1112">
        <v>273</v>
      </c>
      <c r="W1112">
        <v>8</v>
      </c>
      <c r="X1112">
        <v>172.6</v>
      </c>
      <c r="Y1112">
        <v>6</v>
      </c>
      <c r="Z1112">
        <v>35.4</v>
      </c>
      <c r="AB1112">
        <v>358</v>
      </c>
    </row>
    <row r="1113" spans="1:29" x14ac:dyDescent="0.3">
      <c r="A1113">
        <v>1989</v>
      </c>
      <c r="B1113">
        <v>1</v>
      </c>
      <c r="C1113">
        <v>1</v>
      </c>
      <c r="D1113">
        <v>11.2</v>
      </c>
      <c r="E1113">
        <v>6</v>
      </c>
      <c r="F1113">
        <v>24.5</v>
      </c>
      <c r="G1113">
        <v>6</v>
      </c>
      <c r="H1113">
        <v>27</v>
      </c>
      <c r="I1113">
        <v>6</v>
      </c>
      <c r="J1113">
        <v>22.3</v>
      </c>
      <c r="K1113">
        <v>6</v>
      </c>
      <c r="L1113">
        <v>145.1</v>
      </c>
      <c r="M1113">
        <v>8</v>
      </c>
      <c r="N1113">
        <v>37.5</v>
      </c>
      <c r="P1113">
        <v>44.2</v>
      </c>
      <c r="R1113">
        <v>89.3</v>
      </c>
      <c r="T1113">
        <v>72.3</v>
      </c>
      <c r="U1113">
        <v>6</v>
      </c>
      <c r="V1113">
        <v>64</v>
      </c>
      <c r="X1113">
        <v>55.3</v>
      </c>
      <c r="Z1113">
        <v>135.1</v>
      </c>
      <c r="AA1113">
        <v>8</v>
      </c>
      <c r="AB1113">
        <v>145.1</v>
      </c>
    </row>
    <row r="1114" spans="1:29" x14ac:dyDescent="0.3">
      <c r="A1114">
        <v>1990</v>
      </c>
      <c r="B1114">
        <v>1</v>
      </c>
      <c r="C1114">
        <v>1</v>
      </c>
      <c r="D1114">
        <v>10</v>
      </c>
      <c r="F1114">
        <v>20</v>
      </c>
      <c r="H1114">
        <v>6.4</v>
      </c>
      <c r="J1114">
        <v>75.3</v>
      </c>
      <c r="L1114">
        <v>110.8</v>
      </c>
      <c r="N1114">
        <v>32.799999999999997</v>
      </c>
      <c r="P1114">
        <v>32.799999999999997</v>
      </c>
      <c r="R1114">
        <v>96.6</v>
      </c>
      <c r="T1114">
        <v>105.1</v>
      </c>
      <c r="V1114">
        <v>169.7</v>
      </c>
      <c r="X1114">
        <v>102.3</v>
      </c>
      <c r="Z1114">
        <v>29.6</v>
      </c>
      <c r="AB1114">
        <v>169.7</v>
      </c>
    </row>
    <row r="1115" spans="1:29" x14ac:dyDescent="0.3">
      <c r="A1115">
        <v>1991</v>
      </c>
      <c r="B1115">
        <v>1</v>
      </c>
      <c r="C1115">
        <v>1</v>
      </c>
      <c r="D1115">
        <v>11.3</v>
      </c>
      <c r="F1115">
        <v>10.5</v>
      </c>
      <c r="G1115">
        <v>6</v>
      </c>
      <c r="H1115">
        <v>24.7</v>
      </c>
      <c r="I1115">
        <v>6</v>
      </c>
      <c r="J1115">
        <v>46.99</v>
      </c>
      <c r="K1115">
        <v>9</v>
      </c>
      <c r="L1115">
        <v>213.3</v>
      </c>
      <c r="M1115">
        <v>3</v>
      </c>
      <c r="N1115">
        <v>79.599999999999994</v>
      </c>
      <c r="O1115">
        <v>1</v>
      </c>
      <c r="P1115">
        <v>13.2</v>
      </c>
      <c r="Q1115">
        <v>1</v>
      </c>
      <c r="R1115">
        <v>45.5</v>
      </c>
      <c r="T1115">
        <v>178.6</v>
      </c>
      <c r="U1115">
        <v>1</v>
      </c>
      <c r="V1115">
        <v>178.6</v>
      </c>
      <c r="W1115">
        <v>1</v>
      </c>
      <c r="X1115">
        <v>172.7</v>
      </c>
      <c r="Y1115">
        <v>1</v>
      </c>
      <c r="Z1115">
        <v>14</v>
      </c>
      <c r="AA1115">
        <v>1</v>
      </c>
      <c r="AB1115">
        <v>213.3</v>
      </c>
      <c r="AC1115">
        <v>3</v>
      </c>
    </row>
    <row r="1116" spans="1:29" x14ac:dyDescent="0.3">
      <c r="A1116">
        <v>1992</v>
      </c>
      <c r="B1116">
        <v>1</v>
      </c>
      <c r="C1116">
        <v>1</v>
      </c>
      <c r="D1116">
        <v>45.5</v>
      </c>
      <c r="E1116">
        <v>1</v>
      </c>
      <c r="F1116">
        <v>6.2</v>
      </c>
      <c r="G1116">
        <v>1</v>
      </c>
      <c r="H1116">
        <v>3.8</v>
      </c>
      <c r="I1116">
        <v>1</v>
      </c>
      <c r="J1116">
        <v>125</v>
      </c>
      <c r="L1116">
        <v>75.3</v>
      </c>
      <c r="N1116">
        <v>61.1</v>
      </c>
      <c r="P1116">
        <v>68.2</v>
      </c>
      <c r="R1116">
        <v>36.799999999999997</v>
      </c>
      <c r="T1116">
        <v>98</v>
      </c>
      <c r="V1116">
        <v>73.900000000000006</v>
      </c>
      <c r="W1116">
        <v>1</v>
      </c>
      <c r="X1116">
        <v>21.6</v>
      </c>
      <c r="Y1116">
        <v>1</v>
      </c>
      <c r="Z1116">
        <v>16.600000000000001</v>
      </c>
      <c r="AB1116">
        <v>125</v>
      </c>
    </row>
    <row r="1117" spans="1:29" x14ac:dyDescent="0.3">
      <c r="A1117">
        <v>1993</v>
      </c>
      <c r="B1117">
        <v>1</v>
      </c>
      <c r="C1117">
        <v>1</v>
      </c>
      <c r="D1117">
        <v>13.2</v>
      </c>
      <c r="E1117">
        <v>1</v>
      </c>
      <c r="F1117">
        <v>5.8</v>
      </c>
      <c r="H1117">
        <v>5.6</v>
      </c>
      <c r="J1117">
        <v>96.6</v>
      </c>
      <c r="K1117">
        <v>1</v>
      </c>
      <c r="L1117">
        <v>178.6</v>
      </c>
      <c r="M1117">
        <v>1</v>
      </c>
      <c r="N1117">
        <v>45.5</v>
      </c>
      <c r="P1117">
        <v>40.299999999999997</v>
      </c>
      <c r="Q1117">
        <v>1</v>
      </c>
      <c r="R1117">
        <v>85.2</v>
      </c>
      <c r="S1117">
        <v>1</v>
      </c>
      <c r="T1117">
        <v>147.30000000000001</v>
      </c>
      <c r="U1117">
        <v>1</v>
      </c>
      <c r="V1117">
        <v>157.80000000000001</v>
      </c>
      <c r="W1117">
        <v>1</v>
      </c>
      <c r="X1117">
        <v>103.7</v>
      </c>
      <c r="Z1117">
        <v>32</v>
      </c>
      <c r="AB1117">
        <v>178.6</v>
      </c>
    </row>
    <row r="1118" spans="1:29" x14ac:dyDescent="0.3">
      <c r="A1118">
        <v>1994</v>
      </c>
      <c r="B1118">
        <v>2</v>
      </c>
      <c r="C1118">
        <v>1</v>
      </c>
      <c r="D1118">
        <v>5.8</v>
      </c>
      <c r="F1118">
        <v>3.2</v>
      </c>
      <c r="H1118">
        <v>5.8</v>
      </c>
      <c r="J1118">
        <v>12.8</v>
      </c>
      <c r="L1118">
        <v>112.7</v>
      </c>
      <c r="M1118">
        <v>1</v>
      </c>
      <c r="N1118">
        <v>61</v>
      </c>
      <c r="O1118">
        <v>1</v>
      </c>
      <c r="P1118">
        <v>47.5</v>
      </c>
      <c r="Q1118">
        <v>1</v>
      </c>
      <c r="R1118">
        <v>85.6</v>
      </c>
      <c r="S1118">
        <v>1</v>
      </c>
      <c r="T1118">
        <v>200.4</v>
      </c>
      <c r="U1118">
        <v>8</v>
      </c>
      <c r="V1118">
        <v>313.60000000000002</v>
      </c>
      <c r="W1118">
        <v>8</v>
      </c>
      <c r="X1118">
        <v>168.8</v>
      </c>
      <c r="Y1118">
        <v>8</v>
      </c>
      <c r="Z1118">
        <v>20.9</v>
      </c>
      <c r="AA1118">
        <v>1</v>
      </c>
      <c r="AB1118">
        <v>313.60000000000002</v>
      </c>
    </row>
    <row r="1119" spans="1:29" x14ac:dyDescent="0.3">
      <c r="A1119">
        <v>1995</v>
      </c>
      <c r="B1119">
        <v>1</v>
      </c>
      <c r="C1119">
        <v>1</v>
      </c>
      <c r="D1119">
        <v>14.9</v>
      </c>
      <c r="F1119">
        <v>19.8</v>
      </c>
      <c r="H1119">
        <v>16.600000000000001</v>
      </c>
      <c r="J1119">
        <v>102.8</v>
      </c>
      <c r="L1119">
        <v>102.8</v>
      </c>
      <c r="N1119">
        <v>53.5</v>
      </c>
      <c r="P1119">
        <v>111.3</v>
      </c>
      <c r="Q1119">
        <v>1</v>
      </c>
      <c r="R1119">
        <v>177.5</v>
      </c>
      <c r="S1119">
        <v>8</v>
      </c>
      <c r="T1119">
        <v>208.9</v>
      </c>
      <c r="U1119">
        <v>8</v>
      </c>
      <c r="V1119">
        <v>262.89999999999998</v>
      </c>
      <c r="W1119">
        <v>8</v>
      </c>
      <c r="X1119">
        <v>82.7</v>
      </c>
      <c r="Y1119">
        <v>1</v>
      </c>
      <c r="Z1119">
        <v>12.4</v>
      </c>
      <c r="AA1119">
        <v>1</v>
      </c>
      <c r="AB1119">
        <v>262.89999999999998</v>
      </c>
    </row>
    <row r="1120" spans="1:29" x14ac:dyDescent="0.3">
      <c r="A1120">
        <v>1996</v>
      </c>
      <c r="B1120">
        <v>1</v>
      </c>
      <c r="C1120">
        <v>1</v>
      </c>
      <c r="D1120">
        <v>6.5</v>
      </c>
      <c r="E1120">
        <v>1</v>
      </c>
      <c r="F1120">
        <v>101.3</v>
      </c>
      <c r="G1120">
        <v>1</v>
      </c>
      <c r="H1120">
        <v>47.5</v>
      </c>
      <c r="I1120">
        <v>1</v>
      </c>
      <c r="J1120">
        <v>17.600000000000001</v>
      </c>
      <c r="L1120">
        <v>91.3</v>
      </c>
      <c r="M1120">
        <v>1</v>
      </c>
      <c r="N1120">
        <v>49.9</v>
      </c>
      <c r="O1120">
        <v>1</v>
      </c>
      <c r="P1120">
        <v>174.6</v>
      </c>
      <c r="Q1120">
        <v>8</v>
      </c>
      <c r="R1120">
        <v>127.1</v>
      </c>
      <c r="S1120">
        <v>8</v>
      </c>
      <c r="T1120">
        <v>166</v>
      </c>
      <c r="U1120">
        <v>8</v>
      </c>
      <c r="V1120">
        <v>114.2</v>
      </c>
      <c r="X1120">
        <v>181.8</v>
      </c>
      <c r="Y1120">
        <v>8</v>
      </c>
      <c r="Z1120">
        <v>18.7</v>
      </c>
      <c r="AB1120">
        <v>181.8</v>
      </c>
    </row>
    <row r="1121" spans="1:29" x14ac:dyDescent="0.3">
      <c r="A1121">
        <v>1997</v>
      </c>
      <c r="B1121">
        <v>1</v>
      </c>
      <c r="C1121">
        <v>1</v>
      </c>
      <c r="D1121">
        <v>16.399999999999999</v>
      </c>
      <c r="F1121">
        <v>14.1</v>
      </c>
      <c r="H1121">
        <v>8.4</v>
      </c>
      <c r="J1121">
        <v>27.4</v>
      </c>
      <c r="K1121">
        <v>1</v>
      </c>
      <c r="L1121">
        <v>40</v>
      </c>
      <c r="N1121">
        <v>54.4</v>
      </c>
      <c r="P1121">
        <v>16.2</v>
      </c>
      <c r="R1121">
        <v>16.399999999999999</v>
      </c>
      <c r="T1121">
        <v>57.3</v>
      </c>
      <c r="U1121">
        <v>3</v>
      </c>
      <c r="V1121">
        <v>155</v>
      </c>
      <c r="W1121">
        <v>1</v>
      </c>
      <c r="X1121">
        <v>114</v>
      </c>
      <c r="Y1121">
        <v>1</v>
      </c>
      <c r="Z1121">
        <v>15.2</v>
      </c>
      <c r="AA1121">
        <v>1</v>
      </c>
      <c r="AB1121">
        <v>155</v>
      </c>
      <c r="AC1121">
        <v>3</v>
      </c>
    </row>
    <row r="1122" spans="1:29" x14ac:dyDescent="0.3">
      <c r="A1122">
        <v>1998</v>
      </c>
      <c r="B1122">
        <v>1</v>
      </c>
      <c r="C1122">
        <v>1</v>
      </c>
      <c r="D1122">
        <v>14.8</v>
      </c>
      <c r="E1122">
        <v>1</v>
      </c>
      <c r="F1122">
        <v>40</v>
      </c>
      <c r="H1122">
        <v>24.6</v>
      </c>
      <c r="I1122">
        <v>1</v>
      </c>
      <c r="J1122">
        <v>67.099999999999994</v>
      </c>
      <c r="K1122">
        <v>1</v>
      </c>
      <c r="L1122">
        <v>235.3</v>
      </c>
      <c r="M1122">
        <v>1</v>
      </c>
      <c r="N1122">
        <v>81.400000000000006</v>
      </c>
      <c r="O1122">
        <v>1</v>
      </c>
      <c r="P1122">
        <v>68.099999999999994</v>
      </c>
      <c r="Q1122">
        <v>1</v>
      </c>
      <c r="R1122">
        <v>16.8</v>
      </c>
      <c r="T1122">
        <v>57.3</v>
      </c>
      <c r="V1122">
        <v>62.2</v>
      </c>
      <c r="X1122">
        <v>43.1</v>
      </c>
      <c r="Z1122">
        <v>103.5</v>
      </c>
      <c r="AB1122">
        <v>235.3</v>
      </c>
    </row>
    <row r="1123" spans="1:29" x14ac:dyDescent="0.3">
      <c r="A1123">
        <v>1999</v>
      </c>
      <c r="B1123">
        <v>1</v>
      </c>
      <c r="C1123">
        <v>1</v>
      </c>
      <c r="D1123">
        <v>11.9</v>
      </c>
      <c r="F1123">
        <v>18.5</v>
      </c>
      <c r="G1123">
        <v>1</v>
      </c>
      <c r="H1123">
        <v>16.8</v>
      </c>
      <c r="J1123">
        <v>34</v>
      </c>
      <c r="L1123">
        <v>57.3</v>
      </c>
      <c r="N1123">
        <v>46.2</v>
      </c>
      <c r="P1123">
        <v>40</v>
      </c>
      <c r="R1123">
        <v>62.2</v>
      </c>
      <c r="T1123">
        <v>119</v>
      </c>
      <c r="V1123">
        <v>93</v>
      </c>
      <c r="X1123">
        <v>67.099999999999994</v>
      </c>
      <c r="Z1123">
        <v>115</v>
      </c>
      <c r="AB1123">
        <v>119</v>
      </c>
    </row>
    <row r="1124" spans="1:29" x14ac:dyDescent="0.3">
      <c r="A1124">
        <v>2000</v>
      </c>
      <c r="B1124">
        <v>1</v>
      </c>
      <c r="C1124">
        <v>1</v>
      </c>
      <c r="D1124">
        <v>16.2</v>
      </c>
      <c r="F1124">
        <v>14.3</v>
      </c>
      <c r="H1124">
        <v>12.9</v>
      </c>
      <c r="J1124">
        <v>28</v>
      </c>
      <c r="L1124">
        <v>214.9</v>
      </c>
      <c r="N1124">
        <v>62.2</v>
      </c>
      <c r="P1124">
        <v>49.3</v>
      </c>
      <c r="R1124">
        <v>52.4</v>
      </c>
      <c r="T1124">
        <v>46.2</v>
      </c>
      <c r="V1124">
        <v>52.4</v>
      </c>
      <c r="X1124">
        <v>268.10000000000002</v>
      </c>
      <c r="Y1124">
        <v>8</v>
      </c>
      <c r="Z1124">
        <v>15.4</v>
      </c>
      <c r="AB1124">
        <v>268.10000000000002</v>
      </c>
    </row>
    <row r="1125" spans="1:29" x14ac:dyDescent="0.3">
      <c r="A1125">
        <v>2001</v>
      </c>
      <c r="B1125">
        <v>1</v>
      </c>
      <c r="C1125">
        <v>1</v>
      </c>
      <c r="D1125">
        <v>13.7</v>
      </c>
      <c r="F1125">
        <v>7.2</v>
      </c>
      <c r="H1125">
        <v>12.6</v>
      </c>
      <c r="J1125">
        <v>9.8000000000000007</v>
      </c>
      <c r="L1125">
        <v>114</v>
      </c>
      <c r="N1125">
        <v>77.3</v>
      </c>
      <c r="O1125">
        <v>3</v>
      </c>
      <c r="AB1125">
        <v>114</v>
      </c>
      <c r="AC1125">
        <v>3</v>
      </c>
    </row>
    <row r="1126" spans="1:29" x14ac:dyDescent="0.3">
      <c r="A1126">
        <v>2004</v>
      </c>
      <c r="B1126">
        <v>1</v>
      </c>
      <c r="C1126">
        <v>1</v>
      </c>
      <c r="H1126">
        <v>3.8</v>
      </c>
      <c r="I1126">
        <v>9</v>
      </c>
      <c r="AB1126">
        <v>3.8</v>
      </c>
      <c r="AC1126">
        <v>3</v>
      </c>
    </row>
    <row r="1127" spans="1:29" x14ac:dyDescent="0.3">
      <c r="A1127">
        <v>2005</v>
      </c>
      <c r="B1127">
        <v>1</v>
      </c>
      <c r="C1127">
        <v>1</v>
      </c>
      <c r="J1127" t="s">
        <v>1</v>
      </c>
      <c r="L1127" t="s">
        <v>1</v>
      </c>
      <c r="N1127">
        <v>253.5</v>
      </c>
      <c r="O1127">
        <v>1</v>
      </c>
      <c r="P1127">
        <v>251.7</v>
      </c>
      <c r="Q1127">
        <v>1</v>
      </c>
      <c r="R1127">
        <v>249.9</v>
      </c>
      <c r="S1127">
        <v>3</v>
      </c>
      <c r="T1127" t="s">
        <v>1</v>
      </c>
      <c r="V1127" t="s">
        <v>1</v>
      </c>
      <c r="AB1127">
        <v>253.5</v>
      </c>
      <c r="AC1127">
        <v>3</v>
      </c>
    </row>
    <row r="1128" spans="1:29" x14ac:dyDescent="0.3">
      <c r="A1128">
        <v>2006</v>
      </c>
      <c r="B1128">
        <v>1</v>
      </c>
      <c r="C1128">
        <v>1</v>
      </c>
      <c r="D1128" t="s">
        <v>1</v>
      </c>
      <c r="F1128" t="s">
        <v>1</v>
      </c>
      <c r="H1128">
        <v>96.15</v>
      </c>
      <c r="I1128">
        <v>3</v>
      </c>
      <c r="J1128">
        <v>51.78</v>
      </c>
      <c r="K1128">
        <v>1</v>
      </c>
      <c r="L1128" t="s">
        <v>1</v>
      </c>
      <c r="N1128" t="s">
        <v>1</v>
      </c>
      <c r="P1128" t="s">
        <v>1</v>
      </c>
      <c r="R1128" t="s">
        <v>1</v>
      </c>
      <c r="T1128" t="s">
        <v>1</v>
      </c>
      <c r="V1128" t="s">
        <v>1</v>
      </c>
      <c r="X1128" t="s">
        <v>1</v>
      </c>
      <c r="Z1128">
        <v>15.38</v>
      </c>
      <c r="AA1128">
        <v>1</v>
      </c>
      <c r="AB1128">
        <v>96.15</v>
      </c>
      <c r="AC1128">
        <v>3</v>
      </c>
    </row>
    <row r="1130" spans="1:29" x14ac:dyDescent="0.3">
      <c r="A1130" t="s">
        <v>14</v>
      </c>
      <c r="D1130">
        <v>12.74</v>
      </c>
      <c r="F1130">
        <v>15.2</v>
      </c>
      <c r="H1130">
        <v>16.899999999999999</v>
      </c>
      <c r="J1130">
        <v>48.55</v>
      </c>
      <c r="L1130">
        <v>97.28</v>
      </c>
      <c r="N1130">
        <v>97.02</v>
      </c>
      <c r="P1130">
        <v>46.5</v>
      </c>
      <c r="R1130">
        <v>82.68</v>
      </c>
      <c r="T1130">
        <v>92.78</v>
      </c>
      <c r="V1130">
        <v>139.30000000000001</v>
      </c>
      <c r="X1130">
        <v>87.46</v>
      </c>
      <c r="Z1130">
        <v>33.619999999999997</v>
      </c>
      <c r="AB1130">
        <v>64.17</v>
      </c>
    </row>
    <row r="1131" spans="1:29" x14ac:dyDescent="0.3">
      <c r="A1131" t="s">
        <v>15</v>
      </c>
      <c r="D1131">
        <v>45.5</v>
      </c>
      <c r="F1131">
        <v>101.3</v>
      </c>
      <c r="H1131">
        <v>96.15</v>
      </c>
      <c r="J1131">
        <v>175.8</v>
      </c>
      <c r="L1131">
        <v>268.60000000000002</v>
      </c>
      <c r="N1131">
        <v>925</v>
      </c>
      <c r="P1131">
        <v>251.7</v>
      </c>
      <c r="R1131">
        <v>368.9</v>
      </c>
      <c r="T1131">
        <v>358</v>
      </c>
      <c r="V1131">
        <v>517.79999999999995</v>
      </c>
      <c r="X1131">
        <v>268.10000000000002</v>
      </c>
      <c r="Z1131">
        <v>161.1</v>
      </c>
      <c r="AB1131">
        <v>925</v>
      </c>
    </row>
    <row r="1132" spans="1:29" x14ac:dyDescent="0.3">
      <c r="A1132" t="s">
        <v>16</v>
      </c>
      <c r="D1132">
        <v>4.7</v>
      </c>
      <c r="F1132">
        <v>3.2</v>
      </c>
      <c r="H1132">
        <v>3.65</v>
      </c>
      <c r="J1132">
        <v>3.87</v>
      </c>
      <c r="L1132">
        <v>15.94</v>
      </c>
      <c r="N1132">
        <v>18.079999999999998</v>
      </c>
      <c r="P1132">
        <v>10.77</v>
      </c>
      <c r="R1132">
        <v>16.170000000000002</v>
      </c>
      <c r="T1132">
        <v>15.2</v>
      </c>
      <c r="V1132">
        <v>17.440000000000001</v>
      </c>
      <c r="X1132">
        <v>14.94</v>
      </c>
      <c r="Z1132">
        <v>8.1</v>
      </c>
      <c r="AB1132">
        <v>3.2</v>
      </c>
    </row>
    <row r="1135" spans="1:29" s="8" customFormat="1" x14ac:dyDescent="0.3">
      <c r="A1135" s="6" t="s">
        <v>30</v>
      </c>
    </row>
    <row r="1136" spans="1:29" x14ac:dyDescent="0.3">
      <c r="A1136" t="s">
        <v>19</v>
      </c>
      <c r="B1136">
        <v>28017050</v>
      </c>
      <c r="C1136" t="s">
        <v>44</v>
      </c>
    </row>
    <row r="1137" spans="1:29" x14ac:dyDescent="0.3">
      <c r="A1137" t="s">
        <v>20</v>
      </c>
    </row>
    <row r="1138" spans="1:29" x14ac:dyDescent="0.3">
      <c r="A1138" t="s">
        <v>21</v>
      </c>
    </row>
    <row r="1139" spans="1:29" x14ac:dyDescent="0.3">
      <c r="A1139" t="s">
        <v>22</v>
      </c>
      <c r="B1139">
        <v>350</v>
      </c>
      <c r="H1139" s="1"/>
    </row>
    <row r="1140" spans="1:29" x14ac:dyDescent="0.3">
      <c r="A1140" t="s">
        <v>23</v>
      </c>
      <c r="B1140" t="s">
        <v>45</v>
      </c>
    </row>
    <row r="1142" spans="1:29" x14ac:dyDescent="0.3">
      <c r="A1142" t="s">
        <v>25</v>
      </c>
      <c r="B1142" t="s">
        <v>26</v>
      </c>
      <c r="C1142" t="s">
        <v>27</v>
      </c>
      <c r="D1142" t="s">
        <v>2</v>
      </c>
      <c r="E1142" t="s">
        <v>1</v>
      </c>
      <c r="F1142" t="s">
        <v>3</v>
      </c>
      <c r="G1142" t="s">
        <v>1</v>
      </c>
      <c r="H1142" t="s">
        <v>4</v>
      </c>
      <c r="I1142" t="s">
        <v>1</v>
      </c>
      <c r="J1142" t="s">
        <v>5</v>
      </c>
      <c r="K1142" t="s">
        <v>1</v>
      </c>
      <c r="L1142" t="s">
        <v>6</v>
      </c>
      <c r="M1142" t="s">
        <v>1</v>
      </c>
      <c r="N1142" t="s">
        <v>7</v>
      </c>
      <c r="O1142" t="s">
        <v>1</v>
      </c>
      <c r="P1142" t="s">
        <v>8</v>
      </c>
      <c r="Q1142" t="s">
        <v>1</v>
      </c>
      <c r="R1142" t="s">
        <v>9</v>
      </c>
      <c r="S1142" t="s">
        <v>1</v>
      </c>
      <c r="T1142" t="s">
        <v>10</v>
      </c>
      <c r="U1142" t="s">
        <v>1</v>
      </c>
      <c r="V1142" t="s">
        <v>11</v>
      </c>
      <c r="W1142" t="s">
        <v>1</v>
      </c>
      <c r="X1142" t="s">
        <v>12</v>
      </c>
      <c r="Y1142" t="s">
        <v>1</v>
      </c>
      <c r="Z1142" t="s">
        <v>13</v>
      </c>
      <c r="AA1142" t="s">
        <v>1</v>
      </c>
      <c r="AB1142" t="s">
        <v>28</v>
      </c>
      <c r="AC1142" t="s">
        <v>1</v>
      </c>
    </row>
    <row r="1143" spans="1:29" x14ac:dyDescent="0.3">
      <c r="A1143">
        <v>1967</v>
      </c>
      <c r="B1143">
        <v>2</v>
      </c>
      <c r="C1143">
        <v>1</v>
      </c>
      <c r="D1143">
        <v>9.26</v>
      </c>
      <c r="F1143">
        <v>5.52</v>
      </c>
      <c r="G1143">
        <v>6</v>
      </c>
      <c r="H1143">
        <v>4.79</v>
      </c>
      <c r="I1143">
        <v>6</v>
      </c>
      <c r="J1143">
        <v>4.2699999999999996</v>
      </c>
      <c r="K1143">
        <v>6</v>
      </c>
      <c r="L1143">
        <v>3.8</v>
      </c>
      <c r="M1143">
        <v>6</v>
      </c>
      <c r="N1143">
        <v>3.44</v>
      </c>
      <c r="O1143">
        <v>6</v>
      </c>
      <c r="P1143">
        <v>3.129</v>
      </c>
      <c r="Q1143">
        <v>6</v>
      </c>
      <c r="R1143">
        <v>3.02</v>
      </c>
      <c r="S1143">
        <v>6</v>
      </c>
      <c r="T1143">
        <v>12.98</v>
      </c>
      <c r="V1143">
        <v>14.12</v>
      </c>
      <c r="X1143">
        <v>11.7</v>
      </c>
      <c r="Z1143">
        <v>5.8</v>
      </c>
      <c r="AB1143">
        <v>3.02</v>
      </c>
    </row>
    <row r="1144" spans="1:29" x14ac:dyDescent="0.3">
      <c r="A1144">
        <v>1968</v>
      </c>
      <c r="B1144">
        <v>2</v>
      </c>
      <c r="C1144">
        <v>1</v>
      </c>
      <c r="D1144">
        <v>4.8899999999999997</v>
      </c>
      <c r="E1144">
        <v>6</v>
      </c>
      <c r="F1144">
        <v>1.58</v>
      </c>
      <c r="G1144">
        <v>8</v>
      </c>
      <c r="H1144">
        <v>2.39</v>
      </c>
      <c r="J1144">
        <v>2.39</v>
      </c>
      <c r="L1144">
        <v>3.11</v>
      </c>
      <c r="N1144">
        <v>9.52</v>
      </c>
      <c r="P1144">
        <v>5.37</v>
      </c>
      <c r="R1144">
        <v>4.87</v>
      </c>
      <c r="T1144">
        <v>3.88</v>
      </c>
      <c r="V1144">
        <v>4.51</v>
      </c>
      <c r="X1144">
        <v>4.22</v>
      </c>
      <c r="Z1144">
        <v>4.72</v>
      </c>
      <c r="AB1144">
        <v>1.58</v>
      </c>
    </row>
    <row r="1145" spans="1:29" x14ac:dyDescent="0.3">
      <c r="A1145">
        <v>1969</v>
      </c>
      <c r="B1145">
        <v>2</v>
      </c>
      <c r="C1145">
        <v>1</v>
      </c>
      <c r="D1145">
        <v>5.01</v>
      </c>
      <c r="F1145">
        <v>5.7</v>
      </c>
      <c r="H1145">
        <v>4.3</v>
      </c>
      <c r="J1145">
        <v>4.51</v>
      </c>
      <c r="L1145">
        <v>11.62</v>
      </c>
      <c r="N1145">
        <v>12.65</v>
      </c>
      <c r="P1145">
        <v>9.44</v>
      </c>
      <c r="R1145">
        <v>13.03</v>
      </c>
      <c r="T1145">
        <v>14.84</v>
      </c>
      <c r="V1145">
        <v>9.26</v>
      </c>
      <c r="X1145">
        <v>9.6999999999999993</v>
      </c>
      <c r="Z1145">
        <v>8.48</v>
      </c>
      <c r="AB1145">
        <v>4.3</v>
      </c>
    </row>
    <row r="1146" spans="1:29" x14ac:dyDescent="0.3">
      <c r="A1146">
        <v>1970</v>
      </c>
      <c r="B1146">
        <v>2</v>
      </c>
      <c r="C1146">
        <v>1</v>
      </c>
      <c r="D1146">
        <v>7.16</v>
      </c>
      <c r="F1146">
        <v>6.61</v>
      </c>
      <c r="H1146">
        <v>4.08</v>
      </c>
      <c r="J1146">
        <v>3.56</v>
      </c>
      <c r="L1146">
        <v>4.29</v>
      </c>
      <c r="N1146">
        <v>10.85</v>
      </c>
      <c r="P1146">
        <v>13.13</v>
      </c>
      <c r="R1146">
        <v>17.12</v>
      </c>
      <c r="T1146">
        <v>12.7</v>
      </c>
      <c r="V1146">
        <v>12.84</v>
      </c>
      <c r="X1146">
        <v>16.18</v>
      </c>
      <c r="Z1146">
        <v>14.63</v>
      </c>
      <c r="AB1146">
        <v>3.56</v>
      </c>
    </row>
    <row r="1147" spans="1:29" x14ac:dyDescent="0.3">
      <c r="A1147">
        <v>1971</v>
      </c>
      <c r="B1147">
        <v>2</v>
      </c>
      <c r="C1147">
        <v>1</v>
      </c>
      <c r="D1147">
        <v>8.99</v>
      </c>
      <c r="F1147">
        <v>6.52</v>
      </c>
      <c r="H1147">
        <v>4.72</v>
      </c>
      <c r="J1147">
        <v>4.72</v>
      </c>
      <c r="L1147">
        <v>12.84</v>
      </c>
      <c r="N1147">
        <v>7.12</v>
      </c>
      <c r="P1147">
        <v>6.04</v>
      </c>
      <c r="R1147">
        <v>6.52</v>
      </c>
      <c r="T1147">
        <v>10.32</v>
      </c>
      <c r="V1147">
        <v>18.559999999999999</v>
      </c>
      <c r="X1147">
        <v>14.63</v>
      </c>
      <c r="Z1147">
        <v>7</v>
      </c>
      <c r="AB1147">
        <v>4.72</v>
      </c>
    </row>
    <row r="1148" spans="1:29" x14ac:dyDescent="0.3">
      <c r="A1148">
        <v>1972</v>
      </c>
      <c r="B1148">
        <v>2</v>
      </c>
      <c r="C1148">
        <v>1</v>
      </c>
      <c r="D1148">
        <v>6.04</v>
      </c>
      <c r="F1148">
        <v>4.08</v>
      </c>
      <c r="H1148">
        <v>3.56</v>
      </c>
      <c r="J1148">
        <v>4.9400000000000004</v>
      </c>
      <c r="L1148">
        <v>17.600000000000001</v>
      </c>
      <c r="N1148">
        <v>11.99</v>
      </c>
      <c r="P1148">
        <v>7.96</v>
      </c>
      <c r="R1148">
        <v>8.86</v>
      </c>
      <c r="T1148">
        <v>9.92</v>
      </c>
      <c r="V1148">
        <v>13.7</v>
      </c>
      <c r="X1148">
        <v>8.1999999999999993</v>
      </c>
      <c r="Z1148">
        <v>5.58</v>
      </c>
      <c r="AB1148">
        <v>3.56</v>
      </c>
    </row>
    <row r="1149" spans="1:29" x14ac:dyDescent="0.3">
      <c r="A1149">
        <v>1973</v>
      </c>
      <c r="B1149">
        <v>2</v>
      </c>
      <c r="C1149">
        <v>1</v>
      </c>
      <c r="D1149">
        <v>3.87</v>
      </c>
      <c r="F1149">
        <v>2.57</v>
      </c>
      <c r="H1149">
        <v>2.0299999999999998</v>
      </c>
      <c r="J1149">
        <v>1.85</v>
      </c>
      <c r="L1149">
        <v>3.97</v>
      </c>
      <c r="N1149">
        <v>4.83</v>
      </c>
      <c r="P1149">
        <v>4.83</v>
      </c>
      <c r="R1149">
        <v>6.34</v>
      </c>
      <c r="S1149">
        <v>6</v>
      </c>
      <c r="T1149">
        <v>10.36</v>
      </c>
      <c r="U1149">
        <v>6</v>
      </c>
      <c r="V1149">
        <v>20.16</v>
      </c>
      <c r="X1149">
        <v>18.239999999999998</v>
      </c>
      <c r="Z1149">
        <v>13.7</v>
      </c>
      <c r="AB1149">
        <v>1.85</v>
      </c>
    </row>
    <row r="1150" spans="1:29" x14ac:dyDescent="0.3">
      <c r="A1150">
        <v>1974</v>
      </c>
      <c r="B1150">
        <v>2</v>
      </c>
      <c r="C1150">
        <v>1</v>
      </c>
      <c r="D1150">
        <v>4.3499999999999996</v>
      </c>
      <c r="F1150">
        <v>3.38</v>
      </c>
      <c r="H1150">
        <v>2.17</v>
      </c>
      <c r="J1150">
        <v>2.85</v>
      </c>
      <c r="L1150">
        <v>11.62</v>
      </c>
      <c r="N1150">
        <v>7.17</v>
      </c>
      <c r="P1150">
        <v>5.16</v>
      </c>
      <c r="R1150">
        <v>5.54</v>
      </c>
      <c r="T1150">
        <v>14.42</v>
      </c>
      <c r="V1150">
        <v>16.52</v>
      </c>
      <c r="X1150">
        <v>19.2</v>
      </c>
      <c r="Z1150">
        <v>5.64</v>
      </c>
      <c r="AB1150">
        <v>2.17</v>
      </c>
    </row>
    <row r="1151" spans="1:29" x14ac:dyDescent="0.3">
      <c r="A1151">
        <v>1975</v>
      </c>
      <c r="B1151">
        <v>2</v>
      </c>
      <c r="C1151">
        <v>1</v>
      </c>
      <c r="D1151">
        <v>3.45</v>
      </c>
      <c r="F1151">
        <v>2.4</v>
      </c>
      <c r="H1151">
        <v>1.95</v>
      </c>
      <c r="J1151">
        <v>1.34</v>
      </c>
      <c r="L1151">
        <v>4.6900000000000004</v>
      </c>
      <c r="N1151">
        <v>7.17</v>
      </c>
      <c r="P1151">
        <v>6.73</v>
      </c>
      <c r="R1151">
        <v>6.51</v>
      </c>
      <c r="T1151">
        <v>8.6</v>
      </c>
      <c r="V1151">
        <v>15.96</v>
      </c>
      <c r="X1151">
        <v>19.2</v>
      </c>
      <c r="Z1151">
        <v>16.239999999999998</v>
      </c>
      <c r="AB1151">
        <v>1.34</v>
      </c>
    </row>
    <row r="1152" spans="1:29" x14ac:dyDescent="0.3">
      <c r="A1152">
        <v>1976</v>
      </c>
      <c r="B1152">
        <v>2</v>
      </c>
      <c r="C1152">
        <v>1</v>
      </c>
      <c r="D1152">
        <v>10.67</v>
      </c>
      <c r="E1152">
        <v>6</v>
      </c>
      <c r="F1152">
        <v>8.48</v>
      </c>
      <c r="G1152">
        <v>6</v>
      </c>
      <c r="H1152">
        <v>6.8390000000000004</v>
      </c>
      <c r="I1152">
        <v>6</v>
      </c>
      <c r="J1152">
        <v>6.8689999999999998</v>
      </c>
      <c r="K1152">
        <v>6</v>
      </c>
      <c r="L1152">
        <v>5.2</v>
      </c>
      <c r="N1152">
        <v>5.26</v>
      </c>
      <c r="P1152">
        <v>5.26</v>
      </c>
      <c r="R1152">
        <v>5.22</v>
      </c>
      <c r="S1152">
        <v>6</v>
      </c>
      <c r="T1152">
        <v>3.07</v>
      </c>
      <c r="V1152">
        <v>4.78</v>
      </c>
      <c r="X1152">
        <v>10.36</v>
      </c>
      <c r="Y1152">
        <v>6</v>
      </c>
      <c r="Z1152">
        <v>7.22</v>
      </c>
      <c r="AA1152">
        <v>6</v>
      </c>
      <c r="AB1152">
        <v>3.07</v>
      </c>
    </row>
    <row r="1153" spans="1:29" x14ac:dyDescent="0.3">
      <c r="A1153">
        <v>1977</v>
      </c>
      <c r="B1153">
        <v>2</v>
      </c>
      <c r="C1153">
        <v>1</v>
      </c>
      <c r="D1153">
        <v>3.38</v>
      </c>
      <c r="E1153">
        <v>6</v>
      </c>
      <c r="F1153">
        <v>3.76</v>
      </c>
      <c r="G1153">
        <v>6</v>
      </c>
      <c r="H1153">
        <v>3</v>
      </c>
      <c r="J1153">
        <v>3</v>
      </c>
      <c r="L1153">
        <v>2.25</v>
      </c>
      <c r="N1153">
        <v>4.38</v>
      </c>
      <c r="P1153">
        <v>2.25</v>
      </c>
      <c r="R1153">
        <v>3.64</v>
      </c>
      <c r="T1153">
        <v>7.63</v>
      </c>
      <c r="U1153">
        <v>6</v>
      </c>
      <c r="V1153">
        <v>4.95</v>
      </c>
      <c r="X1153">
        <v>12.35</v>
      </c>
      <c r="Z1153">
        <v>7.28</v>
      </c>
      <c r="AB1153">
        <v>2.25</v>
      </c>
    </row>
    <row r="1154" spans="1:29" x14ac:dyDescent="0.3">
      <c r="A1154">
        <v>1978</v>
      </c>
      <c r="B1154">
        <v>2</v>
      </c>
      <c r="C1154">
        <v>1</v>
      </c>
      <c r="D1154">
        <v>4.96</v>
      </c>
      <c r="F1154">
        <v>3</v>
      </c>
      <c r="H1154">
        <v>2.5499999999999998</v>
      </c>
      <c r="J1154">
        <v>6.95</v>
      </c>
      <c r="L1154">
        <v>16.329999999999998</v>
      </c>
      <c r="N1154">
        <v>8.6</v>
      </c>
      <c r="P1154">
        <v>8.6</v>
      </c>
      <c r="R1154">
        <v>12.89</v>
      </c>
      <c r="T1154">
        <v>8.6</v>
      </c>
      <c r="V1154">
        <v>8.6</v>
      </c>
      <c r="X1154">
        <v>10.4</v>
      </c>
      <c r="Z1154">
        <v>6.04</v>
      </c>
      <c r="AB1154">
        <v>2.5499999999999998</v>
      </c>
    </row>
    <row r="1155" spans="1:29" x14ac:dyDescent="0.3">
      <c r="A1155">
        <v>1979</v>
      </c>
      <c r="B1155">
        <v>2</v>
      </c>
      <c r="C1155">
        <v>1</v>
      </c>
      <c r="D1155">
        <v>3.16</v>
      </c>
      <c r="F1155">
        <v>2.7</v>
      </c>
      <c r="H1155">
        <v>2.5499999999999998</v>
      </c>
      <c r="J1155">
        <v>2.25</v>
      </c>
      <c r="L1155">
        <v>7.8</v>
      </c>
      <c r="N1155">
        <v>2.92</v>
      </c>
      <c r="P1155">
        <v>1.5</v>
      </c>
      <c r="R1155">
        <v>5.5</v>
      </c>
      <c r="T1155">
        <v>16.8</v>
      </c>
      <c r="V1155">
        <v>18.23</v>
      </c>
      <c r="X1155">
        <v>18.010000000000002</v>
      </c>
      <c r="Z1155">
        <v>12.08</v>
      </c>
      <c r="AB1155">
        <v>1.5</v>
      </c>
    </row>
    <row r="1156" spans="1:29" x14ac:dyDescent="0.3">
      <c r="A1156">
        <v>1980</v>
      </c>
      <c r="B1156">
        <v>2</v>
      </c>
      <c r="C1156">
        <v>1</v>
      </c>
      <c r="D1156">
        <v>4.96</v>
      </c>
      <c r="F1156">
        <v>2.42</v>
      </c>
      <c r="G1156">
        <v>6</v>
      </c>
      <c r="H1156">
        <v>1.5</v>
      </c>
      <c r="J1156">
        <v>2.25</v>
      </c>
      <c r="L1156">
        <v>6.65</v>
      </c>
      <c r="N1156">
        <v>9.56</v>
      </c>
      <c r="P1156">
        <v>7.28</v>
      </c>
      <c r="R1156">
        <v>11.13</v>
      </c>
      <c r="T1156">
        <v>10.88</v>
      </c>
      <c r="V1156">
        <v>11</v>
      </c>
      <c r="X1156">
        <v>10.16</v>
      </c>
      <c r="Z1156">
        <v>7.61</v>
      </c>
      <c r="AB1156">
        <v>1.5</v>
      </c>
    </row>
    <row r="1157" spans="1:29" x14ac:dyDescent="0.3">
      <c r="A1157">
        <v>1981</v>
      </c>
      <c r="B1157">
        <v>2</v>
      </c>
      <c r="C1157">
        <v>1</v>
      </c>
      <c r="D1157">
        <v>5.6</v>
      </c>
      <c r="F1157">
        <v>4.5999999999999996</v>
      </c>
      <c r="H1157">
        <v>4.0999999999999996</v>
      </c>
      <c r="J1157">
        <v>4</v>
      </c>
      <c r="L1157">
        <v>20.2</v>
      </c>
      <c r="N1157">
        <v>21.6</v>
      </c>
      <c r="P1157">
        <v>12.6</v>
      </c>
      <c r="R1157">
        <v>9.6999999999999993</v>
      </c>
      <c r="T1157">
        <v>16.3</v>
      </c>
      <c r="V1157">
        <v>13.9</v>
      </c>
      <c r="X1157">
        <v>14.1</v>
      </c>
      <c r="Y1157">
        <v>1</v>
      </c>
      <c r="Z1157">
        <v>8.1</v>
      </c>
      <c r="AA1157">
        <v>1</v>
      </c>
      <c r="AB1157">
        <v>4</v>
      </c>
    </row>
    <row r="1158" spans="1:29" x14ac:dyDescent="0.3">
      <c r="A1158">
        <v>1982</v>
      </c>
      <c r="B1158">
        <v>2</v>
      </c>
      <c r="C1158">
        <v>1</v>
      </c>
      <c r="D1158">
        <v>5.39</v>
      </c>
      <c r="E1158">
        <v>1</v>
      </c>
      <c r="F1158">
        <v>4.34</v>
      </c>
      <c r="G1158">
        <v>1</v>
      </c>
      <c r="H1158">
        <v>3.56</v>
      </c>
      <c r="I1158">
        <v>1</v>
      </c>
      <c r="J1158">
        <v>3.72</v>
      </c>
      <c r="K1158">
        <v>1</v>
      </c>
      <c r="L1158">
        <v>20.9</v>
      </c>
      <c r="N1158">
        <v>13.2</v>
      </c>
      <c r="P1158">
        <v>8.1199999999999992</v>
      </c>
      <c r="R1158">
        <v>6</v>
      </c>
      <c r="T1158">
        <v>5.6</v>
      </c>
      <c r="V1158">
        <v>12.61</v>
      </c>
      <c r="W1158">
        <v>6</v>
      </c>
      <c r="X1158">
        <v>6.15</v>
      </c>
      <c r="Y1158">
        <v>1</v>
      </c>
      <c r="Z1158">
        <v>4.18</v>
      </c>
      <c r="AA1158">
        <v>1</v>
      </c>
      <c r="AB1158">
        <v>3.56</v>
      </c>
    </row>
    <row r="1159" spans="1:29" x14ac:dyDescent="0.3">
      <c r="A1159">
        <v>1983</v>
      </c>
      <c r="B1159">
        <v>1</v>
      </c>
      <c r="C1159">
        <v>1</v>
      </c>
      <c r="D1159">
        <v>3.6</v>
      </c>
      <c r="E1159">
        <v>1</v>
      </c>
      <c r="F1159">
        <v>3.3</v>
      </c>
      <c r="G1159">
        <v>1</v>
      </c>
      <c r="H1159">
        <v>3.6</v>
      </c>
      <c r="I1159">
        <v>1</v>
      </c>
      <c r="J1159">
        <v>3.7</v>
      </c>
      <c r="K1159">
        <v>1</v>
      </c>
      <c r="L1159">
        <v>11</v>
      </c>
      <c r="M1159">
        <v>1</v>
      </c>
      <c r="N1159">
        <v>9.6</v>
      </c>
      <c r="P1159">
        <v>7.2</v>
      </c>
      <c r="R1159">
        <v>8.3000000000000007</v>
      </c>
      <c r="T1159">
        <v>8.6</v>
      </c>
      <c r="V1159">
        <v>12.4</v>
      </c>
      <c r="W1159">
        <v>1</v>
      </c>
      <c r="X1159">
        <v>10.84</v>
      </c>
      <c r="Y1159">
        <v>6</v>
      </c>
      <c r="Z1159">
        <v>8.17</v>
      </c>
      <c r="AA1159">
        <v>6</v>
      </c>
      <c r="AB1159">
        <v>3.3</v>
      </c>
    </row>
    <row r="1160" spans="1:29" x14ac:dyDescent="0.3">
      <c r="A1160">
        <v>1984</v>
      </c>
      <c r="B1160">
        <v>1</v>
      </c>
      <c r="C1160">
        <v>1</v>
      </c>
      <c r="D1160">
        <v>4.09</v>
      </c>
      <c r="E1160">
        <v>6</v>
      </c>
      <c r="F1160">
        <v>3.7</v>
      </c>
      <c r="G1160">
        <v>1</v>
      </c>
      <c r="H1160">
        <v>3.6</v>
      </c>
      <c r="I1160">
        <v>1</v>
      </c>
      <c r="J1160">
        <v>3.4</v>
      </c>
      <c r="K1160">
        <v>1</v>
      </c>
      <c r="L1160">
        <v>3.8</v>
      </c>
      <c r="M1160">
        <v>1</v>
      </c>
      <c r="N1160">
        <v>3.8</v>
      </c>
      <c r="P1160">
        <v>5.4</v>
      </c>
      <c r="R1160">
        <v>7.4</v>
      </c>
      <c r="T1160">
        <v>38.1</v>
      </c>
      <c r="U1160">
        <v>1</v>
      </c>
      <c r="V1160">
        <v>19</v>
      </c>
      <c r="X1160">
        <v>24.9</v>
      </c>
      <c r="Y1160">
        <v>1</v>
      </c>
      <c r="Z1160">
        <v>7.9</v>
      </c>
      <c r="AB1160">
        <v>3.4</v>
      </c>
    </row>
    <row r="1161" spans="1:29" x14ac:dyDescent="0.3">
      <c r="A1161">
        <v>1985</v>
      </c>
      <c r="B1161">
        <v>1</v>
      </c>
      <c r="C1161">
        <v>1</v>
      </c>
      <c r="D1161">
        <v>5.7</v>
      </c>
      <c r="F1161">
        <v>5</v>
      </c>
      <c r="H1161">
        <v>3.7</v>
      </c>
      <c r="I1161">
        <v>6</v>
      </c>
      <c r="J1161">
        <v>3.7</v>
      </c>
      <c r="K1161">
        <v>1</v>
      </c>
      <c r="L1161">
        <v>4.7</v>
      </c>
      <c r="M1161">
        <v>1</v>
      </c>
      <c r="N1161">
        <v>7.1</v>
      </c>
      <c r="O1161">
        <v>1</v>
      </c>
      <c r="P1161">
        <v>6.1</v>
      </c>
      <c r="Q1161">
        <v>1</v>
      </c>
      <c r="R1161">
        <v>6.2</v>
      </c>
      <c r="S1161">
        <v>1</v>
      </c>
      <c r="T1161">
        <v>8.1</v>
      </c>
      <c r="U1161">
        <v>1</v>
      </c>
      <c r="V1161">
        <v>17.600000000000001</v>
      </c>
      <c r="W1161">
        <v>1</v>
      </c>
      <c r="X1161">
        <v>12.9</v>
      </c>
      <c r="Y1161">
        <v>1</v>
      </c>
      <c r="Z1161">
        <v>9.1</v>
      </c>
      <c r="AA1161">
        <v>1</v>
      </c>
      <c r="AB1161">
        <v>3.7</v>
      </c>
    </row>
    <row r="1162" spans="1:29" x14ac:dyDescent="0.3">
      <c r="A1162">
        <v>1986</v>
      </c>
      <c r="B1162">
        <v>1</v>
      </c>
      <c r="C1162">
        <v>1</v>
      </c>
      <c r="D1162">
        <v>5.0999999999999996</v>
      </c>
      <c r="E1162">
        <v>1</v>
      </c>
      <c r="F1162">
        <v>4.4000000000000004</v>
      </c>
      <c r="G1162">
        <v>1</v>
      </c>
      <c r="H1162">
        <v>2.9</v>
      </c>
      <c r="I1162">
        <v>1</v>
      </c>
      <c r="J1162">
        <v>4.9000000000000004</v>
      </c>
      <c r="K1162">
        <v>1</v>
      </c>
      <c r="L1162">
        <v>10.1</v>
      </c>
      <c r="M1162">
        <v>1</v>
      </c>
      <c r="N1162">
        <v>10</v>
      </c>
      <c r="O1162">
        <v>1</v>
      </c>
      <c r="P1162">
        <v>5.5</v>
      </c>
      <c r="Q1162">
        <v>1</v>
      </c>
      <c r="R1162">
        <v>5.0999999999999996</v>
      </c>
      <c r="T1162">
        <v>15</v>
      </c>
      <c r="V1162">
        <v>18</v>
      </c>
      <c r="W1162">
        <v>1</v>
      </c>
      <c r="X1162">
        <v>9.3000000000000007</v>
      </c>
      <c r="Z1162">
        <v>4.9000000000000004</v>
      </c>
      <c r="AB1162">
        <v>2.9</v>
      </c>
    </row>
    <row r="1163" spans="1:29" x14ac:dyDescent="0.3">
      <c r="A1163">
        <v>1987</v>
      </c>
      <c r="B1163">
        <v>1</v>
      </c>
      <c r="C1163">
        <v>1</v>
      </c>
      <c r="D1163">
        <v>4.9000000000000004</v>
      </c>
      <c r="E1163">
        <v>6</v>
      </c>
      <c r="F1163">
        <v>4.4000000000000004</v>
      </c>
      <c r="G1163">
        <v>6</v>
      </c>
      <c r="H1163">
        <v>3.5</v>
      </c>
      <c r="I1163">
        <v>1</v>
      </c>
      <c r="J1163">
        <v>4.5999999999999996</v>
      </c>
      <c r="K1163">
        <v>1</v>
      </c>
      <c r="L1163">
        <v>11.5</v>
      </c>
      <c r="N1163">
        <v>15.2</v>
      </c>
      <c r="P1163">
        <v>11.4</v>
      </c>
      <c r="R1163">
        <v>10.6</v>
      </c>
      <c r="S1163">
        <v>1</v>
      </c>
      <c r="T1163">
        <v>9.1999999999999993</v>
      </c>
      <c r="U1163">
        <v>1</v>
      </c>
      <c r="V1163">
        <v>25.4</v>
      </c>
      <c r="W1163">
        <v>1</v>
      </c>
      <c r="X1163">
        <v>6.7</v>
      </c>
      <c r="Y1163">
        <v>1</v>
      </c>
      <c r="Z1163">
        <v>10.5</v>
      </c>
      <c r="AA1163">
        <v>6</v>
      </c>
      <c r="AB1163">
        <v>3.5</v>
      </c>
    </row>
    <row r="1164" spans="1:29" x14ac:dyDescent="0.3">
      <c r="A1164">
        <v>1988</v>
      </c>
      <c r="B1164">
        <v>1</v>
      </c>
      <c r="C1164">
        <v>1</v>
      </c>
      <c r="D1164">
        <v>5.9</v>
      </c>
      <c r="E1164">
        <v>6</v>
      </c>
      <c r="F1164">
        <v>4.9000000000000004</v>
      </c>
      <c r="G1164">
        <v>6</v>
      </c>
      <c r="H1164">
        <v>4.8</v>
      </c>
      <c r="I1164">
        <v>6</v>
      </c>
      <c r="J1164">
        <v>4.8</v>
      </c>
      <c r="K1164">
        <v>6</v>
      </c>
      <c r="L1164">
        <v>7</v>
      </c>
      <c r="M1164">
        <v>6</v>
      </c>
      <c r="N1164">
        <v>11.9</v>
      </c>
      <c r="O1164">
        <v>1</v>
      </c>
      <c r="P1164">
        <v>18.7</v>
      </c>
      <c r="Q1164">
        <v>1</v>
      </c>
      <c r="R1164">
        <v>16.600000000000001</v>
      </c>
      <c r="S1164">
        <v>1</v>
      </c>
      <c r="T1164">
        <v>21</v>
      </c>
      <c r="V1164">
        <v>20.399999999999999</v>
      </c>
      <c r="X1164">
        <v>22.8</v>
      </c>
      <c r="Y1164">
        <v>6</v>
      </c>
      <c r="Z1164">
        <v>14.2</v>
      </c>
      <c r="AB1164">
        <v>4.8</v>
      </c>
    </row>
    <row r="1165" spans="1:29" x14ac:dyDescent="0.3">
      <c r="A1165">
        <v>1989</v>
      </c>
      <c r="B1165">
        <v>1</v>
      </c>
      <c r="C1165">
        <v>1</v>
      </c>
      <c r="D1165">
        <v>6.1</v>
      </c>
      <c r="E1165">
        <v>6</v>
      </c>
      <c r="F1165">
        <v>5.7</v>
      </c>
      <c r="G1165">
        <v>6</v>
      </c>
      <c r="H1165">
        <v>5.3</v>
      </c>
      <c r="I1165">
        <v>6</v>
      </c>
      <c r="J1165">
        <v>5</v>
      </c>
      <c r="K1165">
        <v>6</v>
      </c>
      <c r="L1165">
        <v>7.6</v>
      </c>
      <c r="N1165">
        <v>8.8000000000000007</v>
      </c>
      <c r="P1165">
        <v>6.2</v>
      </c>
      <c r="R1165">
        <v>12.4</v>
      </c>
      <c r="T1165">
        <v>8.5</v>
      </c>
      <c r="U1165">
        <v>6</v>
      </c>
      <c r="V1165">
        <v>8.6</v>
      </c>
      <c r="W1165">
        <v>1</v>
      </c>
      <c r="X1165">
        <v>11.4</v>
      </c>
      <c r="Z1165">
        <v>8.8000000000000007</v>
      </c>
      <c r="AA1165">
        <v>1</v>
      </c>
      <c r="AB1165">
        <v>5</v>
      </c>
    </row>
    <row r="1166" spans="1:29" x14ac:dyDescent="0.3">
      <c r="A1166">
        <v>1990</v>
      </c>
      <c r="B1166">
        <v>1</v>
      </c>
      <c r="C1166">
        <v>1</v>
      </c>
      <c r="D1166">
        <v>6</v>
      </c>
      <c r="F1166">
        <v>5.5</v>
      </c>
      <c r="H1166">
        <v>3.7</v>
      </c>
      <c r="J1166">
        <v>3.7</v>
      </c>
      <c r="L1166">
        <v>9</v>
      </c>
      <c r="N1166">
        <v>9.4</v>
      </c>
      <c r="P1166">
        <v>7.5</v>
      </c>
      <c r="R1166">
        <v>7.5</v>
      </c>
      <c r="T1166">
        <v>11.1</v>
      </c>
      <c r="V1166">
        <v>14.9</v>
      </c>
      <c r="X1166">
        <v>20</v>
      </c>
      <c r="Z1166">
        <v>11.3</v>
      </c>
      <c r="AB1166">
        <v>3.7</v>
      </c>
    </row>
    <row r="1167" spans="1:29" x14ac:dyDescent="0.3">
      <c r="A1167">
        <v>1991</v>
      </c>
      <c r="B1167">
        <v>1</v>
      </c>
      <c r="C1167">
        <v>1</v>
      </c>
      <c r="D1167">
        <v>7.22</v>
      </c>
      <c r="F1167">
        <v>5.4</v>
      </c>
      <c r="G1167">
        <v>6</v>
      </c>
      <c r="H1167">
        <v>5.2</v>
      </c>
      <c r="I1167">
        <v>6</v>
      </c>
      <c r="J1167">
        <v>5.0999999999999996</v>
      </c>
      <c r="K1167">
        <v>6</v>
      </c>
      <c r="L1167">
        <v>10.33</v>
      </c>
      <c r="M1167">
        <v>3</v>
      </c>
      <c r="N1167">
        <v>8.25</v>
      </c>
      <c r="O1167">
        <v>1</v>
      </c>
      <c r="P1167">
        <v>5.32</v>
      </c>
      <c r="R1167">
        <v>5.46</v>
      </c>
      <c r="T1167">
        <v>8.6300000000000008</v>
      </c>
      <c r="V1167">
        <v>13.62</v>
      </c>
      <c r="W1167">
        <v>1</v>
      </c>
      <c r="X1167">
        <v>12.79</v>
      </c>
      <c r="Y1167">
        <v>1</v>
      </c>
      <c r="Z1167">
        <v>6.55</v>
      </c>
      <c r="AA1167">
        <v>1</v>
      </c>
      <c r="AB1167">
        <v>5.0999999999999996</v>
      </c>
      <c r="AC1167">
        <v>3</v>
      </c>
    </row>
    <row r="1168" spans="1:29" x14ac:dyDescent="0.3">
      <c r="A1168">
        <v>1992</v>
      </c>
      <c r="B1168">
        <v>1</v>
      </c>
      <c r="C1168">
        <v>1</v>
      </c>
      <c r="D1168">
        <v>4.5999999999999996</v>
      </c>
      <c r="E1168">
        <v>1</v>
      </c>
      <c r="F1168">
        <v>3.5</v>
      </c>
      <c r="G1168">
        <v>1</v>
      </c>
      <c r="H1168">
        <v>3.1</v>
      </c>
      <c r="I1168">
        <v>8</v>
      </c>
      <c r="J1168">
        <v>3.1</v>
      </c>
      <c r="K1168">
        <v>8</v>
      </c>
      <c r="L1168">
        <v>8.8000000000000007</v>
      </c>
      <c r="N1168">
        <v>9.6</v>
      </c>
      <c r="P1168">
        <v>8.8000000000000007</v>
      </c>
      <c r="R1168">
        <v>6.1</v>
      </c>
      <c r="T1168">
        <v>8.6</v>
      </c>
      <c r="V1168">
        <v>12.2</v>
      </c>
      <c r="W1168">
        <v>1</v>
      </c>
      <c r="X1168">
        <v>5.9</v>
      </c>
      <c r="Y1168">
        <v>1</v>
      </c>
      <c r="Z1168">
        <v>5.0999999999999996</v>
      </c>
      <c r="AA1168">
        <v>1</v>
      </c>
      <c r="AB1168">
        <v>3.1</v>
      </c>
    </row>
    <row r="1169" spans="1:29" x14ac:dyDescent="0.3">
      <c r="A1169">
        <v>1993</v>
      </c>
      <c r="B1169">
        <v>1</v>
      </c>
      <c r="C1169">
        <v>1</v>
      </c>
      <c r="D1169">
        <v>4</v>
      </c>
      <c r="F1169">
        <v>3.2</v>
      </c>
      <c r="H1169">
        <v>3.02</v>
      </c>
      <c r="I1169">
        <v>8</v>
      </c>
      <c r="J1169">
        <v>3.11</v>
      </c>
      <c r="K1169">
        <v>8</v>
      </c>
      <c r="L1169">
        <v>22.01</v>
      </c>
      <c r="M1169">
        <v>1</v>
      </c>
      <c r="N1169">
        <v>9.6300000000000008</v>
      </c>
      <c r="P1169">
        <v>7.75</v>
      </c>
      <c r="Q1169">
        <v>1</v>
      </c>
      <c r="R1169">
        <v>8.75</v>
      </c>
      <c r="S1169">
        <v>1</v>
      </c>
      <c r="T1169">
        <v>11.92</v>
      </c>
      <c r="U1169">
        <v>1</v>
      </c>
      <c r="V1169">
        <v>11.25</v>
      </c>
      <c r="W1169">
        <v>1</v>
      </c>
      <c r="X1169">
        <v>13.2</v>
      </c>
      <c r="Z1169">
        <v>8</v>
      </c>
      <c r="AB1169">
        <v>3.02</v>
      </c>
    </row>
    <row r="1170" spans="1:29" x14ac:dyDescent="0.3">
      <c r="A1170">
        <v>1994</v>
      </c>
      <c r="B1170">
        <v>2</v>
      </c>
      <c r="C1170">
        <v>1</v>
      </c>
      <c r="D1170">
        <v>3.1</v>
      </c>
      <c r="F1170">
        <v>3.1</v>
      </c>
      <c r="H1170">
        <v>3</v>
      </c>
      <c r="J1170">
        <v>3</v>
      </c>
      <c r="L1170">
        <v>3.1</v>
      </c>
      <c r="N1170">
        <v>3.8</v>
      </c>
      <c r="O1170">
        <v>1</v>
      </c>
      <c r="P1170">
        <v>3.6</v>
      </c>
      <c r="Q1170">
        <v>1</v>
      </c>
      <c r="R1170">
        <v>4.7</v>
      </c>
      <c r="S1170">
        <v>1</v>
      </c>
      <c r="T1170">
        <v>17.7</v>
      </c>
      <c r="U1170">
        <v>1</v>
      </c>
      <c r="V1170">
        <v>29.3</v>
      </c>
      <c r="W1170">
        <v>1</v>
      </c>
      <c r="X1170">
        <v>20.100000000000001</v>
      </c>
      <c r="Y1170">
        <v>1</v>
      </c>
      <c r="Z1170">
        <v>9</v>
      </c>
      <c r="AB1170">
        <v>3</v>
      </c>
    </row>
    <row r="1171" spans="1:29" x14ac:dyDescent="0.3">
      <c r="A1171">
        <v>1995</v>
      </c>
      <c r="B1171">
        <v>1</v>
      </c>
      <c r="C1171">
        <v>1</v>
      </c>
      <c r="D1171">
        <v>6.5</v>
      </c>
      <c r="F1171">
        <v>5</v>
      </c>
      <c r="H1171">
        <v>4.87</v>
      </c>
      <c r="J1171">
        <v>5.3</v>
      </c>
      <c r="K1171">
        <v>1</v>
      </c>
      <c r="L1171">
        <v>8.1300000000000008</v>
      </c>
      <c r="N1171">
        <v>12.04</v>
      </c>
      <c r="P1171">
        <v>8.59</v>
      </c>
      <c r="Q1171">
        <v>1</v>
      </c>
      <c r="R1171">
        <v>15.78</v>
      </c>
      <c r="S1171">
        <v>1</v>
      </c>
      <c r="T1171">
        <v>24.67</v>
      </c>
      <c r="U1171">
        <v>1</v>
      </c>
      <c r="V1171">
        <v>25.44</v>
      </c>
      <c r="W1171">
        <v>1</v>
      </c>
      <c r="X1171">
        <v>8.77</v>
      </c>
      <c r="Y1171">
        <v>1</v>
      </c>
      <c r="Z1171">
        <v>5.3</v>
      </c>
      <c r="AA1171">
        <v>1</v>
      </c>
      <c r="AB1171">
        <v>4.87</v>
      </c>
    </row>
    <row r="1172" spans="1:29" x14ac:dyDescent="0.3">
      <c r="A1172">
        <v>1996</v>
      </c>
      <c r="B1172">
        <v>1</v>
      </c>
      <c r="C1172">
        <v>1</v>
      </c>
      <c r="D1172">
        <v>4.0999999999999996</v>
      </c>
      <c r="E1172">
        <v>1</v>
      </c>
      <c r="F1172">
        <v>4.0999999999999996</v>
      </c>
      <c r="G1172">
        <v>1</v>
      </c>
      <c r="H1172">
        <v>4</v>
      </c>
      <c r="J1172">
        <v>4</v>
      </c>
      <c r="L1172">
        <v>8.8000000000000007</v>
      </c>
      <c r="N1172">
        <v>7.1</v>
      </c>
      <c r="O1172">
        <v>1</v>
      </c>
      <c r="P1172">
        <v>7.6</v>
      </c>
      <c r="Q1172">
        <v>1</v>
      </c>
      <c r="R1172">
        <v>11.8</v>
      </c>
      <c r="S1172">
        <v>1</v>
      </c>
      <c r="T1172">
        <v>14.3</v>
      </c>
      <c r="U1172">
        <v>1</v>
      </c>
      <c r="V1172">
        <v>17.3</v>
      </c>
      <c r="X1172">
        <v>16.600000000000001</v>
      </c>
      <c r="Z1172">
        <v>6.5</v>
      </c>
      <c r="AB1172">
        <v>4</v>
      </c>
    </row>
    <row r="1173" spans="1:29" x14ac:dyDescent="0.3">
      <c r="A1173">
        <v>1997</v>
      </c>
      <c r="B1173">
        <v>1</v>
      </c>
      <c r="C1173">
        <v>1</v>
      </c>
      <c r="D1173">
        <v>5.45</v>
      </c>
      <c r="F1173">
        <v>5</v>
      </c>
      <c r="H1173">
        <v>3.13</v>
      </c>
      <c r="I1173">
        <v>1</v>
      </c>
      <c r="J1173">
        <v>3.09</v>
      </c>
      <c r="K1173">
        <v>1</v>
      </c>
      <c r="L1173">
        <v>3.55</v>
      </c>
      <c r="N1173">
        <v>4.87</v>
      </c>
      <c r="P1173">
        <v>4.74</v>
      </c>
      <c r="R1173">
        <v>3.7</v>
      </c>
      <c r="T1173">
        <v>3.96</v>
      </c>
      <c r="U1173">
        <v>3</v>
      </c>
      <c r="V1173">
        <v>5.6</v>
      </c>
      <c r="W1173">
        <v>1</v>
      </c>
      <c r="X1173">
        <v>5.6</v>
      </c>
      <c r="Y1173">
        <v>1</v>
      </c>
      <c r="Z1173">
        <v>8</v>
      </c>
      <c r="AA1173">
        <v>3</v>
      </c>
      <c r="AB1173">
        <v>3.09</v>
      </c>
      <c r="AC1173">
        <v>3</v>
      </c>
    </row>
    <row r="1174" spans="1:29" x14ac:dyDescent="0.3">
      <c r="A1174">
        <v>1998</v>
      </c>
      <c r="B1174">
        <v>1</v>
      </c>
      <c r="C1174">
        <v>1</v>
      </c>
      <c r="D1174">
        <v>4.0199999999999996</v>
      </c>
      <c r="F1174">
        <v>3.8</v>
      </c>
      <c r="G1174">
        <v>3</v>
      </c>
      <c r="H1174" t="s">
        <v>1</v>
      </c>
      <c r="J1174">
        <v>4.0199999999999996</v>
      </c>
      <c r="K1174">
        <v>1</v>
      </c>
      <c r="L1174">
        <v>7.55</v>
      </c>
      <c r="M1174">
        <v>3</v>
      </c>
      <c r="N1174">
        <v>11</v>
      </c>
      <c r="O1174">
        <v>1</v>
      </c>
      <c r="P1174">
        <v>9.8000000000000007</v>
      </c>
      <c r="Q1174">
        <v>1</v>
      </c>
      <c r="R1174">
        <v>8.4</v>
      </c>
      <c r="T1174">
        <v>8.0399999999999991</v>
      </c>
      <c r="V1174">
        <v>12.07</v>
      </c>
      <c r="W1174">
        <v>1</v>
      </c>
      <c r="X1174">
        <v>9.52</v>
      </c>
      <c r="Z1174">
        <v>9.94</v>
      </c>
      <c r="AB1174">
        <v>3.8</v>
      </c>
      <c r="AC1174">
        <v>3</v>
      </c>
    </row>
    <row r="1175" spans="1:29" x14ac:dyDescent="0.3">
      <c r="A1175">
        <v>1999</v>
      </c>
      <c r="B1175">
        <v>1</v>
      </c>
      <c r="C1175">
        <v>1</v>
      </c>
      <c r="D1175">
        <v>7</v>
      </c>
      <c r="F1175">
        <v>6.4</v>
      </c>
      <c r="G1175">
        <v>1</v>
      </c>
      <c r="H1175">
        <v>5.3</v>
      </c>
      <c r="J1175">
        <v>4.5999999999999996</v>
      </c>
      <c r="L1175">
        <v>8.4</v>
      </c>
      <c r="N1175">
        <v>10.6</v>
      </c>
      <c r="P1175">
        <v>10.9</v>
      </c>
      <c r="R1175">
        <v>11.2</v>
      </c>
      <c r="T1175">
        <v>22.4</v>
      </c>
      <c r="V1175">
        <v>29.2</v>
      </c>
      <c r="X1175">
        <v>26.3</v>
      </c>
      <c r="Z1175">
        <v>15.9</v>
      </c>
      <c r="AB1175">
        <v>4.5999999999999996</v>
      </c>
    </row>
    <row r="1176" spans="1:29" x14ac:dyDescent="0.3">
      <c r="A1176">
        <v>2000</v>
      </c>
      <c r="B1176">
        <v>1</v>
      </c>
      <c r="C1176">
        <v>1</v>
      </c>
      <c r="D1176">
        <v>9.8000000000000007</v>
      </c>
      <c r="F1176">
        <v>8.6999999999999993</v>
      </c>
      <c r="H1176">
        <v>7</v>
      </c>
      <c r="J1176">
        <v>5.0999999999999996</v>
      </c>
      <c r="K1176">
        <v>1</v>
      </c>
      <c r="L1176">
        <v>9.8000000000000007</v>
      </c>
      <c r="N1176">
        <v>9.8000000000000007</v>
      </c>
      <c r="P1176">
        <v>9.8000000000000007</v>
      </c>
      <c r="R1176">
        <v>9.5</v>
      </c>
      <c r="T1176">
        <v>11.9</v>
      </c>
      <c r="V1176">
        <v>12.9</v>
      </c>
      <c r="X1176">
        <v>13.2</v>
      </c>
      <c r="Z1176">
        <v>10.4</v>
      </c>
      <c r="AB1176">
        <v>5.0999999999999996</v>
      </c>
    </row>
    <row r="1177" spans="1:29" x14ac:dyDescent="0.3">
      <c r="A1177">
        <v>2001</v>
      </c>
      <c r="B1177">
        <v>1</v>
      </c>
      <c r="C1177">
        <v>1</v>
      </c>
      <c r="D1177">
        <v>7.2</v>
      </c>
      <c r="F1177">
        <v>6.2</v>
      </c>
      <c r="H1177">
        <v>4.0999999999999996</v>
      </c>
      <c r="J1177">
        <v>7.7</v>
      </c>
      <c r="L1177">
        <v>11.2</v>
      </c>
      <c r="N1177">
        <v>7.9</v>
      </c>
      <c r="O1177">
        <v>3</v>
      </c>
      <c r="AB1177">
        <v>4.0999999999999996</v>
      </c>
      <c r="AC1177">
        <v>3</v>
      </c>
    </row>
    <row r="1178" spans="1:29" x14ac:dyDescent="0.3">
      <c r="A1178">
        <v>2004</v>
      </c>
      <c r="B1178">
        <v>1</v>
      </c>
      <c r="C1178">
        <v>1</v>
      </c>
      <c r="H1178" t="s">
        <v>1</v>
      </c>
    </row>
    <row r="1179" spans="1:29" x14ac:dyDescent="0.3">
      <c r="A1179">
        <v>2005</v>
      </c>
      <c r="B1179">
        <v>1</v>
      </c>
      <c r="C1179">
        <v>1</v>
      </c>
      <c r="J1179" t="s">
        <v>1</v>
      </c>
      <c r="L1179" t="s">
        <v>1</v>
      </c>
      <c r="N1179">
        <v>251.7</v>
      </c>
      <c r="O1179">
        <v>1</v>
      </c>
      <c r="P1179">
        <v>244.4</v>
      </c>
      <c r="Q1179">
        <v>1</v>
      </c>
      <c r="R1179">
        <v>249.9</v>
      </c>
      <c r="S1179">
        <v>3</v>
      </c>
      <c r="T1179" t="s">
        <v>1</v>
      </c>
      <c r="V1179" t="s">
        <v>1</v>
      </c>
      <c r="AB1179">
        <v>244.4</v>
      </c>
      <c r="AC1179">
        <v>3</v>
      </c>
    </row>
    <row r="1180" spans="1:29" x14ac:dyDescent="0.3">
      <c r="A1180">
        <v>2006</v>
      </c>
      <c r="B1180">
        <v>1</v>
      </c>
      <c r="C1180">
        <v>1</v>
      </c>
      <c r="D1180" t="s">
        <v>1</v>
      </c>
      <c r="F1180" t="s">
        <v>1</v>
      </c>
      <c r="H1180">
        <v>1.45</v>
      </c>
      <c r="I1180">
        <v>3</v>
      </c>
      <c r="J1180">
        <v>2.7</v>
      </c>
      <c r="K1180">
        <v>1</v>
      </c>
      <c r="L1180" t="s">
        <v>1</v>
      </c>
      <c r="N1180" t="s">
        <v>1</v>
      </c>
      <c r="P1180" t="s">
        <v>1</v>
      </c>
      <c r="R1180" t="s">
        <v>1</v>
      </c>
      <c r="T1180" t="s">
        <v>1</v>
      </c>
      <c r="V1180" t="s">
        <v>1</v>
      </c>
      <c r="X1180" t="s">
        <v>1</v>
      </c>
      <c r="Z1180">
        <v>4.2919999999999998</v>
      </c>
      <c r="AA1180">
        <v>1</v>
      </c>
      <c r="AB1180">
        <v>1.45</v>
      </c>
      <c r="AC1180">
        <v>3</v>
      </c>
    </row>
    <row r="1182" spans="1:29" x14ac:dyDescent="0.3">
      <c r="A1182" t="s">
        <v>14</v>
      </c>
      <c r="D1182">
        <v>5.5860000000000003</v>
      </c>
      <c r="F1182">
        <v>4.5419999999999998</v>
      </c>
      <c r="H1182">
        <v>3.6960000000000002</v>
      </c>
      <c r="J1182">
        <v>4.0019999999999998</v>
      </c>
      <c r="L1182">
        <v>9.1210000000000004</v>
      </c>
      <c r="N1182">
        <v>15.62</v>
      </c>
      <c r="P1182">
        <v>14.19</v>
      </c>
      <c r="R1182">
        <v>15.29</v>
      </c>
      <c r="T1182">
        <v>12.31</v>
      </c>
      <c r="V1182">
        <v>14.85</v>
      </c>
      <c r="X1182">
        <v>13.34</v>
      </c>
      <c r="Z1182">
        <v>8.5190000000000001</v>
      </c>
      <c r="AB1182">
        <v>10.09</v>
      </c>
    </row>
    <row r="1183" spans="1:29" x14ac:dyDescent="0.3">
      <c r="A1183" t="s">
        <v>15</v>
      </c>
      <c r="D1183">
        <v>10.67</v>
      </c>
      <c r="F1183">
        <v>8.6999999999999993</v>
      </c>
      <c r="H1183">
        <v>7</v>
      </c>
      <c r="J1183">
        <v>7.7</v>
      </c>
      <c r="L1183">
        <v>22.01</v>
      </c>
      <c r="N1183">
        <v>251.7</v>
      </c>
      <c r="P1183">
        <v>244.4</v>
      </c>
      <c r="R1183">
        <v>249.9</v>
      </c>
      <c r="T1183">
        <v>38.1</v>
      </c>
      <c r="V1183">
        <v>29.3</v>
      </c>
      <c r="X1183">
        <v>26.3</v>
      </c>
      <c r="Z1183">
        <v>16.239999999999998</v>
      </c>
      <c r="AB1183">
        <v>251.7</v>
      </c>
    </row>
    <row r="1184" spans="1:29" x14ac:dyDescent="0.3">
      <c r="A1184" t="s">
        <v>16</v>
      </c>
      <c r="D1184">
        <v>3.1</v>
      </c>
      <c r="F1184">
        <v>1.58</v>
      </c>
      <c r="H1184">
        <v>1.45</v>
      </c>
      <c r="J1184">
        <v>1.34</v>
      </c>
      <c r="L1184">
        <v>2.25</v>
      </c>
      <c r="N1184">
        <v>2.92</v>
      </c>
      <c r="P1184">
        <v>1.5</v>
      </c>
      <c r="R1184">
        <v>3.02</v>
      </c>
      <c r="T1184">
        <v>3.07</v>
      </c>
      <c r="V1184">
        <v>4.51</v>
      </c>
      <c r="X1184">
        <v>4.22</v>
      </c>
      <c r="Z1184">
        <v>4.18</v>
      </c>
      <c r="AB1184">
        <v>1.34</v>
      </c>
    </row>
    <row r="1187" spans="1:29" s="9" customFormat="1" x14ac:dyDescent="0.3">
      <c r="A1187" s="9" t="s">
        <v>77</v>
      </c>
    </row>
    <row r="1188" spans="1:29" x14ac:dyDescent="0.3">
      <c r="A1188" t="s">
        <v>19</v>
      </c>
      <c r="B1188">
        <v>28017050</v>
      </c>
      <c r="C1188" t="s">
        <v>44</v>
      </c>
    </row>
    <row r="1189" spans="1:29" x14ac:dyDescent="0.3">
      <c r="A1189" t="s">
        <v>20</v>
      </c>
    </row>
    <row r="1190" spans="1:29" x14ac:dyDescent="0.3">
      <c r="A1190" t="s">
        <v>21</v>
      </c>
    </row>
    <row r="1191" spans="1:29" x14ac:dyDescent="0.3">
      <c r="A1191" t="s">
        <v>22</v>
      </c>
      <c r="B1191">
        <v>350</v>
      </c>
      <c r="H1191" s="1"/>
    </row>
    <row r="1192" spans="1:29" x14ac:dyDescent="0.3">
      <c r="A1192" t="s">
        <v>23</v>
      </c>
      <c r="B1192" t="s">
        <v>45</v>
      </c>
    </row>
    <row r="1194" spans="1:29" x14ac:dyDescent="0.3">
      <c r="A1194" t="s">
        <v>25</v>
      </c>
      <c r="B1194" t="s">
        <v>26</v>
      </c>
      <c r="C1194" t="s">
        <v>27</v>
      </c>
      <c r="D1194" t="s">
        <v>2</v>
      </c>
      <c r="E1194" t="s">
        <v>1</v>
      </c>
      <c r="F1194" t="s">
        <v>3</v>
      </c>
      <c r="G1194" t="s">
        <v>1</v>
      </c>
      <c r="H1194" t="s">
        <v>4</v>
      </c>
      <c r="I1194" t="s">
        <v>1</v>
      </c>
      <c r="J1194" t="s">
        <v>5</v>
      </c>
      <c r="K1194" t="s">
        <v>1</v>
      </c>
      <c r="L1194" t="s">
        <v>6</v>
      </c>
      <c r="M1194" t="s">
        <v>1</v>
      </c>
      <c r="N1194" t="s">
        <v>7</v>
      </c>
      <c r="O1194" t="s">
        <v>1</v>
      </c>
      <c r="P1194" t="s">
        <v>8</v>
      </c>
      <c r="Q1194" t="s">
        <v>1</v>
      </c>
      <c r="R1194" t="s">
        <v>9</v>
      </c>
      <c r="S1194" t="s">
        <v>1</v>
      </c>
      <c r="T1194" t="s">
        <v>10</v>
      </c>
      <c r="U1194" t="s">
        <v>1</v>
      </c>
      <c r="V1194" t="s">
        <v>11</v>
      </c>
      <c r="W1194" t="s">
        <v>1</v>
      </c>
      <c r="X1194" t="s">
        <v>12</v>
      </c>
      <c r="Y1194" t="s">
        <v>1</v>
      </c>
      <c r="Z1194" t="s">
        <v>13</v>
      </c>
      <c r="AA1194" t="s">
        <v>1</v>
      </c>
      <c r="AB1194" t="s">
        <v>28</v>
      </c>
      <c r="AC1194" t="s">
        <v>1</v>
      </c>
    </row>
    <row r="1195" spans="1:29" x14ac:dyDescent="0.3">
      <c r="A1195">
        <v>1984</v>
      </c>
      <c r="B1195">
        <v>1</v>
      </c>
      <c r="C1195">
        <v>1</v>
      </c>
      <c r="F1195" t="s">
        <v>1</v>
      </c>
      <c r="H1195">
        <v>5.3999999999999999E-2</v>
      </c>
      <c r="J1195">
        <v>4.2999999999999997E-2</v>
      </c>
      <c r="L1195">
        <v>6.3E-2</v>
      </c>
      <c r="N1195">
        <v>9.0999999999999998E-2</v>
      </c>
      <c r="O1195">
        <v>3</v>
      </c>
      <c r="T1195">
        <v>7.0000000000000007E-2</v>
      </c>
      <c r="V1195">
        <v>4.8000000000000001E-2</v>
      </c>
      <c r="X1195">
        <v>3.5999999999999997E-2</v>
      </c>
      <c r="Z1195">
        <v>2.7E-2</v>
      </c>
      <c r="AB1195">
        <v>0.05</v>
      </c>
      <c r="AC1195">
        <v>3</v>
      </c>
    </row>
    <row r="1196" spans="1:29" x14ac:dyDescent="0.3">
      <c r="A1196">
        <v>1985</v>
      </c>
      <c r="B1196">
        <v>1</v>
      </c>
      <c r="C1196">
        <v>1</v>
      </c>
      <c r="D1196">
        <v>3.5999999999999997E-2</v>
      </c>
      <c r="F1196">
        <v>1.7000000000000001E-2</v>
      </c>
      <c r="H1196" t="s">
        <v>1</v>
      </c>
      <c r="J1196">
        <v>2.9000000000000001E-2</v>
      </c>
      <c r="L1196">
        <v>2.5999999999999999E-2</v>
      </c>
      <c r="N1196">
        <v>2.5999999999999999E-2</v>
      </c>
      <c r="P1196" t="s">
        <v>1</v>
      </c>
      <c r="R1196">
        <v>2.5999999999999999E-2</v>
      </c>
      <c r="S1196">
        <v>3</v>
      </c>
      <c r="T1196">
        <v>3.5000000000000003E-2</v>
      </c>
      <c r="V1196">
        <v>4.9000000000000002E-2</v>
      </c>
      <c r="X1196">
        <v>3.6999999999999998E-2</v>
      </c>
      <c r="Y1196">
        <v>3</v>
      </c>
      <c r="Z1196">
        <v>2.1000000000000001E-2</v>
      </c>
      <c r="AB1196">
        <v>0.03</v>
      </c>
      <c r="AC1196">
        <v>3</v>
      </c>
    </row>
    <row r="1197" spans="1:29" x14ac:dyDescent="0.3">
      <c r="A1197">
        <v>1986</v>
      </c>
      <c r="B1197">
        <v>1</v>
      </c>
      <c r="C1197">
        <v>1</v>
      </c>
      <c r="D1197">
        <v>1.7999999999999999E-2</v>
      </c>
      <c r="F1197">
        <v>2.1999999999999999E-2</v>
      </c>
      <c r="H1197">
        <v>2.5000000000000001E-2</v>
      </c>
      <c r="J1197">
        <v>4.3999999999999997E-2</v>
      </c>
      <c r="L1197">
        <v>6.5000000000000002E-2</v>
      </c>
      <c r="M1197">
        <v>3</v>
      </c>
      <c r="N1197">
        <v>2.5000000000000001E-2</v>
      </c>
      <c r="V1197">
        <v>4.2999999999999997E-2</v>
      </c>
      <c r="W1197">
        <v>3</v>
      </c>
      <c r="X1197">
        <v>0.03</v>
      </c>
      <c r="Z1197">
        <v>2.8000000000000001E-2</v>
      </c>
      <c r="AB1197">
        <v>0.03</v>
      </c>
      <c r="AC1197">
        <v>3</v>
      </c>
    </row>
    <row r="1198" spans="1:29" x14ac:dyDescent="0.3">
      <c r="A1198">
        <v>1987</v>
      </c>
      <c r="B1198">
        <v>1</v>
      </c>
      <c r="C1198">
        <v>1</v>
      </c>
      <c r="F1198" t="s">
        <v>1</v>
      </c>
      <c r="H1198">
        <v>3.5000000000000003E-2</v>
      </c>
      <c r="J1198">
        <v>4.1000000000000002E-2</v>
      </c>
      <c r="L1198">
        <v>4.3999999999999997E-2</v>
      </c>
      <c r="N1198">
        <v>3.7999999999999999E-2</v>
      </c>
      <c r="P1198" t="s">
        <v>1</v>
      </c>
      <c r="R1198">
        <v>3.2000000000000001E-2</v>
      </c>
      <c r="S1198">
        <v>3</v>
      </c>
      <c r="AB1198">
        <v>0.04</v>
      </c>
      <c r="AC1198">
        <v>3</v>
      </c>
    </row>
    <row r="1199" spans="1:29" x14ac:dyDescent="0.3">
      <c r="A1199">
        <v>1988</v>
      </c>
      <c r="B1199">
        <v>1</v>
      </c>
      <c r="C1199">
        <v>1</v>
      </c>
      <c r="R1199" t="s">
        <v>1</v>
      </c>
      <c r="T1199">
        <v>5.2999999999999999E-2</v>
      </c>
      <c r="V1199">
        <v>0.115</v>
      </c>
      <c r="Z1199">
        <v>3.3000000000000002E-2</v>
      </c>
      <c r="AA1199">
        <v>3</v>
      </c>
      <c r="AB1199">
        <v>7.0000000000000007E-2</v>
      </c>
      <c r="AC1199">
        <v>3</v>
      </c>
    </row>
    <row r="1200" spans="1:29" x14ac:dyDescent="0.3">
      <c r="A1200">
        <v>1989</v>
      </c>
      <c r="B1200">
        <v>1</v>
      </c>
      <c r="C1200">
        <v>1</v>
      </c>
      <c r="L1200">
        <v>5.8000000000000003E-2</v>
      </c>
      <c r="M1200">
        <v>3</v>
      </c>
      <c r="N1200">
        <v>4.3999999999999997E-2</v>
      </c>
      <c r="P1200">
        <v>4.9000000000000002E-2</v>
      </c>
      <c r="R1200">
        <v>0.13500000000000001</v>
      </c>
      <c r="S1200">
        <v>3</v>
      </c>
      <c r="V1200" t="s">
        <v>1</v>
      </c>
      <c r="X1200">
        <v>4.4999999999999998E-2</v>
      </c>
      <c r="Z1200">
        <v>6.9000000000000006E-2</v>
      </c>
      <c r="AB1200">
        <v>7.0000000000000007E-2</v>
      </c>
      <c r="AC1200">
        <v>3</v>
      </c>
    </row>
    <row r="1201" spans="1:29" x14ac:dyDescent="0.3">
      <c r="A1201">
        <v>1990</v>
      </c>
      <c r="B1201">
        <v>1</v>
      </c>
      <c r="C1201">
        <v>1</v>
      </c>
      <c r="D1201">
        <v>4.1000000000000002E-2</v>
      </c>
      <c r="F1201">
        <v>2.8000000000000001E-2</v>
      </c>
      <c r="H1201">
        <v>2.7E-2</v>
      </c>
      <c r="J1201">
        <v>2.5999999999999999E-2</v>
      </c>
      <c r="L1201">
        <v>4.5999999999999999E-2</v>
      </c>
      <c r="N1201">
        <v>4.4999999999999998E-2</v>
      </c>
      <c r="O1201">
        <v>3</v>
      </c>
      <c r="R1201">
        <v>2.9000000000000001E-2</v>
      </c>
      <c r="T1201">
        <v>2.7E-2</v>
      </c>
      <c r="V1201">
        <v>4.1000000000000002E-2</v>
      </c>
      <c r="W1201">
        <v>3</v>
      </c>
      <c r="AB1201">
        <v>0.03</v>
      </c>
      <c r="AC1201">
        <v>3</v>
      </c>
    </row>
    <row r="1202" spans="1:29" x14ac:dyDescent="0.3">
      <c r="A1202">
        <v>1991</v>
      </c>
      <c r="B1202">
        <v>1</v>
      </c>
      <c r="C1202">
        <v>1</v>
      </c>
      <c r="K1202">
        <v>8</v>
      </c>
      <c r="L1202">
        <v>5.3999999999999999E-2</v>
      </c>
      <c r="M1202">
        <v>3</v>
      </c>
      <c r="N1202">
        <v>1.9E-2</v>
      </c>
      <c r="P1202">
        <v>1.2E-2</v>
      </c>
      <c r="R1202">
        <v>3.6999999999999998E-2</v>
      </c>
      <c r="T1202">
        <v>2.7E-2</v>
      </c>
      <c r="V1202">
        <v>5.0999999999999997E-2</v>
      </c>
      <c r="X1202">
        <v>3.3000000000000002E-2</v>
      </c>
      <c r="Z1202">
        <v>3.3000000000000002E-2</v>
      </c>
      <c r="AB1202">
        <v>0.03</v>
      </c>
      <c r="AC1202">
        <v>3</v>
      </c>
    </row>
    <row r="1203" spans="1:29" x14ac:dyDescent="0.3">
      <c r="A1203">
        <v>1992</v>
      </c>
      <c r="B1203">
        <v>1</v>
      </c>
      <c r="C1203">
        <v>1</v>
      </c>
      <c r="D1203">
        <v>1.6E-2</v>
      </c>
      <c r="F1203">
        <v>1.7000000000000001E-2</v>
      </c>
      <c r="H1203">
        <v>1.7000000000000001E-2</v>
      </c>
      <c r="J1203">
        <v>2.8000000000000001E-2</v>
      </c>
      <c r="L1203">
        <v>3.6999999999999998E-2</v>
      </c>
      <c r="N1203">
        <v>2.9000000000000001E-2</v>
      </c>
      <c r="P1203">
        <v>3.2000000000000001E-2</v>
      </c>
      <c r="R1203">
        <v>2.3E-2</v>
      </c>
      <c r="S1203">
        <v>8</v>
      </c>
      <c r="T1203">
        <v>2.5000000000000001E-2</v>
      </c>
      <c r="V1203">
        <v>2.5000000000000001E-2</v>
      </c>
      <c r="X1203">
        <v>0.02</v>
      </c>
      <c r="Z1203">
        <v>4.7E-2</v>
      </c>
      <c r="AB1203">
        <v>0.03</v>
      </c>
    </row>
    <row r="1204" spans="1:29" x14ac:dyDescent="0.3">
      <c r="A1204">
        <v>1993</v>
      </c>
      <c r="B1204">
        <v>1</v>
      </c>
      <c r="C1204">
        <v>1</v>
      </c>
      <c r="D1204">
        <v>1.7000000000000001E-2</v>
      </c>
      <c r="F1204">
        <v>1.0999999999999999E-2</v>
      </c>
      <c r="H1204">
        <v>1.7000000000000001E-2</v>
      </c>
      <c r="J1204">
        <v>4.8000000000000001E-2</v>
      </c>
      <c r="L1204">
        <v>5.2999999999999999E-2</v>
      </c>
      <c r="N1204">
        <v>9.5000000000000001E-2</v>
      </c>
      <c r="P1204">
        <v>0.104</v>
      </c>
      <c r="R1204">
        <v>5.0999999999999997E-2</v>
      </c>
      <c r="T1204">
        <v>1.7999999999999999E-2</v>
      </c>
      <c r="V1204">
        <v>1.7999999999999999E-2</v>
      </c>
      <c r="X1204">
        <v>2.4E-2</v>
      </c>
      <c r="Z1204">
        <v>0.01</v>
      </c>
      <c r="AB1204">
        <v>0.04</v>
      </c>
    </row>
    <row r="1205" spans="1:29" x14ac:dyDescent="0.3">
      <c r="A1205">
        <v>1994</v>
      </c>
      <c r="B1205">
        <v>1</v>
      </c>
      <c r="C1205">
        <v>1</v>
      </c>
      <c r="D1205">
        <v>1.7000000000000001E-2</v>
      </c>
      <c r="F1205">
        <v>3.1E-2</v>
      </c>
      <c r="G1205">
        <v>8</v>
      </c>
      <c r="H1205">
        <v>1.2999999999999999E-2</v>
      </c>
      <c r="J1205" t="s">
        <v>1</v>
      </c>
      <c r="O1205">
        <v>8</v>
      </c>
      <c r="P1205">
        <v>2.5999999999999999E-2</v>
      </c>
      <c r="R1205">
        <v>4.7E-2</v>
      </c>
      <c r="S1205">
        <v>8</v>
      </c>
      <c r="T1205">
        <v>8.3000000000000004E-2</v>
      </c>
      <c r="V1205">
        <v>0.09</v>
      </c>
      <c r="X1205">
        <v>5.7000000000000002E-2</v>
      </c>
      <c r="Z1205">
        <v>0.10199999999999999</v>
      </c>
      <c r="AB1205">
        <v>0.05</v>
      </c>
      <c r="AC1205">
        <v>3</v>
      </c>
    </row>
    <row r="1206" spans="1:29" x14ac:dyDescent="0.3">
      <c r="A1206">
        <v>1995</v>
      </c>
      <c r="B1206">
        <v>1</v>
      </c>
      <c r="C1206">
        <v>1</v>
      </c>
      <c r="D1206">
        <v>0</v>
      </c>
      <c r="F1206">
        <v>0</v>
      </c>
      <c r="G1206">
        <v>3</v>
      </c>
      <c r="J1206">
        <v>0</v>
      </c>
      <c r="L1206">
        <v>0</v>
      </c>
      <c r="N1206">
        <v>0</v>
      </c>
      <c r="P1206">
        <v>0</v>
      </c>
      <c r="Q1206">
        <v>3</v>
      </c>
      <c r="R1206">
        <v>0</v>
      </c>
      <c r="T1206">
        <v>0</v>
      </c>
      <c r="V1206">
        <v>0</v>
      </c>
      <c r="X1206">
        <v>0</v>
      </c>
      <c r="Z1206">
        <v>0</v>
      </c>
      <c r="AB1206">
        <v>0</v>
      </c>
      <c r="AC1206">
        <v>3</v>
      </c>
    </row>
    <row r="1207" spans="1:29" x14ac:dyDescent="0.3">
      <c r="A1207">
        <v>1996</v>
      </c>
      <c r="B1207">
        <v>1</v>
      </c>
      <c r="C1207">
        <v>1</v>
      </c>
      <c r="D1207">
        <v>542</v>
      </c>
      <c r="E1207">
        <v>3</v>
      </c>
      <c r="F1207">
        <v>143</v>
      </c>
      <c r="G1207">
        <v>3</v>
      </c>
      <c r="H1207">
        <v>358</v>
      </c>
      <c r="I1207">
        <v>3</v>
      </c>
      <c r="J1207">
        <v>0.73599999999999999</v>
      </c>
      <c r="N1207">
        <v>946</v>
      </c>
      <c r="O1207">
        <v>3</v>
      </c>
      <c r="P1207">
        <v>710</v>
      </c>
      <c r="Q1207">
        <v>3</v>
      </c>
      <c r="R1207" t="s">
        <v>1</v>
      </c>
      <c r="T1207">
        <v>291</v>
      </c>
      <c r="U1207">
        <v>3</v>
      </c>
      <c r="V1207">
        <v>551</v>
      </c>
      <c r="W1207">
        <v>3</v>
      </c>
      <c r="X1207">
        <v>805</v>
      </c>
      <c r="Y1207">
        <v>3</v>
      </c>
      <c r="Z1207">
        <v>849</v>
      </c>
      <c r="AA1207">
        <v>3</v>
      </c>
      <c r="AB1207">
        <v>519.57000000000005</v>
      </c>
      <c r="AC1207">
        <v>3</v>
      </c>
    </row>
    <row r="1208" spans="1:29" x14ac:dyDescent="0.3">
      <c r="A1208">
        <v>1997</v>
      </c>
      <c r="B1208">
        <v>1</v>
      </c>
      <c r="C1208">
        <v>1</v>
      </c>
      <c r="D1208" t="s">
        <v>1</v>
      </c>
      <c r="F1208">
        <v>1E-3</v>
      </c>
      <c r="H1208">
        <v>1E-3</v>
      </c>
      <c r="J1208">
        <v>1E-3</v>
      </c>
      <c r="L1208" t="s">
        <v>1</v>
      </c>
      <c r="N1208">
        <v>1E-3</v>
      </c>
      <c r="P1208" t="s">
        <v>1</v>
      </c>
      <c r="T1208" t="s">
        <v>1</v>
      </c>
      <c r="V1208">
        <v>1E-3</v>
      </c>
      <c r="X1208">
        <v>1E-3</v>
      </c>
      <c r="Z1208">
        <v>1E-3</v>
      </c>
      <c r="AA1208">
        <v>3</v>
      </c>
      <c r="AB1208">
        <v>0</v>
      </c>
      <c r="AC1208">
        <v>3</v>
      </c>
    </row>
    <row r="1209" spans="1:29" x14ac:dyDescent="0.3">
      <c r="A1209">
        <v>1998</v>
      </c>
      <c r="B1209">
        <v>1</v>
      </c>
      <c r="C1209">
        <v>1</v>
      </c>
      <c r="D1209">
        <v>0</v>
      </c>
      <c r="E1209">
        <v>3</v>
      </c>
      <c r="F1209" t="s">
        <v>1</v>
      </c>
      <c r="H1209">
        <v>0</v>
      </c>
      <c r="J1209">
        <v>0</v>
      </c>
      <c r="L1209">
        <v>0</v>
      </c>
      <c r="N1209">
        <v>0</v>
      </c>
      <c r="P1209">
        <v>0</v>
      </c>
      <c r="R1209">
        <v>0</v>
      </c>
      <c r="T1209">
        <v>0</v>
      </c>
      <c r="U1209">
        <v>3</v>
      </c>
      <c r="V1209">
        <v>0</v>
      </c>
      <c r="W1209">
        <v>3</v>
      </c>
      <c r="X1209">
        <v>0</v>
      </c>
      <c r="Z1209">
        <v>0</v>
      </c>
      <c r="AB1209">
        <v>0</v>
      </c>
      <c r="AC1209">
        <v>3</v>
      </c>
    </row>
    <row r="1210" spans="1:29" x14ac:dyDescent="0.3">
      <c r="A1210">
        <v>1999</v>
      </c>
      <c r="B1210">
        <v>1</v>
      </c>
      <c r="C1210">
        <v>1</v>
      </c>
      <c r="D1210">
        <v>0</v>
      </c>
      <c r="E1210">
        <v>3</v>
      </c>
      <c r="F1210">
        <v>0</v>
      </c>
      <c r="G1210">
        <v>3</v>
      </c>
      <c r="H1210">
        <v>0</v>
      </c>
      <c r="J1210">
        <v>0</v>
      </c>
      <c r="L1210">
        <v>0</v>
      </c>
      <c r="N1210">
        <v>0</v>
      </c>
      <c r="P1210">
        <v>0</v>
      </c>
      <c r="R1210">
        <v>0</v>
      </c>
      <c r="T1210">
        <v>0</v>
      </c>
      <c r="V1210">
        <v>0</v>
      </c>
      <c r="W1210">
        <v>3</v>
      </c>
      <c r="AB1210">
        <v>0</v>
      </c>
      <c r="AC1210">
        <v>3</v>
      </c>
    </row>
    <row r="1211" spans="1:29" x14ac:dyDescent="0.3">
      <c r="A1211">
        <v>2000</v>
      </c>
      <c r="B1211">
        <v>1</v>
      </c>
      <c r="C1211">
        <v>1</v>
      </c>
      <c r="D1211">
        <v>2.9000000000000001E-2</v>
      </c>
      <c r="F1211">
        <v>2.9000000000000001E-2</v>
      </c>
      <c r="H1211">
        <v>1.7999999999999999E-2</v>
      </c>
      <c r="I1211">
        <v>3</v>
      </c>
      <c r="J1211">
        <v>3.4000000000000002E-2</v>
      </c>
      <c r="K1211">
        <v>3</v>
      </c>
      <c r="L1211">
        <v>6.8000000000000005E-2</v>
      </c>
      <c r="N1211">
        <v>3.9E-2</v>
      </c>
      <c r="P1211">
        <v>0.03</v>
      </c>
      <c r="Q1211">
        <v>3</v>
      </c>
      <c r="R1211">
        <v>2.4E-2</v>
      </c>
      <c r="T1211">
        <v>3.5999999999999997E-2</v>
      </c>
      <c r="V1211">
        <v>0.13700000000000001</v>
      </c>
      <c r="W1211">
        <v>3</v>
      </c>
      <c r="AB1211">
        <v>0.04</v>
      </c>
      <c r="AC1211">
        <v>3</v>
      </c>
    </row>
    <row r="1213" spans="1:29" x14ac:dyDescent="0.3">
      <c r="A1213" t="s">
        <v>14</v>
      </c>
      <c r="D1213">
        <v>49.29</v>
      </c>
      <c r="F1213">
        <v>13.01</v>
      </c>
      <c r="H1213">
        <v>29.85</v>
      </c>
      <c r="J1213">
        <v>7.9000000000000001E-2</v>
      </c>
      <c r="L1213">
        <v>0.04</v>
      </c>
      <c r="N1213">
        <v>63.1</v>
      </c>
      <c r="P1213">
        <v>71.03</v>
      </c>
      <c r="R1213">
        <v>3.4000000000000002E-2</v>
      </c>
      <c r="T1213">
        <v>22.41</v>
      </c>
      <c r="V1213">
        <v>36.78</v>
      </c>
      <c r="X1213">
        <v>67.11</v>
      </c>
      <c r="Z1213">
        <v>65.34</v>
      </c>
      <c r="AB1213">
        <v>34.840000000000003</v>
      </c>
    </row>
    <row r="1214" spans="1:29" x14ac:dyDescent="0.3">
      <c r="A1214" t="s">
        <v>15</v>
      </c>
      <c r="D1214">
        <v>542</v>
      </c>
      <c r="F1214">
        <v>143</v>
      </c>
      <c r="H1214">
        <v>358</v>
      </c>
      <c r="J1214">
        <v>0.73599999999999999</v>
      </c>
      <c r="L1214">
        <v>6.8000000000000005E-2</v>
      </c>
      <c r="N1214">
        <v>946</v>
      </c>
      <c r="P1214">
        <v>710</v>
      </c>
      <c r="R1214">
        <v>0.13500000000000001</v>
      </c>
      <c r="T1214">
        <v>291</v>
      </c>
      <c r="V1214">
        <v>551</v>
      </c>
      <c r="X1214">
        <v>805</v>
      </c>
      <c r="Z1214">
        <v>849</v>
      </c>
      <c r="AB1214">
        <v>946</v>
      </c>
    </row>
    <row r="1215" spans="1:29" x14ac:dyDescent="0.3">
      <c r="A1215" t="s">
        <v>16</v>
      </c>
      <c r="D1215">
        <v>0</v>
      </c>
      <c r="F1215">
        <v>0</v>
      </c>
      <c r="H1215">
        <v>0</v>
      </c>
      <c r="J1215">
        <v>0</v>
      </c>
      <c r="L1215">
        <v>0</v>
      </c>
      <c r="N1215">
        <v>0</v>
      </c>
      <c r="P1215">
        <v>0</v>
      </c>
      <c r="R1215">
        <v>0</v>
      </c>
      <c r="T1215">
        <v>0</v>
      </c>
      <c r="V1215">
        <v>0</v>
      </c>
      <c r="X1215">
        <v>0</v>
      </c>
      <c r="Z1215">
        <v>0</v>
      </c>
      <c r="AB1215">
        <v>0</v>
      </c>
    </row>
    <row r="1219" spans="1:29" s="9" customFormat="1" x14ac:dyDescent="0.3">
      <c r="A1219" s="10" t="s">
        <v>46</v>
      </c>
    </row>
    <row r="1220" spans="1:29" x14ac:dyDescent="0.3">
      <c r="A1220" t="s">
        <v>19</v>
      </c>
      <c r="B1220">
        <v>28017050</v>
      </c>
      <c r="C1220" t="s">
        <v>44</v>
      </c>
    </row>
    <row r="1221" spans="1:29" x14ac:dyDescent="0.3">
      <c r="A1221" t="s">
        <v>20</v>
      </c>
    </row>
    <row r="1222" spans="1:29" x14ac:dyDescent="0.3">
      <c r="A1222" t="s">
        <v>21</v>
      </c>
    </row>
    <row r="1223" spans="1:29" x14ac:dyDescent="0.3">
      <c r="A1223" t="s">
        <v>22</v>
      </c>
      <c r="B1223">
        <v>350</v>
      </c>
      <c r="H1223" s="1"/>
    </row>
    <row r="1224" spans="1:29" x14ac:dyDescent="0.3">
      <c r="A1224" t="s">
        <v>23</v>
      </c>
      <c r="B1224" t="s">
        <v>45</v>
      </c>
    </row>
    <row r="1226" spans="1:29" x14ac:dyDescent="0.3">
      <c r="A1226" t="s">
        <v>25</v>
      </c>
      <c r="B1226" t="s">
        <v>26</v>
      </c>
      <c r="C1226" t="s">
        <v>27</v>
      </c>
      <c r="D1226" t="s">
        <v>2</v>
      </c>
      <c r="E1226" t="s">
        <v>1</v>
      </c>
      <c r="F1226" t="s">
        <v>3</v>
      </c>
      <c r="G1226" t="s">
        <v>1</v>
      </c>
      <c r="H1226" t="s">
        <v>4</v>
      </c>
      <c r="I1226" t="s">
        <v>1</v>
      </c>
      <c r="J1226" t="s">
        <v>5</v>
      </c>
      <c r="K1226" t="s">
        <v>1</v>
      </c>
      <c r="L1226" t="s">
        <v>6</v>
      </c>
      <c r="M1226" t="s">
        <v>1</v>
      </c>
      <c r="N1226" t="s">
        <v>7</v>
      </c>
      <c r="O1226" t="s">
        <v>1</v>
      </c>
      <c r="P1226" t="s">
        <v>8</v>
      </c>
      <c r="Q1226" t="s">
        <v>1</v>
      </c>
      <c r="R1226" t="s">
        <v>9</v>
      </c>
      <c r="S1226" t="s">
        <v>1</v>
      </c>
      <c r="T1226" t="s">
        <v>10</v>
      </c>
      <c r="U1226" t="s">
        <v>1</v>
      </c>
      <c r="V1226" t="s">
        <v>11</v>
      </c>
      <c r="W1226" t="s">
        <v>1</v>
      </c>
      <c r="X1226" t="s">
        <v>12</v>
      </c>
      <c r="Y1226" t="s">
        <v>1</v>
      </c>
      <c r="Z1226" t="s">
        <v>13</v>
      </c>
      <c r="AA1226" t="s">
        <v>1</v>
      </c>
      <c r="AB1226" t="s">
        <v>28</v>
      </c>
      <c r="AC1226" t="s">
        <v>1</v>
      </c>
    </row>
    <row r="1227" spans="1:29" x14ac:dyDescent="0.3">
      <c r="A1227">
        <v>1984</v>
      </c>
      <c r="B1227">
        <v>1</v>
      </c>
      <c r="C1227">
        <v>1</v>
      </c>
      <c r="F1227" t="s">
        <v>1</v>
      </c>
      <c r="H1227">
        <v>2.8000000000000001E-2</v>
      </c>
      <c r="J1227">
        <v>0.01</v>
      </c>
      <c r="L1227">
        <v>1.0999999999999999E-2</v>
      </c>
      <c r="N1227">
        <v>3.9E-2</v>
      </c>
      <c r="O1227">
        <v>3</v>
      </c>
      <c r="T1227">
        <v>2.9000000000000001E-2</v>
      </c>
      <c r="V1227">
        <v>0.02</v>
      </c>
      <c r="X1227">
        <v>1.2999999999999999E-2</v>
      </c>
      <c r="Z1227">
        <v>1.6E-2</v>
      </c>
      <c r="AB1227">
        <v>0.01</v>
      </c>
      <c r="AC1227">
        <v>3</v>
      </c>
    </row>
    <row r="1228" spans="1:29" x14ac:dyDescent="0.3">
      <c r="A1228">
        <v>1985</v>
      </c>
      <c r="B1228">
        <v>1</v>
      </c>
      <c r="C1228">
        <v>1</v>
      </c>
      <c r="D1228">
        <v>1.7999999999999999E-2</v>
      </c>
      <c r="F1228">
        <v>8.0000000000000002E-3</v>
      </c>
      <c r="H1228" t="s">
        <v>1</v>
      </c>
      <c r="J1228">
        <v>1.2999999999999999E-2</v>
      </c>
      <c r="L1228">
        <v>0.01</v>
      </c>
      <c r="N1228">
        <v>8.0000000000000002E-3</v>
      </c>
      <c r="P1228" t="s">
        <v>1</v>
      </c>
      <c r="R1228">
        <v>0.01</v>
      </c>
      <c r="S1228">
        <v>3</v>
      </c>
      <c r="T1228">
        <v>0.01</v>
      </c>
      <c r="V1228">
        <v>0.01</v>
      </c>
      <c r="X1228">
        <v>1.2E-2</v>
      </c>
      <c r="Y1228">
        <v>3</v>
      </c>
      <c r="Z1228">
        <v>1.2E-2</v>
      </c>
      <c r="AB1228">
        <v>0.01</v>
      </c>
      <c r="AC1228">
        <v>3</v>
      </c>
    </row>
    <row r="1229" spans="1:29" x14ac:dyDescent="0.3">
      <c r="A1229">
        <v>1986</v>
      </c>
      <c r="B1229">
        <v>1</v>
      </c>
      <c r="C1229">
        <v>1</v>
      </c>
      <c r="D1229">
        <v>8.9999999999999993E-3</v>
      </c>
      <c r="F1229">
        <v>8.0000000000000002E-3</v>
      </c>
      <c r="H1229">
        <v>1.2E-2</v>
      </c>
      <c r="J1229">
        <v>1.2E-2</v>
      </c>
      <c r="L1229">
        <v>0.03</v>
      </c>
      <c r="M1229">
        <v>3</v>
      </c>
      <c r="N1229">
        <v>1.4E-2</v>
      </c>
      <c r="V1229">
        <v>1.4E-2</v>
      </c>
      <c r="W1229">
        <v>3</v>
      </c>
      <c r="X1229">
        <v>1.4E-2</v>
      </c>
      <c r="Z1229">
        <v>0.01</v>
      </c>
      <c r="AB1229">
        <v>0.01</v>
      </c>
      <c r="AC1229">
        <v>3</v>
      </c>
    </row>
    <row r="1230" spans="1:29" x14ac:dyDescent="0.3">
      <c r="A1230">
        <v>1987</v>
      </c>
      <c r="B1230">
        <v>1</v>
      </c>
      <c r="C1230">
        <v>1</v>
      </c>
      <c r="F1230" t="s">
        <v>1</v>
      </c>
      <c r="H1230">
        <v>1.9E-2</v>
      </c>
      <c r="J1230">
        <v>1.7000000000000001E-2</v>
      </c>
      <c r="L1230">
        <v>2.1999999999999999E-2</v>
      </c>
      <c r="N1230">
        <v>1.4999999999999999E-2</v>
      </c>
      <c r="P1230" t="s">
        <v>1</v>
      </c>
      <c r="R1230">
        <v>2.1000000000000001E-2</v>
      </c>
      <c r="S1230">
        <v>3</v>
      </c>
      <c r="AB1230">
        <v>0.02</v>
      </c>
      <c r="AC1230">
        <v>3</v>
      </c>
    </row>
    <row r="1231" spans="1:29" x14ac:dyDescent="0.3">
      <c r="A1231">
        <v>1988</v>
      </c>
      <c r="B1231">
        <v>1</v>
      </c>
      <c r="C1231">
        <v>1</v>
      </c>
      <c r="R1231" t="s">
        <v>1</v>
      </c>
      <c r="T1231">
        <v>1.7000000000000001E-2</v>
      </c>
      <c r="V1231">
        <v>1.2E-2</v>
      </c>
      <c r="Z1231">
        <v>0.01</v>
      </c>
      <c r="AA1231">
        <v>3</v>
      </c>
      <c r="AB1231">
        <v>0.01</v>
      </c>
      <c r="AC1231">
        <v>3</v>
      </c>
    </row>
    <row r="1232" spans="1:29" x14ac:dyDescent="0.3">
      <c r="A1232">
        <v>1989</v>
      </c>
      <c r="B1232">
        <v>1</v>
      </c>
      <c r="C1232">
        <v>1</v>
      </c>
      <c r="L1232">
        <v>1.9E-2</v>
      </c>
      <c r="M1232">
        <v>3</v>
      </c>
      <c r="N1232">
        <v>1.2E-2</v>
      </c>
      <c r="P1232">
        <v>2.4E-2</v>
      </c>
      <c r="R1232">
        <v>1.4999999999999999E-2</v>
      </c>
      <c r="S1232">
        <v>3</v>
      </c>
      <c r="V1232" t="s">
        <v>1</v>
      </c>
      <c r="X1232">
        <v>1.9E-2</v>
      </c>
      <c r="Z1232">
        <v>2.1000000000000001E-2</v>
      </c>
      <c r="AB1232">
        <v>0.01</v>
      </c>
      <c r="AC1232">
        <v>3</v>
      </c>
    </row>
    <row r="1233" spans="1:29" x14ac:dyDescent="0.3">
      <c r="A1233">
        <v>1990</v>
      </c>
      <c r="B1233">
        <v>1</v>
      </c>
      <c r="C1233">
        <v>1</v>
      </c>
      <c r="D1233">
        <v>1.4E-2</v>
      </c>
      <c r="F1233">
        <v>8.0000000000000002E-3</v>
      </c>
      <c r="H1233">
        <v>1.7000000000000001E-2</v>
      </c>
      <c r="J1233">
        <v>1.2E-2</v>
      </c>
      <c r="L1233">
        <v>1.7000000000000001E-2</v>
      </c>
      <c r="N1233">
        <v>1.4999999999999999E-2</v>
      </c>
      <c r="O1233">
        <v>3</v>
      </c>
      <c r="R1233">
        <v>4.0000000000000001E-3</v>
      </c>
      <c r="T1233">
        <v>6.0000000000000001E-3</v>
      </c>
      <c r="V1233">
        <v>8.9999999999999993E-3</v>
      </c>
      <c r="W1233">
        <v>3</v>
      </c>
      <c r="AB1233">
        <v>0</v>
      </c>
      <c r="AC1233">
        <v>3</v>
      </c>
    </row>
    <row r="1234" spans="1:29" x14ac:dyDescent="0.3">
      <c r="A1234">
        <v>1991</v>
      </c>
      <c r="B1234">
        <v>1</v>
      </c>
      <c r="C1234">
        <v>1</v>
      </c>
      <c r="K1234">
        <v>8</v>
      </c>
      <c r="L1234">
        <v>1.2999999999999999E-2</v>
      </c>
      <c r="M1234">
        <v>3</v>
      </c>
      <c r="N1234">
        <v>4.0000000000000001E-3</v>
      </c>
      <c r="P1234">
        <v>4.0000000000000001E-3</v>
      </c>
      <c r="R1234">
        <v>4.0000000000000001E-3</v>
      </c>
      <c r="T1234">
        <v>4.0000000000000001E-3</v>
      </c>
      <c r="V1234">
        <v>5.0000000000000001E-3</v>
      </c>
      <c r="X1234">
        <v>2E-3</v>
      </c>
      <c r="Z1234">
        <v>7.0000000000000001E-3</v>
      </c>
      <c r="AB1234">
        <v>0</v>
      </c>
      <c r="AC1234">
        <v>3</v>
      </c>
    </row>
    <row r="1235" spans="1:29" x14ac:dyDescent="0.3">
      <c r="A1235">
        <v>1992</v>
      </c>
      <c r="B1235">
        <v>1</v>
      </c>
      <c r="C1235">
        <v>1</v>
      </c>
      <c r="D1235">
        <v>6.0000000000000001E-3</v>
      </c>
      <c r="F1235">
        <v>6.0000000000000001E-3</v>
      </c>
      <c r="H1235">
        <v>5.0000000000000001E-3</v>
      </c>
      <c r="J1235">
        <v>8.9999999999999993E-3</v>
      </c>
      <c r="L1235">
        <v>0.01</v>
      </c>
      <c r="N1235">
        <v>8.9999999999999993E-3</v>
      </c>
      <c r="P1235">
        <v>4.0000000000000001E-3</v>
      </c>
      <c r="R1235">
        <v>4.0000000000000001E-3</v>
      </c>
      <c r="T1235">
        <v>5.0000000000000001E-3</v>
      </c>
      <c r="V1235">
        <v>3.0000000000000001E-3</v>
      </c>
      <c r="X1235">
        <v>3.0000000000000001E-3</v>
      </c>
      <c r="Z1235">
        <v>4.0000000000000001E-3</v>
      </c>
      <c r="AB1235">
        <v>0</v>
      </c>
    </row>
    <row r="1236" spans="1:29" x14ac:dyDescent="0.3">
      <c r="A1236">
        <v>1993</v>
      </c>
      <c r="B1236">
        <v>1</v>
      </c>
      <c r="C1236">
        <v>1</v>
      </c>
      <c r="D1236">
        <v>2E-3</v>
      </c>
      <c r="F1236">
        <v>4.0000000000000001E-3</v>
      </c>
      <c r="H1236">
        <v>3.0000000000000001E-3</v>
      </c>
      <c r="J1236">
        <v>5.0000000000000001E-3</v>
      </c>
      <c r="L1236">
        <v>8.9999999999999993E-3</v>
      </c>
      <c r="N1236">
        <v>8.0000000000000002E-3</v>
      </c>
      <c r="P1236">
        <v>8.9999999999999993E-3</v>
      </c>
      <c r="R1236">
        <v>0.01</v>
      </c>
      <c r="T1236">
        <v>3.0000000000000001E-3</v>
      </c>
      <c r="V1236">
        <v>3.0000000000000001E-3</v>
      </c>
      <c r="X1236">
        <v>4.0000000000000001E-3</v>
      </c>
      <c r="Z1236">
        <v>3.0000000000000001E-3</v>
      </c>
      <c r="AB1236">
        <v>0</v>
      </c>
    </row>
    <row r="1237" spans="1:29" x14ac:dyDescent="0.3">
      <c r="A1237">
        <v>1994</v>
      </c>
      <c r="B1237">
        <v>1</v>
      </c>
      <c r="C1237">
        <v>1</v>
      </c>
      <c r="D1237">
        <v>3.0000000000000001E-3</v>
      </c>
      <c r="F1237">
        <v>4.0000000000000001E-3</v>
      </c>
      <c r="H1237">
        <v>2E-3</v>
      </c>
      <c r="J1237" t="s">
        <v>1</v>
      </c>
      <c r="O1237">
        <v>8</v>
      </c>
      <c r="P1237">
        <v>0.01</v>
      </c>
      <c r="R1237">
        <v>2.3E-2</v>
      </c>
      <c r="T1237">
        <v>1.9E-2</v>
      </c>
      <c r="V1237">
        <v>3.9E-2</v>
      </c>
      <c r="X1237">
        <v>3.1E-2</v>
      </c>
      <c r="Z1237">
        <v>4.3999999999999997E-2</v>
      </c>
      <c r="AB1237">
        <v>0</v>
      </c>
      <c r="AC1237">
        <v>3</v>
      </c>
    </row>
    <row r="1238" spans="1:29" x14ac:dyDescent="0.3">
      <c r="A1238">
        <v>1995</v>
      </c>
      <c r="B1238">
        <v>1</v>
      </c>
      <c r="C1238">
        <v>1</v>
      </c>
      <c r="D1238">
        <v>0</v>
      </c>
      <c r="F1238">
        <v>0</v>
      </c>
      <c r="G1238">
        <v>3</v>
      </c>
      <c r="J1238">
        <v>0</v>
      </c>
      <c r="L1238">
        <v>0</v>
      </c>
      <c r="N1238">
        <v>0</v>
      </c>
      <c r="P1238">
        <v>0</v>
      </c>
      <c r="Q1238">
        <v>3</v>
      </c>
      <c r="R1238">
        <v>0</v>
      </c>
      <c r="T1238">
        <v>0</v>
      </c>
      <c r="V1238">
        <v>0</v>
      </c>
      <c r="X1238">
        <v>0</v>
      </c>
      <c r="Z1238">
        <v>0</v>
      </c>
      <c r="AB1238">
        <v>0</v>
      </c>
      <c r="AC1238">
        <v>3</v>
      </c>
    </row>
    <row r="1239" spans="1:29" x14ac:dyDescent="0.3">
      <c r="A1239">
        <v>1996</v>
      </c>
      <c r="B1239">
        <v>1</v>
      </c>
      <c r="C1239">
        <v>1</v>
      </c>
      <c r="D1239">
        <v>0</v>
      </c>
      <c r="E1239">
        <v>3</v>
      </c>
      <c r="F1239">
        <v>0</v>
      </c>
      <c r="G1239">
        <v>3</v>
      </c>
      <c r="H1239">
        <v>0</v>
      </c>
      <c r="I1239">
        <v>3</v>
      </c>
      <c r="J1239">
        <v>0</v>
      </c>
      <c r="N1239">
        <v>0</v>
      </c>
      <c r="O1239">
        <v>3</v>
      </c>
      <c r="P1239">
        <v>0</v>
      </c>
      <c r="Q1239">
        <v>3</v>
      </c>
      <c r="R1239" t="s">
        <v>1</v>
      </c>
      <c r="T1239">
        <v>0</v>
      </c>
      <c r="U1239">
        <v>3</v>
      </c>
      <c r="V1239">
        <v>0</v>
      </c>
      <c r="W1239">
        <v>3</v>
      </c>
      <c r="X1239">
        <v>0</v>
      </c>
      <c r="Y1239">
        <v>3</v>
      </c>
      <c r="Z1239">
        <v>0</v>
      </c>
      <c r="AA1239">
        <v>3</v>
      </c>
      <c r="AB1239">
        <v>0</v>
      </c>
      <c r="AC1239">
        <v>3</v>
      </c>
    </row>
    <row r="1240" spans="1:29" x14ac:dyDescent="0.3">
      <c r="A1240">
        <v>1997</v>
      </c>
      <c r="B1240">
        <v>1</v>
      </c>
      <c r="C1240">
        <v>1</v>
      </c>
      <c r="D1240" t="s">
        <v>1</v>
      </c>
      <c r="F1240">
        <v>1E-3</v>
      </c>
      <c r="H1240">
        <v>1E-3</v>
      </c>
      <c r="J1240">
        <v>1E-3</v>
      </c>
      <c r="L1240" t="s">
        <v>1</v>
      </c>
      <c r="N1240">
        <v>1E-3</v>
      </c>
      <c r="P1240" t="s">
        <v>1</v>
      </c>
      <c r="T1240" t="s">
        <v>1</v>
      </c>
      <c r="V1240">
        <v>1E-3</v>
      </c>
      <c r="X1240">
        <v>1E-3</v>
      </c>
      <c r="Z1240">
        <v>1E-3</v>
      </c>
      <c r="AA1240">
        <v>3</v>
      </c>
      <c r="AB1240">
        <v>0</v>
      </c>
      <c r="AC1240">
        <v>3</v>
      </c>
    </row>
    <row r="1241" spans="1:29" x14ac:dyDescent="0.3">
      <c r="A1241">
        <v>1998</v>
      </c>
      <c r="B1241">
        <v>1</v>
      </c>
      <c r="C1241">
        <v>1</v>
      </c>
      <c r="D1241">
        <v>0</v>
      </c>
      <c r="E1241">
        <v>3</v>
      </c>
      <c r="F1241" t="s">
        <v>1</v>
      </c>
      <c r="H1241">
        <v>0</v>
      </c>
      <c r="J1241">
        <v>0</v>
      </c>
      <c r="L1241">
        <v>0</v>
      </c>
      <c r="N1241">
        <v>0</v>
      </c>
      <c r="P1241">
        <v>0</v>
      </c>
      <c r="R1241">
        <v>0</v>
      </c>
      <c r="T1241">
        <v>0</v>
      </c>
      <c r="U1241">
        <v>3</v>
      </c>
      <c r="V1241">
        <v>0</v>
      </c>
      <c r="W1241">
        <v>3</v>
      </c>
      <c r="X1241">
        <v>0</v>
      </c>
      <c r="Z1241">
        <v>0</v>
      </c>
      <c r="AB1241">
        <v>0</v>
      </c>
      <c r="AC1241">
        <v>3</v>
      </c>
    </row>
    <row r="1242" spans="1:29" x14ac:dyDescent="0.3">
      <c r="A1242">
        <v>1999</v>
      </c>
      <c r="B1242">
        <v>1</v>
      </c>
      <c r="C1242">
        <v>1</v>
      </c>
      <c r="D1242">
        <v>0</v>
      </c>
      <c r="E1242">
        <v>3</v>
      </c>
      <c r="F1242">
        <v>0</v>
      </c>
      <c r="G1242">
        <v>3</v>
      </c>
      <c r="H1242">
        <v>0</v>
      </c>
      <c r="J1242">
        <v>0</v>
      </c>
      <c r="L1242">
        <v>0</v>
      </c>
      <c r="N1242">
        <v>0</v>
      </c>
      <c r="P1242">
        <v>0</v>
      </c>
      <c r="R1242">
        <v>0</v>
      </c>
      <c r="T1242">
        <v>0</v>
      </c>
      <c r="V1242">
        <v>0</v>
      </c>
      <c r="W1242">
        <v>3</v>
      </c>
      <c r="AB1242">
        <v>0</v>
      </c>
      <c r="AC1242">
        <v>3</v>
      </c>
    </row>
    <row r="1243" spans="1:29" x14ac:dyDescent="0.3">
      <c r="A1243">
        <v>2000</v>
      </c>
      <c r="B1243">
        <v>1</v>
      </c>
      <c r="C1243">
        <v>1</v>
      </c>
      <c r="D1243">
        <v>0.01</v>
      </c>
      <c r="F1243">
        <v>8.9999999999999993E-3</v>
      </c>
      <c r="H1243">
        <v>1.2E-2</v>
      </c>
      <c r="I1243">
        <v>3</v>
      </c>
      <c r="J1243">
        <v>8.9999999999999993E-3</v>
      </c>
      <c r="K1243">
        <v>3</v>
      </c>
      <c r="L1243">
        <v>1.2999999999999999E-2</v>
      </c>
      <c r="N1243">
        <v>8.9999999999999993E-3</v>
      </c>
      <c r="P1243">
        <v>3.0000000000000001E-3</v>
      </c>
      <c r="Q1243">
        <v>3</v>
      </c>
      <c r="R1243">
        <v>8.0000000000000002E-3</v>
      </c>
      <c r="T1243">
        <v>7.0000000000000001E-3</v>
      </c>
      <c r="V1243">
        <v>8.9999999999999993E-3</v>
      </c>
      <c r="W1243">
        <v>3</v>
      </c>
      <c r="AB1243">
        <v>0</v>
      </c>
      <c r="AC1243">
        <v>3</v>
      </c>
    </row>
    <row r="1245" spans="1:29" x14ac:dyDescent="0.3">
      <c r="A1245" t="s">
        <v>14</v>
      </c>
      <c r="D1245">
        <v>6.0000000000000001E-3</v>
      </c>
      <c r="F1245">
        <v>4.0000000000000001E-3</v>
      </c>
      <c r="H1245">
        <v>8.0000000000000002E-3</v>
      </c>
      <c r="J1245">
        <v>7.0000000000000001E-3</v>
      </c>
      <c r="L1245">
        <v>1.2E-2</v>
      </c>
      <c r="N1245">
        <v>8.9999999999999993E-3</v>
      </c>
      <c r="P1245">
        <v>5.0000000000000001E-3</v>
      </c>
      <c r="R1245">
        <v>8.0000000000000002E-3</v>
      </c>
      <c r="T1245">
        <v>8.0000000000000002E-3</v>
      </c>
      <c r="V1245">
        <v>8.0000000000000002E-3</v>
      </c>
      <c r="X1245">
        <v>8.0000000000000002E-3</v>
      </c>
      <c r="Z1245">
        <v>0.01</v>
      </c>
      <c r="AB1245">
        <v>0.01</v>
      </c>
    </row>
    <row r="1246" spans="1:29" x14ac:dyDescent="0.3">
      <c r="A1246" t="s">
        <v>15</v>
      </c>
      <c r="D1246">
        <v>1.7999999999999999E-2</v>
      </c>
      <c r="F1246">
        <v>8.9999999999999993E-3</v>
      </c>
      <c r="H1246">
        <v>2.8000000000000001E-2</v>
      </c>
      <c r="J1246">
        <v>1.7000000000000001E-2</v>
      </c>
      <c r="L1246">
        <v>0.03</v>
      </c>
      <c r="N1246">
        <v>3.9E-2</v>
      </c>
      <c r="P1246">
        <v>2.4E-2</v>
      </c>
      <c r="R1246">
        <v>2.3E-2</v>
      </c>
      <c r="T1246">
        <v>2.9000000000000001E-2</v>
      </c>
      <c r="V1246">
        <v>3.9E-2</v>
      </c>
      <c r="X1246">
        <v>3.1E-2</v>
      </c>
      <c r="Z1246">
        <v>4.3999999999999997E-2</v>
      </c>
      <c r="AB1246">
        <v>0.04</v>
      </c>
    </row>
    <row r="1247" spans="1:29" x14ac:dyDescent="0.3">
      <c r="A1247" t="s">
        <v>16</v>
      </c>
      <c r="D1247">
        <v>0</v>
      </c>
      <c r="F1247">
        <v>0</v>
      </c>
      <c r="H1247">
        <v>0</v>
      </c>
      <c r="J1247">
        <v>0</v>
      </c>
      <c r="L1247">
        <v>0</v>
      </c>
      <c r="N1247">
        <v>0</v>
      </c>
      <c r="P1247">
        <v>0</v>
      </c>
      <c r="R1247">
        <v>0</v>
      </c>
      <c r="T1247">
        <v>0</v>
      </c>
      <c r="V1247">
        <v>0</v>
      </c>
      <c r="X1247">
        <v>0</v>
      </c>
      <c r="Z1247">
        <v>0</v>
      </c>
      <c r="AB1247">
        <v>0</v>
      </c>
    </row>
    <row r="1252" spans="1:29" s="9" customFormat="1" x14ac:dyDescent="0.3">
      <c r="A1252" s="11" t="s">
        <v>47</v>
      </c>
    </row>
    <row r="1253" spans="1:29" x14ac:dyDescent="0.3">
      <c r="A1253" t="s">
        <v>19</v>
      </c>
      <c r="B1253">
        <v>28017050</v>
      </c>
      <c r="C1253" t="s">
        <v>44</v>
      </c>
    </row>
    <row r="1254" spans="1:29" x14ac:dyDescent="0.3">
      <c r="A1254" t="s">
        <v>20</v>
      </c>
    </row>
    <row r="1255" spans="1:29" x14ac:dyDescent="0.3">
      <c r="A1255" t="s">
        <v>21</v>
      </c>
    </row>
    <row r="1256" spans="1:29" x14ac:dyDescent="0.3">
      <c r="A1256" t="s">
        <v>22</v>
      </c>
      <c r="B1256">
        <v>350</v>
      </c>
      <c r="H1256" s="1"/>
    </row>
    <row r="1257" spans="1:29" x14ac:dyDescent="0.3">
      <c r="A1257" t="s">
        <v>23</v>
      </c>
      <c r="B1257" t="s">
        <v>45</v>
      </c>
    </row>
    <row r="1259" spans="1:29" x14ac:dyDescent="0.3">
      <c r="A1259" t="s">
        <v>25</v>
      </c>
      <c r="B1259" t="s">
        <v>26</v>
      </c>
      <c r="C1259" t="s">
        <v>27</v>
      </c>
      <c r="D1259" t="s">
        <v>2</v>
      </c>
      <c r="E1259" t="s">
        <v>1</v>
      </c>
      <c r="F1259" t="s">
        <v>3</v>
      </c>
      <c r="G1259" t="s">
        <v>1</v>
      </c>
      <c r="H1259" t="s">
        <v>4</v>
      </c>
      <c r="I1259" t="s">
        <v>1</v>
      </c>
      <c r="J1259" t="s">
        <v>5</v>
      </c>
      <c r="K1259" t="s">
        <v>1</v>
      </c>
      <c r="L1259" t="s">
        <v>6</v>
      </c>
      <c r="M1259" t="s">
        <v>1</v>
      </c>
      <c r="N1259" t="s">
        <v>7</v>
      </c>
      <c r="O1259" t="s">
        <v>1</v>
      </c>
      <c r="P1259" t="s">
        <v>8</v>
      </c>
      <c r="Q1259" t="s">
        <v>1</v>
      </c>
      <c r="R1259" t="s">
        <v>9</v>
      </c>
      <c r="S1259" t="s">
        <v>1</v>
      </c>
      <c r="T1259" t="s">
        <v>10</v>
      </c>
      <c r="U1259" t="s">
        <v>1</v>
      </c>
      <c r="V1259" t="s">
        <v>11</v>
      </c>
      <c r="W1259" t="s">
        <v>1</v>
      </c>
      <c r="X1259" t="s">
        <v>12</v>
      </c>
      <c r="Y1259" t="s">
        <v>1</v>
      </c>
      <c r="Z1259" t="s">
        <v>13</v>
      </c>
      <c r="AA1259" t="s">
        <v>1</v>
      </c>
      <c r="AB1259" t="s">
        <v>28</v>
      </c>
      <c r="AC1259" t="s">
        <v>1</v>
      </c>
    </row>
    <row r="1260" spans="1:29" x14ac:dyDescent="0.3">
      <c r="A1260">
        <v>1984</v>
      </c>
      <c r="B1260">
        <v>1</v>
      </c>
      <c r="C1260">
        <v>1</v>
      </c>
      <c r="F1260" t="s">
        <v>1</v>
      </c>
      <c r="H1260">
        <v>0.30599999999999999</v>
      </c>
      <c r="J1260">
        <v>0.221</v>
      </c>
      <c r="L1260">
        <v>0.28000000000000003</v>
      </c>
      <c r="N1260">
        <v>0.20599999999999999</v>
      </c>
      <c r="O1260">
        <v>3</v>
      </c>
      <c r="T1260">
        <v>0.28699999999999998</v>
      </c>
      <c r="V1260">
        <v>0.24199999999999999</v>
      </c>
      <c r="X1260">
        <v>0.107</v>
      </c>
      <c r="Z1260">
        <v>5.3999999999999999E-2</v>
      </c>
      <c r="AB1260">
        <v>0.31</v>
      </c>
      <c r="AC1260">
        <v>3</v>
      </c>
    </row>
    <row r="1261" spans="1:29" x14ac:dyDescent="0.3">
      <c r="A1261">
        <v>1985</v>
      </c>
      <c r="B1261">
        <v>1</v>
      </c>
      <c r="C1261">
        <v>1</v>
      </c>
      <c r="D1261">
        <v>0.32500000000000001</v>
      </c>
      <c r="F1261">
        <v>7.0000000000000007E-2</v>
      </c>
      <c r="H1261" t="s">
        <v>1</v>
      </c>
      <c r="J1261">
        <v>5.0999999999999997E-2</v>
      </c>
      <c r="L1261">
        <v>5.8999999999999997E-2</v>
      </c>
      <c r="N1261">
        <v>6.8000000000000005E-2</v>
      </c>
      <c r="P1261" t="s">
        <v>1</v>
      </c>
      <c r="R1261">
        <v>5.8999999999999997E-2</v>
      </c>
      <c r="S1261">
        <v>3</v>
      </c>
      <c r="T1261">
        <v>0.23200000000000001</v>
      </c>
      <c r="V1261">
        <v>0.13</v>
      </c>
      <c r="X1261">
        <v>0.155</v>
      </c>
      <c r="Y1261">
        <v>3</v>
      </c>
      <c r="Z1261">
        <v>4.4999999999999998E-2</v>
      </c>
      <c r="AB1261">
        <v>0.33</v>
      </c>
      <c r="AC1261">
        <v>3</v>
      </c>
    </row>
    <row r="1262" spans="1:29" x14ac:dyDescent="0.3">
      <c r="A1262">
        <v>1986</v>
      </c>
      <c r="B1262">
        <v>1</v>
      </c>
      <c r="C1262">
        <v>1</v>
      </c>
      <c r="D1262">
        <v>6.5000000000000002E-2</v>
      </c>
      <c r="F1262">
        <v>6.6000000000000003E-2</v>
      </c>
      <c r="H1262">
        <v>7.3999999999999996E-2</v>
      </c>
      <c r="J1262">
        <v>0.156</v>
      </c>
      <c r="L1262">
        <v>0.13700000000000001</v>
      </c>
      <c r="M1262">
        <v>3</v>
      </c>
      <c r="N1262">
        <v>6.5000000000000002E-2</v>
      </c>
      <c r="V1262">
        <v>0.2</v>
      </c>
      <c r="W1262">
        <v>3</v>
      </c>
      <c r="X1262">
        <v>7.4999999999999997E-2</v>
      </c>
      <c r="Z1262">
        <v>5.5E-2</v>
      </c>
      <c r="AB1262">
        <v>0.2</v>
      </c>
      <c r="AC1262">
        <v>3</v>
      </c>
    </row>
    <row r="1263" spans="1:29" x14ac:dyDescent="0.3">
      <c r="A1263">
        <v>1987</v>
      </c>
      <c r="B1263">
        <v>1</v>
      </c>
      <c r="C1263">
        <v>1</v>
      </c>
      <c r="F1263" t="s">
        <v>1</v>
      </c>
      <c r="H1263">
        <v>9.8000000000000004E-2</v>
      </c>
      <c r="J1263">
        <v>9.7000000000000003E-2</v>
      </c>
      <c r="L1263">
        <v>9.8000000000000004E-2</v>
      </c>
      <c r="N1263">
        <v>9.5000000000000001E-2</v>
      </c>
      <c r="P1263" t="s">
        <v>1</v>
      </c>
      <c r="R1263">
        <v>6.0999999999999999E-2</v>
      </c>
      <c r="S1263">
        <v>3</v>
      </c>
      <c r="AB1263">
        <v>0.1</v>
      </c>
      <c r="AC1263">
        <v>3</v>
      </c>
    </row>
    <row r="1264" spans="1:29" x14ac:dyDescent="0.3">
      <c r="A1264">
        <v>1988</v>
      </c>
      <c r="B1264">
        <v>1</v>
      </c>
      <c r="C1264">
        <v>1</v>
      </c>
      <c r="R1264" t="s">
        <v>1</v>
      </c>
      <c r="T1264">
        <v>0.16200000000000001</v>
      </c>
      <c r="V1264">
        <v>0.66800000000000004</v>
      </c>
      <c r="Z1264">
        <v>0.10199999999999999</v>
      </c>
      <c r="AA1264">
        <v>3</v>
      </c>
      <c r="AB1264">
        <v>0.67</v>
      </c>
      <c r="AC1264">
        <v>3</v>
      </c>
    </row>
    <row r="1265" spans="1:29" x14ac:dyDescent="0.3">
      <c r="A1265">
        <v>1989</v>
      </c>
      <c r="B1265">
        <v>1</v>
      </c>
      <c r="C1265">
        <v>1</v>
      </c>
      <c r="L1265">
        <v>0.216</v>
      </c>
      <c r="M1265">
        <v>3</v>
      </c>
      <c r="N1265">
        <v>0.19900000000000001</v>
      </c>
      <c r="P1265">
        <v>9.9000000000000005E-2</v>
      </c>
      <c r="R1265">
        <v>0.65100000000000002</v>
      </c>
      <c r="S1265">
        <v>3</v>
      </c>
      <c r="V1265" t="s">
        <v>1</v>
      </c>
      <c r="X1265">
        <v>0.14699999999999999</v>
      </c>
      <c r="Z1265">
        <v>0.36899999999999999</v>
      </c>
      <c r="AB1265">
        <v>0.65</v>
      </c>
      <c r="AC1265">
        <v>3</v>
      </c>
    </row>
    <row r="1266" spans="1:29" x14ac:dyDescent="0.3">
      <c r="A1266">
        <v>1990</v>
      </c>
      <c r="B1266">
        <v>1</v>
      </c>
      <c r="C1266">
        <v>1</v>
      </c>
      <c r="D1266">
        <v>0.14799999999999999</v>
      </c>
      <c r="F1266">
        <v>8.7999999999999995E-2</v>
      </c>
      <c r="H1266">
        <v>0.105</v>
      </c>
      <c r="J1266">
        <v>8.8999999999999996E-2</v>
      </c>
      <c r="L1266">
        <v>0.17199999999999999</v>
      </c>
      <c r="N1266">
        <v>0.156</v>
      </c>
      <c r="O1266">
        <v>3</v>
      </c>
      <c r="R1266">
        <v>0.13400000000000001</v>
      </c>
      <c r="T1266">
        <v>0.14099999999999999</v>
      </c>
      <c r="V1266">
        <v>0.128</v>
      </c>
      <c r="W1266">
        <v>3</v>
      </c>
      <c r="AB1266">
        <v>0.17</v>
      </c>
      <c r="AC1266">
        <v>3</v>
      </c>
    </row>
    <row r="1267" spans="1:29" x14ac:dyDescent="0.3">
      <c r="A1267">
        <v>1991</v>
      </c>
      <c r="B1267">
        <v>1</v>
      </c>
      <c r="C1267">
        <v>1</v>
      </c>
      <c r="K1267">
        <v>8</v>
      </c>
      <c r="L1267">
        <v>0.65100000000000002</v>
      </c>
      <c r="M1267">
        <v>3</v>
      </c>
      <c r="N1267">
        <v>0.12</v>
      </c>
      <c r="P1267">
        <v>5.8000000000000003E-2</v>
      </c>
      <c r="R1267">
        <v>0.504</v>
      </c>
      <c r="T1267">
        <v>0.161</v>
      </c>
      <c r="V1267">
        <v>0.99199999999999999</v>
      </c>
      <c r="X1267">
        <v>0.53200000000000003</v>
      </c>
      <c r="Z1267">
        <v>0.34699999999999998</v>
      </c>
      <c r="AB1267">
        <v>0.99</v>
      </c>
      <c r="AC1267">
        <v>3</v>
      </c>
    </row>
    <row r="1268" spans="1:29" x14ac:dyDescent="0.3">
      <c r="A1268">
        <v>1992</v>
      </c>
      <c r="B1268">
        <v>1</v>
      </c>
      <c r="C1268">
        <v>1</v>
      </c>
      <c r="D1268">
        <v>5.7000000000000002E-2</v>
      </c>
      <c r="F1268">
        <v>4.1000000000000002E-2</v>
      </c>
      <c r="H1268">
        <v>4.4999999999999998E-2</v>
      </c>
      <c r="J1268">
        <v>0.09</v>
      </c>
      <c r="L1268">
        <v>0.13100000000000001</v>
      </c>
      <c r="N1268">
        <v>0.128</v>
      </c>
      <c r="P1268">
        <v>0.23300000000000001</v>
      </c>
      <c r="R1268">
        <v>0.219</v>
      </c>
      <c r="T1268">
        <v>5.7000000000000002E-2</v>
      </c>
      <c r="V1268">
        <v>0.14099999999999999</v>
      </c>
      <c r="X1268">
        <v>0.11799999999999999</v>
      </c>
      <c r="Z1268">
        <v>0.74299999999999999</v>
      </c>
      <c r="AB1268">
        <v>0.74</v>
      </c>
    </row>
    <row r="1269" spans="1:29" x14ac:dyDescent="0.3">
      <c r="A1269">
        <v>1993</v>
      </c>
      <c r="B1269">
        <v>1</v>
      </c>
      <c r="C1269">
        <v>1</v>
      </c>
      <c r="D1269">
        <v>0.25800000000000001</v>
      </c>
      <c r="F1269">
        <v>2.5999999999999999E-2</v>
      </c>
      <c r="H1269">
        <v>5.5E-2</v>
      </c>
      <c r="J1269">
        <v>0.71099999999999997</v>
      </c>
      <c r="L1269">
        <v>0.64200000000000002</v>
      </c>
      <c r="N1269">
        <v>1.38</v>
      </c>
      <c r="P1269">
        <v>0.96699999999999997</v>
      </c>
      <c r="R1269">
        <v>0.58399999999999996</v>
      </c>
      <c r="T1269">
        <v>8.6999999999999994E-2</v>
      </c>
      <c r="V1269">
        <v>0.09</v>
      </c>
      <c r="X1269">
        <v>0.11799999999999999</v>
      </c>
      <c r="Z1269">
        <v>8.2000000000000003E-2</v>
      </c>
      <c r="AB1269">
        <v>1.38</v>
      </c>
    </row>
    <row r="1270" spans="1:29" x14ac:dyDescent="0.3">
      <c r="A1270">
        <v>1994</v>
      </c>
      <c r="B1270">
        <v>1</v>
      </c>
      <c r="C1270">
        <v>1</v>
      </c>
      <c r="D1270">
        <v>7.0999999999999994E-2</v>
      </c>
      <c r="F1270">
        <v>0.56499999999999995</v>
      </c>
      <c r="H1270">
        <v>0.16200000000000001</v>
      </c>
      <c r="J1270" t="s">
        <v>1</v>
      </c>
      <c r="O1270">
        <v>8</v>
      </c>
      <c r="P1270">
        <v>0.109</v>
      </c>
      <c r="R1270">
        <v>0.10299999999999999</v>
      </c>
      <c r="T1270">
        <v>0.4</v>
      </c>
      <c r="V1270">
        <v>0.34100000000000003</v>
      </c>
      <c r="X1270">
        <v>0.121</v>
      </c>
      <c r="Z1270">
        <v>0.60799999999999998</v>
      </c>
      <c r="AB1270">
        <v>0.61</v>
      </c>
      <c r="AC1270">
        <v>3</v>
      </c>
    </row>
    <row r="1271" spans="1:29" x14ac:dyDescent="0.3">
      <c r="A1271">
        <v>1995</v>
      </c>
      <c r="B1271">
        <v>1</v>
      </c>
      <c r="C1271">
        <v>1</v>
      </c>
      <c r="D1271">
        <v>0</v>
      </c>
      <c r="F1271">
        <v>0</v>
      </c>
      <c r="G1271">
        <v>3</v>
      </c>
      <c r="J1271">
        <v>0</v>
      </c>
      <c r="L1271">
        <v>0</v>
      </c>
      <c r="N1271">
        <v>0</v>
      </c>
      <c r="P1271">
        <v>0</v>
      </c>
      <c r="Q1271">
        <v>3</v>
      </c>
      <c r="R1271">
        <v>0</v>
      </c>
      <c r="T1271">
        <v>0</v>
      </c>
      <c r="V1271">
        <v>0</v>
      </c>
      <c r="X1271">
        <v>0</v>
      </c>
      <c r="Z1271">
        <v>0</v>
      </c>
      <c r="AB1271">
        <v>0</v>
      </c>
      <c r="AC1271">
        <v>3</v>
      </c>
    </row>
    <row r="1272" spans="1:29" x14ac:dyDescent="0.3">
      <c r="A1272">
        <v>1996</v>
      </c>
      <c r="B1272">
        <v>1</v>
      </c>
      <c r="C1272">
        <v>1</v>
      </c>
      <c r="D1272">
        <v>6764</v>
      </c>
      <c r="E1272">
        <v>3</v>
      </c>
      <c r="F1272">
        <v>2133</v>
      </c>
      <c r="G1272">
        <v>3</v>
      </c>
      <c r="H1272">
        <v>6798</v>
      </c>
      <c r="I1272">
        <v>3</v>
      </c>
      <c r="J1272">
        <v>4.74</v>
      </c>
      <c r="N1272">
        <v>8370</v>
      </c>
      <c r="O1272">
        <v>3</v>
      </c>
      <c r="P1272">
        <v>8454</v>
      </c>
      <c r="Q1272">
        <v>3</v>
      </c>
      <c r="R1272" t="s">
        <v>1</v>
      </c>
      <c r="T1272">
        <v>7920</v>
      </c>
      <c r="U1272">
        <v>3</v>
      </c>
      <c r="V1272">
        <v>6553</v>
      </c>
      <c r="W1272">
        <v>3</v>
      </c>
      <c r="X1272">
        <v>9538</v>
      </c>
      <c r="Y1272">
        <v>3</v>
      </c>
      <c r="Z1272">
        <v>11010</v>
      </c>
      <c r="AA1272">
        <v>3</v>
      </c>
      <c r="AB1272">
        <v>11010</v>
      </c>
      <c r="AC1272">
        <v>3</v>
      </c>
    </row>
    <row r="1273" spans="1:29" x14ac:dyDescent="0.3">
      <c r="A1273">
        <v>1997</v>
      </c>
      <c r="B1273">
        <v>1</v>
      </c>
      <c r="C1273">
        <v>1</v>
      </c>
      <c r="D1273" t="s">
        <v>1</v>
      </c>
      <c r="F1273">
        <v>1E-3</v>
      </c>
      <c r="H1273">
        <v>1E-3</v>
      </c>
      <c r="J1273">
        <v>1E-3</v>
      </c>
      <c r="L1273" t="s">
        <v>1</v>
      </c>
      <c r="N1273">
        <v>1E-3</v>
      </c>
      <c r="P1273" t="s">
        <v>1</v>
      </c>
      <c r="T1273" t="s">
        <v>1</v>
      </c>
      <c r="V1273">
        <v>1E-3</v>
      </c>
      <c r="X1273">
        <v>1E-3</v>
      </c>
      <c r="Z1273">
        <v>1E-3</v>
      </c>
      <c r="AA1273">
        <v>3</v>
      </c>
      <c r="AB1273">
        <v>0</v>
      </c>
      <c r="AC1273">
        <v>3</v>
      </c>
    </row>
    <row r="1274" spans="1:29" x14ac:dyDescent="0.3">
      <c r="A1274">
        <v>1998</v>
      </c>
      <c r="B1274">
        <v>1</v>
      </c>
      <c r="C1274">
        <v>1</v>
      </c>
      <c r="D1274">
        <v>0</v>
      </c>
      <c r="E1274">
        <v>3</v>
      </c>
      <c r="F1274" t="s">
        <v>1</v>
      </c>
      <c r="H1274">
        <v>0</v>
      </c>
      <c r="J1274">
        <v>0</v>
      </c>
      <c r="L1274">
        <v>0</v>
      </c>
      <c r="N1274">
        <v>0</v>
      </c>
      <c r="P1274">
        <v>0</v>
      </c>
      <c r="R1274">
        <v>0</v>
      </c>
      <c r="T1274">
        <v>0</v>
      </c>
      <c r="U1274">
        <v>3</v>
      </c>
      <c r="V1274">
        <v>0</v>
      </c>
      <c r="W1274">
        <v>3</v>
      </c>
      <c r="X1274">
        <v>0</v>
      </c>
      <c r="Z1274">
        <v>0</v>
      </c>
      <c r="AB1274">
        <v>0</v>
      </c>
      <c r="AC1274">
        <v>3</v>
      </c>
    </row>
    <row r="1275" spans="1:29" x14ac:dyDescent="0.3">
      <c r="A1275">
        <v>1999</v>
      </c>
      <c r="B1275">
        <v>1</v>
      </c>
      <c r="C1275">
        <v>1</v>
      </c>
      <c r="D1275">
        <v>0</v>
      </c>
      <c r="E1275">
        <v>3</v>
      </c>
      <c r="F1275">
        <v>0</v>
      </c>
      <c r="G1275">
        <v>3</v>
      </c>
      <c r="H1275">
        <v>0</v>
      </c>
      <c r="J1275">
        <v>0</v>
      </c>
      <c r="L1275">
        <v>0</v>
      </c>
      <c r="N1275">
        <v>0</v>
      </c>
      <c r="P1275">
        <v>0</v>
      </c>
      <c r="R1275">
        <v>0</v>
      </c>
      <c r="T1275">
        <v>0</v>
      </c>
      <c r="V1275">
        <v>0</v>
      </c>
      <c r="W1275">
        <v>3</v>
      </c>
      <c r="AB1275">
        <v>0</v>
      </c>
      <c r="AC1275">
        <v>3</v>
      </c>
    </row>
    <row r="1276" spans="1:29" x14ac:dyDescent="0.3">
      <c r="A1276">
        <v>2000</v>
      </c>
      <c r="B1276">
        <v>1</v>
      </c>
      <c r="C1276">
        <v>1</v>
      </c>
      <c r="D1276">
        <v>0.113</v>
      </c>
      <c r="F1276">
        <v>0.126</v>
      </c>
      <c r="H1276">
        <v>3.3000000000000002E-2</v>
      </c>
      <c r="I1276">
        <v>3</v>
      </c>
      <c r="J1276">
        <v>0.125</v>
      </c>
      <c r="K1276">
        <v>3</v>
      </c>
      <c r="L1276">
        <v>0.35199999999999998</v>
      </c>
      <c r="N1276">
        <v>0.19700000000000001</v>
      </c>
      <c r="P1276">
        <v>0.17699999999999999</v>
      </c>
      <c r="Q1276">
        <v>3</v>
      </c>
      <c r="R1276">
        <v>0.17299999999999999</v>
      </c>
      <c r="T1276">
        <v>0.44500000000000001</v>
      </c>
      <c r="V1276">
        <v>0.94599999999999995</v>
      </c>
      <c r="W1276">
        <v>3</v>
      </c>
      <c r="AB1276">
        <v>0.95</v>
      </c>
      <c r="AC1276">
        <v>3</v>
      </c>
    </row>
    <row r="1278" spans="1:29" x14ac:dyDescent="0.3">
      <c r="A1278" t="s">
        <v>14</v>
      </c>
      <c r="D1278">
        <v>615</v>
      </c>
      <c r="F1278">
        <v>194</v>
      </c>
      <c r="H1278">
        <v>566.6</v>
      </c>
      <c r="J1278">
        <v>0.48299999999999998</v>
      </c>
      <c r="L1278">
        <v>0.21099999999999999</v>
      </c>
      <c r="N1278">
        <v>558.20000000000005</v>
      </c>
      <c r="P1278">
        <v>845.6</v>
      </c>
      <c r="R1278">
        <v>0.20699999999999999</v>
      </c>
      <c r="T1278">
        <v>609.4</v>
      </c>
      <c r="V1278">
        <v>437.1</v>
      </c>
      <c r="X1278">
        <v>794.9</v>
      </c>
      <c r="Z1278">
        <v>847.1</v>
      </c>
      <c r="AB1278">
        <v>455.73</v>
      </c>
    </row>
    <row r="1279" spans="1:29" x14ac:dyDescent="0.3">
      <c r="A1279" t="s">
        <v>15</v>
      </c>
      <c r="D1279">
        <v>6764</v>
      </c>
      <c r="F1279">
        <v>2133</v>
      </c>
      <c r="H1279">
        <v>6798</v>
      </c>
      <c r="J1279">
        <v>4.74</v>
      </c>
      <c r="L1279">
        <v>0.65100000000000002</v>
      </c>
      <c r="N1279">
        <v>8370</v>
      </c>
      <c r="P1279">
        <v>8454</v>
      </c>
      <c r="R1279">
        <v>0.65100000000000002</v>
      </c>
      <c r="T1279">
        <v>7920</v>
      </c>
      <c r="V1279">
        <v>6553</v>
      </c>
      <c r="X1279">
        <v>9538</v>
      </c>
      <c r="Z1279">
        <v>11010</v>
      </c>
      <c r="AB1279">
        <v>11010</v>
      </c>
    </row>
    <row r="1280" spans="1:29" x14ac:dyDescent="0.3">
      <c r="A1280" t="s">
        <v>16</v>
      </c>
      <c r="D1280">
        <v>0</v>
      </c>
      <c r="F1280">
        <v>0</v>
      </c>
      <c r="H1280">
        <v>0</v>
      </c>
      <c r="J1280">
        <v>0</v>
      </c>
      <c r="L1280">
        <v>0</v>
      </c>
      <c r="N1280">
        <v>0</v>
      </c>
      <c r="P1280">
        <v>0</v>
      </c>
      <c r="R1280">
        <v>0</v>
      </c>
      <c r="T1280">
        <v>0</v>
      </c>
      <c r="V1280">
        <v>0</v>
      </c>
      <c r="X1280">
        <v>0</v>
      </c>
      <c r="Z1280">
        <v>0</v>
      </c>
      <c r="AB1280">
        <v>0</v>
      </c>
    </row>
    <row r="1285" spans="1:62" s="13" customFormat="1" x14ac:dyDescent="0.3">
      <c r="A1285" s="13" t="s">
        <v>48</v>
      </c>
    </row>
    <row r="1286" spans="1:62" x14ac:dyDescent="0.3">
      <c r="A1286" t="s">
        <v>19</v>
      </c>
      <c r="B1286">
        <v>28017050</v>
      </c>
      <c r="C1286" t="s">
        <v>44</v>
      </c>
    </row>
    <row r="1287" spans="1:62" x14ac:dyDescent="0.3">
      <c r="A1287" t="s">
        <v>20</v>
      </c>
    </row>
    <row r="1288" spans="1:62" x14ac:dyDescent="0.3">
      <c r="A1288" t="s">
        <v>21</v>
      </c>
    </row>
    <row r="1289" spans="1:62" x14ac:dyDescent="0.3">
      <c r="A1289" t="s">
        <v>22</v>
      </c>
      <c r="B1289">
        <v>350</v>
      </c>
      <c r="H1289" s="1"/>
    </row>
    <row r="1290" spans="1:62" x14ac:dyDescent="0.3">
      <c r="A1290" t="s">
        <v>23</v>
      </c>
      <c r="B1290" t="s">
        <v>45</v>
      </c>
    </row>
    <row r="1291" spans="1:62" x14ac:dyDescent="0.3">
      <c r="AF1291" s="35" t="s">
        <v>436</v>
      </c>
      <c r="AY1291" s="35" t="s">
        <v>437</v>
      </c>
    </row>
    <row r="1292" spans="1:62" x14ac:dyDescent="0.3">
      <c r="A1292" t="s">
        <v>25</v>
      </c>
      <c r="B1292" t="s">
        <v>26</v>
      </c>
      <c r="C1292" t="s">
        <v>27</v>
      </c>
      <c r="D1292" t="s">
        <v>2</v>
      </c>
      <c r="E1292" t="s">
        <v>1</v>
      </c>
      <c r="F1292" t="s">
        <v>3</v>
      </c>
      <c r="G1292" t="s">
        <v>1</v>
      </c>
      <c r="H1292" t="s">
        <v>4</v>
      </c>
      <c r="I1292" t="s">
        <v>1</v>
      </c>
      <c r="J1292" t="s">
        <v>5</v>
      </c>
      <c r="K1292" t="s">
        <v>1</v>
      </c>
      <c r="L1292" t="s">
        <v>6</v>
      </c>
      <c r="M1292" t="s">
        <v>1</v>
      </c>
      <c r="N1292" t="s">
        <v>7</v>
      </c>
      <c r="O1292" t="s">
        <v>1</v>
      </c>
      <c r="P1292" t="s">
        <v>8</v>
      </c>
      <c r="Q1292" t="s">
        <v>1</v>
      </c>
      <c r="R1292" t="s">
        <v>9</v>
      </c>
      <c r="S1292" t="s">
        <v>1</v>
      </c>
      <c r="T1292" t="s">
        <v>10</v>
      </c>
      <c r="U1292" t="s">
        <v>1</v>
      </c>
      <c r="V1292" t="s">
        <v>11</v>
      </c>
      <c r="W1292" t="s">
        <v>1</v>
      </c>
      <c r="X1292" t="s">
        <v>12</v>
      </c>
      <c r="Y1292" t="s">
        <v>1</v>
      </c>
      <c r="Z1292" t="s">
        <v>13</v>
      </c>
      <c r="AA1292" t="s">
        <v>1</v>
      </c>
      <c r="AB1292" t="s">
        <v>28</v>
      </c>
      <c r="AC1292" t="s">
        <v>1</v>
      </c>
    </row>
    <row r="1293" spans="1:62" x14ac:dyDescent="0.3">
      <c r="A1293">
        <v>1984</v>
      </c>
      <c r="B1293">
        <v>1</v>
      </c>
      <c r="C1293">
        <v>1</v>
      </c>
      <c r="D1293">
        <v>6.0000000000000001E-3</v>
      </c>
      <c r="E1293">
        <v>8</v>
      </c>
      <c r="F1293">
        <v>6.0000000000000001E-3</v>
      </c>
      <c r="G1293">
        <v>8</v>
      </c>
      <c r="H1293">
        <v>1.7999999999999999E-2</v>
      </c>
      <c r="J1293">
        <v>1.7000000000000001E-2</v>
      </c>
      <c r="L1293">
        <v>0.04</v>
      </c>
      <c r="N1293">
        <v>0.05</v>
      </c>
      <c r="O1293">
        <v>8</v>
      </c>
      <c r="P1293">
        <v>0.02</v>
      </c>
      <c r="Q1293">
        <v>8</v>
      </c>
      <c r="R1293">
        <v>4.4999999999999998E-2</v>
      </c>
      <c r="S1293">
        <v>8</v>
      </c>
      <c r="T1293">
        <v>0.379</v>
      </c>
      <c r="V1293">
        <v>0.16300000000000001</v>
      </c>
      <c r="X1293">
        <v>0.14599999999999999</v>
      </c>
      <c r="Z1293">
        <v>2.8000000000000001E-2</v>
      </c>
      <c r="AB1293">
        <v>0.08</v>
      </c>
      <c r="AF1293" s="35" t="s">
        <v>426</v>
      </c>
      <c r="AG1293" s="35" t="s">
        <v>427</v>
      </c>
      <c r="AH1293" s="35" t="s">
        <v>428</v>
      </c>
      <c r="AI1293" s="35" t="s">
        <v>420</v>
      </c>
      <c r="AJ1293" s="35" t="s">
        <v>428</v>
      </c>
      <c r="AK1293" s="35" t="s">
        <v>429</v>
      </c>
      <c r="AL1293" s="35" t="s">
        <v>429</v>
      </c>
      <c r="AM1293" s="35" t="s">
        <v>420</v>
      </c>
      <c r="AN1293" s="35" t="s">
        <v>0</v>
      </c>
      <c r="AO1293" s="35" t="s">
        <v>430</v>
      </c>
      <c r="AP1293" s="35" t="s">
        <v>166</v>
      </c>
      <c r="AQ1293" s="35" t="s">
        <v>431</v>
      </c>
      <c r="AR1293" s="35"/>
      <c r="AY1293" s="35" t="s">
        <v>426</v>
      </c>
      <c r="AZ1293" s="35" t="s">
        <v>427</v>
      </c>
      <c r="BA1293" s="35" t="s">
        <v>428</v>
      </c>
      <c r="BB1293" s="35" t="s">
        <v>420</v>
      </c>
      <c r="BC1293" s="35" t="s">
        <v>428</v>
      </c>
      <c r="BD1293" s="35" t="s">
        <v>429</v>
      </c>
      <c r="BE1293" s="35" t="s">
        <v>429</v>
      </c>
      <c r="BF1293" s="35" t="s">
        <v>420</v>
      </c>
      <c r="BG1293" s="35" t="s">
        <v>0</v>
      </c>
      <c r="BH1293" s="35" t="s">
        <v>430</v>
      </c>
      <c r="BI1293" s="35" t="s">
        <v>166</v>
      </c>
      <c r="BJ1293" s="35" t="s">
        <v>431</v>
      </c>
    </row>
    <row r="1294" spans="1:62" x14ac:dyDescent="0.3">
      <c r="A1294">
        <v>1985</v>
      </c>
      <c r="B1294">
        <v>1</v>
      </c>
      <c r="C1294">
        <v>1</v>
      </c>
      <c r="D1294">
        <v>2.1000000000000001E-2</v>
      </c>
      <c r="F1294">
        <v>8.0000000000000002E-3</v>
      </c>
      <c r="H1294" t="s">
        <v>1</v>
      </c>
      <c r="J1294">
        <v>1.2E-2</v>
      </c>
      <c r="L1294">
        <v>2.8000000000000001E-2</v>
      </c>
      <c r="N1294">
        <v>4.3999999999999997E-2</v>
      </c>
      <c r="P1294">
        <v>1.4E-2</v>
      </c>
      <c r="Q1294">
        <v>8</v>
      </c>
      <c r="R1294">
        <v>2.9000000000000001E-2</v>
      </c>
      <c r="S1294">
        <v>8</v>
      </c>
      <c r="T1294">
        <v>5.7000000000000002E-2</v>
      </c>
      <c r="V1294">
        <v>0.24299999999999999</v>
      </c>
      <c r="X1294">
        <v>0.13600000000000001</v>
      </c>
      <c r="Y1294">
        <v>8</v>
      </c>
      <c r="Z1294">
        <v>3.5000000000000003E-2</v>
      </c>
      <c r="AB1294">
        <v>0.06</v>
      </c>
      <c r="AC1294">
        <v>3</v>
      </c>
      <c r="AE1294">
        <v>1</v>
      </c>
      <c r="AF1294" s="35">
        <v>6.0000000000000001E-3</v>
      </c>
      <c r="AG1294" s="35">
        <v>6.0000000000000001E-3</v>
      </c>
      <c r="AH1294" s="35">
        <v>1.7999999999999999E-2</v>
      </c>
      <c r="AI1294" s="35">
        <v>1.7000000000000001E-2</v>
      </c>
      <c r="AJ1294" s="35">
        <v>0.04</v>
      </c>
      <c r="AK1294" s="35">
        <v>0.05</v>
      </c>
      <c r="AL1294" s="35">
        <v>0.02</v>
      </c>
      <c r="AM1294" s="35">
        <v>4.4999999999999998E-2</v>
      </c>
      <c r="AN1294" s="35">
        <v>0.379</v>
      </c>
      <c r="AO1294" s="35">
        <v>0.16300000000000001</v>
      </c>
      <c r="AP1294" s="35">
        <v>0.14599999999999999</v>
      </c>
      <c r="AQ1294" s="35">
        <v>2.8000000000000001E-2</v>
      </c>
      <c r="AY1294">
        <f t="shared" ref="AY1294:AY1313" si="0">D1293*31</f>
        <v>0.186</v>
      </c>
      <c r="AZ1294" s="35">
        <f>F1293*29</f>
        <v>0.17400000000000002</v>
      </c>
      <c r="BA1294" s="35">
        <f>H1293*31</f>
        <v>0.55799999999999994</v>
      </c>
      <c r="BB1294" s="35">
        <f t="shared" ref="BB1294:BB1313" si="1">J1293*30</f>
        <v>0.51</v>
      </c>
      <c r="BC1294" s="35">
        <f>L1293*31</f>
        <v>1.24</v>
      </c>
      <c r="BD1294" s="35">
        <f t="shared" ref="BD1294:BD1313" si="2">N1293*30</f>
        <v>1.5</v>
      </c>
      <c r="BE1294" s="35">
        <f t="shared" ref="BE1294:BE1313" si="3">P1293*31</f>
        <v>0.62</v>
      </c>
      <c r="BF1294" s="35">
        <f t="shared" ref="BF1294:BF1313" si="4">R1293*31</f>
        <v>1.395</v>
      </c>
      <c r="BG1294" s="35">
        <f t="shared" ref="BG1294:BG1313" si="5">T1293*30</f>
        <v>11.370000000000001</v>
      </c>
      <c r="BH1294" s="35">
        <f>V1293*31</f>
        <v>5.0529999999999999</v>
      </c>
      <c r="BI1294" s="35">
        <f t="shared" ref="BI1294:BI1313" si="6">X1293*30</f>
        <v>4.38</v>
      </c>
      <c r="BJ1294" s="35">
        <f t="shared" ref="BJ1294:BJ1313" si="7">Z1293*31</f>
        <v>0.86799999999999999</v>
      </c>
    </row>
    <row r="1295" spans="1:62" x14ac:dyDescent="0.3">
      <c r="A1295">
        <v>1986</v>
      </c>
      <c r="B1295">
        <v>1</v>
      </c>
      <c r="C1295">
        <v>1</v>
      </c>
      <c r="D1295">
        <v>0.01</v>
      </c>
      <c r="F1295">
        <v>0.01</v>
      </c>
      <c r="H1295">
        <v>1.0999999999999999E-2</v>
      </c>
      <c r="J1295">
        <v>7.4999999999999997E-2</v>
      </c>
      <c r="L1295">
        <v>0.22600000000000001</v>
      </c>
      <c r="M1295">
        <v>8</v>
      </c>
      <c r="N1295">
        <v>8.5000000000000006E-2</v>
      </c>
      <c r="P1295">
        <v>1.2E-2</v>
      </c>
      <c r="Q1295">
        <v>8</v>
      </c>
      <c r="R1295">
        <v>2.5999999999999999E-2</v>
      </c>
      <c r="S1295">
        <v>8</v>
      </c>
      <c r="T1295">
        <v>8.4000000000000005E-2</v>
      </c>
      <c r="U1295">
        <v>8</v>
      </c>
      <c r="V1295">
        <v>0.24</v>
      </c>
      <c r="W1295">
        <v>8</v>
      </c>
      <c r="X1295">
        <v>3.9E-2</v>
      </c>
      <c r="Z1295">
        <v>1.7000000000000001E-2</v>
      </c>
      <c r="AB1295">
        <v>7.0000000000000007E-2</v>
      </c>
      <c r="AE1295">
        <v>2</v>
      </c>
      <c r="AF1295" s="35">
        <v>2.1000000000000001E-2</v>
      </c>
      <c r="AG1295" s="35">
        <v>8.0000000000000002E-3</v>
      </c>
      <c r="AH1295" s="35"/>
      <c r="AI1295" s="35">
        <v>1.2E-2</v>
      </c>
      <c r="AJ1295" s="35">
        <v>2.8000000000000001E-2</v>
      </c>
      <c r="AK1295" s="35">
        <v>4.3999999999999997E-2</v>
      </c>
      <c r="AL1295" s="35">
        <v>1.4E-2</v>
      </c>
      <c r="AM1295" s="35">
        <v>2.9000000000000001E-2</v>
      </c>
      <c r="AN1295" s="35">
        <v>5.7000000000000002E-2</v>
      </c>
      <c r="AO1295" s="35">
        <v>0.24299999999999999</v>
      </c>
      <c r="AP1295" s="35">
        <v>0.13600000000000001</v>
      </c>
      <c r="AQ1295" s="35">
        <v>3.5000000000000003E-2</v>
      </c>
      <c r="AY1295" s="35">
        <f t="shared" si="0"/>
        <v>0.65100000000000002</v>
      </c>
      <c r="AZ1295" s="35">
        <f>F1294*28</f>
        <v>0.224</v>
      </c>
      <c r="BA1295" s="35"/>
      <c r="BB1295" s="35">
        <f t="shared" si="1"/>
        <v>0.36</v>
      </c>
      <c r="BC1295" s="35">
        <f>L1294*31</f>
        <v>0.86799999999999999</v>
      </c>
      <c r="BD1295" s="35">
        <f t="shared" si="2"/>
        <v>1.3199999999999998</v>
      </c>
      <c r="BE1295" s="35">
        <f t="shared" si="3"/>
        <v>0.434</v>
      </c>
      <c r="BF1295" s="35">
        <f t="shared" si="4"/>
        <v>0.89900000000000002</v>
      </c>
      <c r="BG1295" s="35">
        <f t="shared" si="5"/>
        <v>1.71</v>
      </c>
      <c r="BH1295" s="35">
        <f>V1294*31</f>
        <v>7.5329999999999995</v>
      </c>
      <c r="BI1295" s="35">
        <f t="shared" si="6"/>
        <v>4.08</v>
      </c>
      <c r="BJ1295" s="35">
        <f t="shared" si="7"/>
        <v>1.0850000000000002</v>
      </c>
    </row>
    <row r="1296" spans="1:62" x14ac:dyDescent="0.3">
      <c r="A1296">
        <v>1987</v>
      </c>
      <c r="B1296">
        <v>1</v>
      </c>
      <c r="C1296">
        <v>1</v>
      </c>
      <c r="D1296">
        <v>6.0000000000000001E-3</v>
      </c>
      <c r="F1296">
        <v>5.0000000000000001E-3</v>
      </c>
      <c r="H1296">
        <v>1.2999999999999999E-2</v>
      </c>
      <c r="J1296">
        <v>4.9000000000000002E-2</v>
      </c>
      <c r="L1296">
        <v>0.158</v>
      </c>
      <c r="N1296">
        <v>6.2E-2</v>
      </c>
      <c r="P1296">
        <v>4.9000000000000002E-2</v>
      </c>
      <c r="Q1296">
        <v>8</v>
      </c>
      <c r="R1296">
        <v>4.3999999999999997E-2</v>
      </c>
      <c r="S1296">
        <v>8</v>
      </c>
      <c r="T1296">
        <v>3.2000000000000001E-2</v>
      </c>
      <c r="U1296">
        <v>8</v>
      </c>
      <c r="V1296">
        <v>0.26100000000000001</v>
      </c>
      <c r="W1296">
        <v>8</v>
      </c>
      <c r="X1296">
        <v>4.2999999999999997E-2</v>
      </c>
      <c r="Y1296">
        <v>8</v>
      </c>
      <c r="Z1296">
        <v>2.1000000000000001E-2</v>
      </c>
      <c r="AB1296">
        <v>0.06</v>
      </c>
      <c r="AE1296">
        <v>3</v>
      </c>
      <c r="AF1296" s="35">
        <v>0.01</v>
      </c>
      <c r="AG1296" s="35">
        <v>0.01</v>
      </c>
      <c r="AH1296" s="35">
        <v>1.0999999999999999E-2</v>
      </c>
      <c r="AI1296" s="35">
        <v>7.4999999999999997E-2</v>
      </c>
      <c r="AJ1296" s="35">
        <v>0.22600000000000001</v>
      </c>
      <c r="AK1296" s="35">
        <v>8.5000000000000006E-2</v>
      </c>
      <c r="AL1296" s="35">
        <v>1.2E-2</v>
      </c>
      <c r="AM1296" s="35">
        <v>2.5999999999999999E-2</v>
      </c>
      <c r="AN1296" s="35">
        <v>8.4000000000000005E-2</v>
      </c>
      <c r="AO1296" s="35">
        <v>0.24</v>
      </c>
      <c r="AP1296" s="35">
        <v>3.9E-2</v>
      </c>
      <c r="AQ1296" s="35">
        <v>1.7000000000000001E-2</v>
      </c>
      <c r="AY1296" s="35">
        <f t="shared" si="0"/>
        <v>0.31</v>
      </c>
      <c r="AZ1296" s="35">
        <f>F1295*28</f>
        <v>0.28000000000000003</v>
      </c>
      <c r="BA1296" s="35">
        <f t="shared" ref="BA1296:BA1306" si="8">H1295*31</f>
        <v>0.34099999999999997</v>
      </c>
      <c r="BB1296" s="35">
        <f t="shared" si="1"/>
        <v>2.25</v>
      </c>
      <c r="BC1296" s="35">
        <f>L1295*31</f>
        <v>7.0060000000000002</v>
      </c>
      <c r="BD1296" s="35">
        <f t="shared" si="2"/>
        <v>2.5500000000000003</v>
      </c>
      <c r="BE1296" s="35">
        <f t="shared" si="3"/>
        <v>0.372</v>
      </c>
      <c r="BF1296" s="35">
        <f t="shared" si="4"/>
        <v>0.80599999999999994</v>
      </c>
      <c r="BG1296" s="35">
        <f t="shared" si="5"/>
        <v>2.52</v>
      </c>
      <c r="BH1296" s="35">
        <f>V1295*31</f>
        <v>7.4399999999999995</v>
      </c>
      <c r="BI1296" s="35">
        <f t="shared" si="6"/>
        <v>1.17</v>
      </c>
      <c r="BJ1296" s="35">
        <f t="shared" si="7"/>
        <v>0.52700000000000002</v>
      </c>
    </row>
    <row r="1297" spans="1:62" x14ac:dyDescent="0.3">
      <c r="A1297">
        <v>1988</v>
      </c>
      <c r="B1297">
        <v>1</v>
      </c>
      <c r="C1297">
        <v>1</v>
      </c>
      <c r="D1297">
        <v>8.9999999999999993E-3</v>
      </c>
      <c r="F1297">
        <v>7.0000000000000001E-3</v>
      </c>
      <c r="H1297">
        <v>2E-3</v>
      </c>
      <c r="J1297">
        <v>8.9999999999999993E-3</v>
      </c>
      <c r="L1297">
        <v>0.112</v>
      </c>
      <c r="N1297">
        <v>0.126</v>
      </c>
      <c r="O1297">
        <v>8</v>
      </c>
      <c r="P1297">
        <v>0.05</v>
      </c>
      <c r="Q1297">
        <v>8</v>
      </c>
      <c r="R1297">
        <v>0.153</v>
      </c>
      <c r="S1297">
        <v>8</v>
      </c>
      <c r="T1297">
        <v>0.45900000000000002</v>
      </c>
      <c r="V1297">
        <v>2.786</v>
      </c>
      <c r="X1297">
        <v>0.16700000000000001</v>
      </c>
      <c r="Z1297">
        <v>4.7E-2</v>
      </c>
      <c r="AA1297">
        <v>8</v>
      </c>
      <c r="AB1297">
        <v>0.33</v>
      </c>
      <c r="AE1297">
        <v>4</v>
      </c>
      <c r="AF1297" s="35">
        <v>6.0000000000000001E-3</v>
      </c>
      <c r="AG1297" s="35">
        <v>5.0000000000000001E-3</v>
      </c>
      <c r="AH1297" s="35">
        <v>1.2999999999999999E-2</v>
      </c>
      <c r="AI1297" s="35">
        <v>4.9000000000000002E-2</v>
      </c>
      <c r="AJ1297" s="35">
        <v>0.158</v>
      </c>
      <c r="AK1297" s="35">
        <v>6.2E-2</v>
      </c>
      <c r="AL1297" s="35">
        <v>4.9000000000000002E-2</v>
      </c>
      <c r="AM1297" s="35">
        <v>4.3999999999999997E-2</v>
      </c>
      <c r="AN1297" s="35">
        <v>3.2000000000000001E-2</v>
      </c>
      <c r="AO1297" s="35">
        <v>0.26100000000000001</v>
      </c>
      <c r="AP1297" s="35">
        <v>4.2999999999999997E-2</v>
      </c>
      <c r="AQ1297" s="35">
        <v>2.1000000000000001E-2</v>
      </c>
      <c r="AY1297" s="35">
        <f t="shared" si="0"/>
        <v>0.186</v>
      </c>
      <c r="AZ1297" s="35">
        <f>F1296*28</f>
        <v>0.14000000000000001</v>
      </c>
      <c r="BA1297" s="35">
        <f t="shared" si="8"/>
        <v>0.40299999999999997</v>
      </c>
      <c r="BB1297" s="35">
        <f t="shared" si="1"/>
        <v>1.47</v>
      </c>
      <c r="BC1297" s="35">
        <f>L1296*31</f>
        <v>4.8979999999999997</v>
      </c>
      <c r="BD1297" s="35">
        <f t="shared" si="2"/>
        <v>1.8599999999999999</v>
      </c>
      <c r="BE1297" s="35">
        <f t="shared" si="3"/>
        <v>1.5190000000000001</v>
      </c>
      <c r="BF1297" s="35">
        <f t="shared" si="4"/>
        <v>1.3639999999999999</v>
      </c>
      <c r="BG1297" s="35">
        <f t="shared" si="5"/>
        <v>0.96</v>
      </c>
      <c r="BH1297" s="35">
        <f>V1296*31</f>
        <v>8.0910000000000011</v>
      </c>
      <c r="BI1297" s="35">
        <f t="shared" si="6"/>
        <v>1.2899999999999998</v>
      </c>
      <c r="BJ1297" s="35">
        <f t="shared" si="7"/>
        <v>0.65100000000000002</v>
      </c>
    </row>
    <row r="1298" spans="1:62" x14ac:dyDescent="0.3">
      <c r="A1298">
        <v>1989</v>
      </c>
      <c r="B1298">
        <v>1</v>
      </c>
      <c r="C1298">
        <v>1</v>
      </c>
      <c r="D1298">
        <v>1.6E-2</v>
      </c>
      <c r="F1298">
        <v>1.2E-2</v>
      </c>
      <c r="H1298">
        <v>1.2999999999999999E-2</v>
      </c>
      <c r="J1298">
        <v>7.0000000000000001E-3</v>
      </c>
      <c r="L1298" t="s">
        <v>1</v>
      </c>
      <c r="N1298">
        <v>5.2999999999999999E-2</v>
      </c>
      <c r="P1298">
        <v>6.4000000000000001E-2</v>
      </c>
      <c r="R1298">
        <v>0.47599999999999998</v>
      </c>
      <c r="S1298">
        <v>3</v>
      </c>
      <c r="T1298">
        <v>4.9000000000000002E-2</v>
      </c>
      <c r="V1298" t="s">
        <v>1</v>
      </c>
      <c r="X1298">
        <v>9.0999999999999998E-2</v>
      </c>
      <c r="Z1298">
        <v>0.25</v>
      </c>
      <c r="AB1298">
        <v>0.1</v>
      </c>
      <c r="AC1298">
        <v>3</v>
      </c>
      <c r="AE1298">
        <v>5</v>
      </c>
      <c r="AF1298" s="35">
        <v>8.9999999999999993E-3</v>
      </c>
      <c r="AG1298" s="35">
        <v>7.0000000000000001E-3</v>
      </c>
      <c r="AH1298" s="35">
        <v>2E-3</v>
      </c>
      <c r="AI1298" s="35">
        <v>8.9999999999999993E-3</v>
      </c>
      <c r="AJ1298" s="35">
        <v>0.112</v>
      </c>
      <c r="AK1298" s="35">
        <v>0.126</v>
      </c>
      <c r="AL1298" s="35">
        <v>0.05</v>
      </c>
      <c r="AM1298" s="35">
        <v>0.153</v>
      </c>
      <c r="AN1298" s="35">
        <v>0.45900000000000002</v>
      </c>
      <c r="AO1298" s="35">
        <v>2.786</v>
      </c>
      <c r="AP1298" s="35">
        <v>0.16700000000000001</v>
      </c>
      <c r="AQ1298" s="35">
        <v>4.7E-2</v>
      </c>
      <c r="AY1298" s="35">
        <f t="shared" si="0"/>
        <v>0.27899999999999997</v>
      </c>
      <c r="AZ1298" s="35">
        <f>F1297*29</f>
        <v>0.20300000000000001</v>
      </c>
      <c r="BA1298" s="35">
        <f t="shared" si="8"/>
        <v>6.2E-2</v>
      </c>
      <c r="BB1298" s="35">
        <f t="shared" si="1"/>
        <v>0.26999999999999996</v>
      </c>
      <c r="BC1298" s="35">
        <f>L1297*31</f>
        <v>3.472</v>
      </c>
      <c r="BD1298" s="35">
        <f t="shared" si="2"/>
        <v>3.7800000000000002</v>
      </c>
      <c r="BE1298" s="35">
        <f t="shared" si="3"/>
        <v>1.55</v>
      </c>
      <c r="BF1298" s="35">
        <f t="shared" si="4"/>
        <v>4.7430000000000003</v>
      </c>
      <c r="BG1298" s="35">
        <f t="shared" si="5"/>
        <v>13.770000000000001</v>
      </c>
      <c r="BH1298" s="35">
        <f>V1297*31</f>
        <v>86.366</v>
      </c>
      <c r="BI1298" s="35">
        <f t="shared" si="6"/>
        <v>5.0100000000000007</v>
      </c>
      <c r="BJ1298" s="35">
        <f t="shared" si="7"/>
        <v>1.4570000000000001</v>
      </c>
    </row>
    <row r="1299" spans="1:62" x14ac:dyDescent="0.3">
      <c r="A1299">
        <v>1990</v>
      </c>
      <c r="B1299">
        <v>1</v>
      </c>
      <c r="C1299">
        <v>1</v>
      </c>
      <c r="D1299">
        <v>2.7E-2</v>
      </c>
      <c r="F1299">
        <v>1.9E-2</v>
      </c>
      <c r="H1299">
        <v>1.2E-2</v>
      </c>
      <c r="J1299">
        <v>2.1000000000000001E-2</v>
      </c>
      <c r="L1299">
        <v>0.104</v>
      </c>
      <c r="N1299">
        <v>5.3999999999999999E-2</v>
      </c>
      <c r="O1299">
        <v>8</v>
      </c>
      <c r="P1299">
        <v>1.7999999999999999E-2</v>
      </c>
      <c r="Q1299">
        <v>8</v>
      </c>
      <c r="R1299">
        <v>6.8000000000000005E-2</v>
      </c>
      <c r="T1299">
        <v>4.5999999999999999E-2</v>
      </c>
      <c r="V1299">
        <v>0.24</v>
      </c>
      <c r="W1299">
        <v>8</v>
      </c>
      <c r="X1299">
        <v>0.15</v>
      </c>
      <c r="Y1299">
        <v>8</v>
      </c>
      <c r="Z1299">
        <v>3.3000000000000002E-2</v>
      </c>
      <c r="AA1299">
        <v>8</v>
      </c>
      <c r="AB1299">
        <v>7.0000000000000007E-2</v>
      </c>
      <c r="AE1299">
        <v>6</v>
      </c>
      <c r="AF1299" s="35">
        <v>1.6E-2</v>
      </c>
      <c r="AG1299" s="35">
        <v>1.2E-2</v>
      </c>
      <c r="AH1299" s="35">
        <v>1.2999999999999999E-2</v>
      </c>
      <c r="AI1299" s="35">
        <v>7.0000000000000001E-3</v>
      </c>
      <c r="AJ1299" s="35"/>
      <c r="AK1299" s="35">
        <v>5.2999999999999999E-2</v>
      </c>
      <c r="AL1299" s="35">
        <v>6.4000000000000001E-2</v>
      </c>
      <c r="AM1299" s="35">
        <v>0.47599999999999998</v>
      </c>
      <c r="AN1299" s="35">
        <v>4.9000000000000002E-2</v>
      </c>
      <c r="AO1299" s="35"/>
      <c r="AP1299" s="35">
        <v>9.0999999999999998E-2</v>
      </c>
      <c r="AQ1299" s="35">
        <v>0.25</v>
      </c>
      <c r="AY1299" s="35">
        <f t="shared" si="0"/>
        <v>0.496</v>
      </c>
      <c r="AZ1299" s="35">
        <f>F1298*28</f>
        <v>0.33600000000000002</v>
      </c>
      <c r="BA1299" s="35">
        <f t="shared" si="8"/>
        <v>0.40299999999999997</v>
      </c>
      <c r="BB1299" s="35">
        <f t="shared" si="1"/>
        <v>0.21</v>
      </c>
      <c r="BC1299" s="35">
        <v>0.32999999999999996</v>
      </c>
      <c r="BD1299" s="35">
        <f t="shared" si="2"/>
        <v>1.5899999999999999</v>
      </c>
      <c r="BE1299" s="35">
        <f t="shared" si="3"/>
        <v>1.984</v>
      </c>
      <c r="BF1299" s="35">
        <f t="shared" si="4"/>
        <v>14.756</v>
      </c>
      <c r="BG1299" s="35">
        <f t="shared" si="5"/>
        <v>1.47</v>
      </c>
      <c r="BH1299" s="35"/>
      <c r="BI1299" s="35">
        <f t="shared" si="6"/>
        <v>2.73</v>
      </c>
      <c r="BJ1299" s="35">
        <f t="shared" si="7"/>
        <v>7.75</v>
      </c>
    </row>
    <row r="1300" spans="1:62" x14ac:dyDescent="0.3">
      <c r="A1300">
        <v>1991</v>
      </c>
      <c r="B1300">
        <v>1</v>
      </c>
      <c r="C1300">
        <v>1</v>
      </c>
      <c r="D1300">
        <v>1.2999999999999999E-2</v>
      </c>
      <c r="E1300">
        <v>8</v>
      </c>
      <c r="F1300">
        <v>2.1000000000000001E-2</v>
      </c>
      <c r="H1300">
        <v>1.0999999999999999E-2</v>
      </c>
      <c r="J1300">
        <v>1.0999999999999999E-2</v>
      </c>
      <c r="L1300">
        <v>0.20699999999999999</v>
      </c>
      <c r="M1300">
        <v>3</v>
      </c>
      <c r="N1300">
        <v>1.9E-2</v>
      </c>
      <c r="P1300">
        <v>8.0000000000000002E-3</v>
      </c>
      <c r="R1300">
        <v>4.1000000000000002E-2</v>
      </c>
      <c r="T1300">
        <v>5.8000000000000003E-2</v>
      </c>
      <c r="V1300">
        <v>9.4E-2</v>
      </c>
      <c r="X1300">
        <v>7.9000000000000001E-2</v>
      </c>
      <c r="Z1300">
        <v>2.4E-2</v>
      </c>
      <c r="AB1300">
        <v>0.05</v>
      </c>
      <c r="AC1300">
        <v>3</v>
      </c>
      <c r="AE1300">
        <v>7</v>
      </c>
      <c r="AF1300" s="35">
        <v>2.7E-2</v>
      </c>
      <c r="AG1300" s="35">
        <v>1.9E-2</v>
      </c>
      <c r="AH1300" s="35">
        <v>1.2E-2</v>
      </c>
      <c r="AI1300" s="35">
        <v>2.1000000000000001E-2</v>
      </c>
      <c r="AJ1300" s="35">
        <v>0.104</v>
      </c>
      <c r="AK1300" s="35">
        <v>5.3999999999999999E-2</v>
      </c>
      <c r="AL1300" s="35">
        <v>1.7999999999999999E-2</v>
      </c>
      <c r="AM1300" s="35">
        <v>6.8000000000000005E-2</v>
      </c>
      <c r="AN1300" s="35">
        <v>4.5999999999999999E-2</v>
      </c>
      <c r="AO1300" s="35">
        <v>0.24</v>
      </c>
      <c r="AP1300" s="35">
        <v>0.15</v>
      </c>
      <c r="AQ1300" s="35">
        <v>3.3000000000000002E-2</v>
      </c>
      <c r="AY1300" s="35">
        <f t="shared" si="0"/>
        <v>0.83699999999999997</v>
      </c>
      <c r="AZ1300" s="35">
        <f>F1299*28</f>
        <v>0.53200000000000003</v>
      </c>
      <c r="BA1300" s="35">
        <f t="shared" si="8"/>
        <v>0.372</v>
      </c>
      <c r="BB1300" s="35">
        <f t="shared" si="1"/>
        <v>0.63</v>
      </c>
      <c r="BC1300" s="35">
        <f t="shared" ref="BC1300:BC1313" si="9">L1299*31</f>
        <v>3.2239999999999998</v>
      </c>
      <c r="BD1300" s="35">
        <f t="shared" si="2"/>
        <v>1.6199999999999999</v>
      </c>
      <c r="BE1300" s="35">
        <f t="shared" si="3"/>
        <v>0.55799999999999994</v>
      </c>
      <c r="BF1300" s="35">
        <f t="shared" si="4"/>
        <v>2.1080000000000001</v>
      </c>
      <c r="BG1300" s="35">
        <f t="shared" si="5"/>
        <v>1.38</v>
      </c>
      <c r="BH1300" s="35">
        <f t="shared" ref="BH1300:BH1313" si="10">V1299*31</f>
        <v>7.4399999999999995</v>
      </c>
      <c r="BI1300" s="35">
        <f t="shared" si="6"/>
        <v>4.5</v>
      </c>
      <c r="BJ1300" s="35">
        <f t="shared" si="7"/>
        <v>1.0230000000000001</v>
      </c>
    </row>
    <row r="1301" spans="1:62" x14ac:dyDescent="0.3">
      <c r="A1301">
        <v>1992</v>
      </c>
      <c r="B1301">
        <v>1</v>
      </c>
      <c r="C1301">
        <v>1</v>
      </c>
      <c r="D1301">
        <v>8.9999999999999993E-3</v>
      </c>
      <c r="F1301">
        <v>6.0000000000000001E-3</v>
      </c>
      <c r="H1301">
        <v>5.0000000000000001E-3</v>
      </c>
      <c r="J1301">
        <v>4.2000000000000003E-2</v>
      </c>
      <c r="L1301">
        <v>5.8999999999999997E-2</v>
      </c>
      <c r="N1301">
        <v>0.06</v>
      </c>
      <c r="P1301">
        <v>0.05</v>
      </c>
      <c r="R1301">
        <v>2.3E-2</v>
      </c>
      <c r="T1301">
        <v>4.2999999999999997E-2</v>
      </c>
      <c r="V1301">
        <v>4.4999999999999998E-2</v>
      </c>
      <c r="X1301">
        <v>1.6E-2</v>
      </c>
      <c r="Z1301">
        <v>2.7E-2</v>
      </c>
      <c r="AB1301">
        <v>0.03</v>
      </c>
      <c r="AE1301">
        <v>8</v>
      </c>
      <c r="AF1301" s="35">
        <v>1.2999999999999999E-2</v>
      </c>
      <c r="AG1301" s="35">
        <v>2.1000000000000001E-2</v>
      </c>
      <c r="AH1301" s="35">
        <v>1.0999999999999999E-2</v>
      </c>
      <c r="AI1301" s="35">
        <v>1.0999999999999999E-2</v>
      </c>
      <c r="AJ1301" s="35">
        <v>0.20699999999999999</v>
      </c>
      <c r="AK1301" s="35">
        <v>1.9E-2</v>
      </c>
      <c r="AL1301" s="35">
        <v>8.0000000000000002E-3</v>
      </c>
      <c r="AM1301" s="35">
        <v>4.1000000000000002E-2</v>
      </c>
      <c r="AN1301" s="35">
        <v>5.8000000000000003E-2</v>
      </c>
      <c r="AO1301" s="35">
        <v>9.4E-2</v>
      </c>
      <c r="AP1301" s="35">
        <v>7.9000000000000001E-2</v>
      </c>
      <c r="AQ1301" s="35">
        <v>2.4E-2</v>
      </c>
      <c r="AY1301" s="35">
        <f t="shared" si="0"/>
        <v>0.40299999999999997</v>
      </c>
      <c r="AZ1301" s="35">
        <f>F1300*28</f>
        <v>0.58800000000000008</v>
      </c>
      <c r="BA1301" s="35">
        <f t="shared" si="8"/>
        <v>0.34099999999999997</v>
      </c>
      <c r="BB1301" s="35">
        <f t="shared" si="1"/>
        <v>0.32999999999999996</v>
      </c>
      <c r="BC1301" s="35">
        <f t="shared" si="9"/>
        <v>6.4169999999999998</v>
      </c>
      <c r="BD1301" s="35">
        <f t="shared" si="2"/>
        <v>0.56999999999999995</v>
      </c>
      <c r="BE1301" s="35">
        <f t="shared" si="3"/>
        <v>0.248</v>
      </c>
      <c r="BF1301" s="35">
        <f t="shared" si="4"/>
        <v>1.2710000000000001</v>
      </c>
      <c r="BG1301" s="35">
        <f t="shared" si="5"/>
        <v>1.74</v>
      </c>
      <c r="BH1301" s="35">
        <f t="shared" si="10"/>
        <v>2.9140000000000001</v>
      </c>
      <c r="BI1301" s="35">
        <f t="shared" si="6"/>
        <v>2.37</v>
      </c>
      <c r="BJ1301" s="35">
        <f t="shared" si="7"/>
        <v>0.74399999999999999</v>
      </c>
    </row>
    <row r="1302" spans="1:62" x14ac:dyDescent="0.3">
      <c r="A1302">
        <v>1993</v>
      </c>
      <c r="B1302">
        <v>1</v>
      </c>
      <c r="C1302">
        <v>1</v>
      </c>
      <c r="D1302">
        <v>8.0000000000000002E-3</v>
      </c>
      <c r="F1302">
        <v>3.0000000000000001E-3</v>
      </c>
      <c r="H1302">
        <v>5.0000000000000001E-3</v>
      </c>
      <c r="J1302">
        <v>3.7999999999999999E-2</v>
      </c>
      <c r="L1302">
        <v>0.17699999999999999</v>
      </c>
      <c r="N1302">
        <v>0.16400000000000001</v>
      </c>
      <c r="P1302">
        <v>8.2000000000000003E-2</v>
      </c>
      <c r="R1302">
        <v>7.4999999999999997E-2</v>
      </c>
      <c r="T1302">
        <v>3.3000000000000002E-2</v>
      </c>
      <c r="V1302">
        <v>2.9000000000000001E-2</v>
      </c>
      <c r="X1302">
        <v>8.2000000000000003E-2</v>
      </c>
      <c r="Z1302">
        <v>1.2999999999999999E-2</v>
      </c>
      <c r="AB1302">
        <v>0.06</v>
      </c>
      <c r="AE1302">
        <v>9</v>
      </c>
      <c r="AF1302" s="35">
        <v>8.9999999999999993E-3</v>
      </c>
      <c r="AG1302" s="35">
        <v>6.0000000000000001E-3</v>
      </c>
      <c r="AH1302" s="35">
        <v>5.0000000000000001E-3</v>
      </c>
      <c r="AI1302" s="35">
        <v>4.2000000000000003E-2</v>
      </c>
      <c r="AJ1302" s="35">
        <v>5.8999999999999997E-2</v>
      </c>
      <c r="AK1302" s="35">
        <v>0.06</v>
      </c>
      <c r="AL1302" s="35">
        <v>0.05</v>
      </c>
      <c r="AM1302" s="35">
        <v>2.3E-2</v>
      </c>
      <c r="AN1302" s="35">
        <v>4.2999999999999997E-2</v>
      </c>
      <c r="AO1302" s="35">
        <v>4.4999999999999998E-2</v>
      </c>
      <c r="AP1302" s="35">
        <v>1.6E-2</v>
      </c>
      <c r="AQ1302" s="35">
        <v>2.7E-2</v>
      </c>
      <c r="AY1302" s="35">
        <f t="shared" si="0"/>
        <v>0.27899999999999997</v>
      </c>
      <c r="AZ1302" s="35">
        <f>F1301*29</f>
        <v>0.17400000000000002</v>
      </c>
      <c r="BA1302" s="35">
        <f t="shared" si="8"/>
        <v>0.155</v>
      </c>
      <c r="BB1302" s="35">
        <f t="shared" si="1"/>
        <v>1.26</v>
      </c>
      <c r="BC1302" s="35">
        <f t="shared" si="9"/>
        <v>1.829</v>
      </c>
      <c r="BD1302" s="35">
        <f t="shared" si="2"/>
        <v>1.7999999999999998</v>
      </c>
      <c r="BE1302" s="35">
        <f t="shared" si="3"/>
        <v>1.55</v>
      </c>
      <c r="BF1302" s="35">
        <f t="shared" si="4"/>
        <v>0.71299999999999997</v>
      </c>
      <c r="BG1302" s="35">
        <f t="shared" si="5"/>
        <v>1.2899999999999998</v>
      </c>
      <c r="BH1302" s="35">
        <f t="shared" si="10"/>
        <v>1.395</v>
      </c>
      <c r="BI1302" s="35">
        <f t="shared" si="6"/>
        <v>0.48</v>
      </c>
      <c r="BJ1302" s="35">
        <f t="shared" si="7"/>
        <v>0.83699999999999997</v>
      </c>
    </row>
    <row r="1303" spans="1:62" x14ac:dyDescent="0.3">
      <c r="A1303">
        <v>1994</v>
      </c>
      <c r="B1303">
        <v>1</v>
      </c>
      <c r="C1303">
        <v>1</v>
      </c>
      <c r="D1303">
        <v>5.0000000000000001E-3</v>
      </c>
      <c r="F1303">
        <v>8.0000000000000002E-3</v>
      </c>
      <c r="H1303">
        <v>4.0000000000000001E-3</v>
      </c>
      <c r="J1303">
        <v>4.0000000000000001E-3</v>
      </c>
      <c r="K1303">
        <v>8</v>
      </c>
      <c r="L1303">
        <v>2.7E-2</v>
      </c>
      <c r="M1303">
        <v>8</v>
      </c>
      <c r="N1303">
        <v>8.0000000000000002E-3</v>
      </c>
      <c r="O1303">
        <v>8</v>
      </c>
      <c r="P1303">
        <v>1.2E-2</v>
      </c>
      <c r="R1303">
        <v>4.1000000000000002E-2</v>
      </c>
      <c r="T1303">
        <v>0.315</v>
      </c>
      <c r="V1303">
        <v>0.56200000000000006</v>
      </c>
      <c r="X1303">
        <v>0.21</v>
      </c>
      <c r="Z1303">
        <v>0.113</v>
      </c>
      <c r="AB1303">
        <v>0.11</v>
      </c>
      <c r="AE1303" s="35">
        <v>10</v>
      </c>
      <c r="AF1303" s="35">
        <v>8.0000000000000002E-3</v>
      </c>
      <c r="AG1303" s="35">
        <v>3.0000000000000001E-3</v>
      </c>
      <c r="AH1303" s="35">
        <v>5.0000000000000001E-3</v>
      </c>
      <c r="AI1303" s="35">
        <v>3.7999999999999999E-2</v>
      </c>
      <c r="AJ1303" s="35">
        <v>0.17699999999999999</v>
      </c>
      <c r="AK1303" s="35">
        <v>0.16400000000000001</v>
      </c>
      <c r="AL1303" s="35">
        <v>8.2000000000000003E-2</v>
      </c>
      <c r="AM1303" s="35">
        <v>7.4999999999999997E-2</v>
      </c>
      <c r="AN1303" s="35">
        <v>3.3000000000000002E-2</v>
      </c>
      <c r="AO1303" s="35">
        <v>2.9000000000000001E-2</v>
      </c>
      <c r="AP1303" s="35">
        <v>8.2000000000000003E-2</v>
      </c>
      <c r="AQ1303" s="35">
        <v>1.2999999999999999E-2</v>
      </c>
      <c r="AY1303" s="35">
        <f t="shared" si="0"/>
        <v>0.248</v>
      </c>
      <c r="AZ1303" s="35">
        <f>F1302*28</f>
        <v>8.4000000000000005E-2</v>
      </c>
      <c r="BA1303" s="35">
        <f t="shared" si="8"/>
        <v>0.155</v>
      </c>
      <c r="BB1303" s="35">
        <f t="shared" si="1"/>
        <v>1.1399999999999999</v>
      </c>
      <c r="BC1303" s="35">
        <f t="shared" si="9"/>
        <v>5.4870000000000001</v>
      </c>
      <c r="BD1303" s="35">
        <f t="shared" si="2"/>
        <v>4.92</v>
      </c>
      <c r="BE1303" s="35">
        <f t="shared" si="3"/>
        <v>2.5420000000000003</v>
      </c>
      <c r="BF1303" s="35">
        <f t="shared" si="4"/>
        <v>2.3249999999999997</v>
      </c>
      <c r="BG1303" s="35">
        <f t="shared" si="5"/>
        <v>0.99</v>
      </c>
      <c r="BH1303" s="35">
        <f t="shared" si="10"/>
        <v>0.89900000000000002</v>
      </c>
      <c r="BI1303" s="35">
        <f t="shared" si="6"/>
        <v>2.46</v>
      </c>
      <c r="BJ1303" s="35">
        <f t="shared" si="7"/>
        <v>0.40299999999999997</v>
      </c>
    </row>
    <row r="1304" spans="1:62" x14ac:dyDescent="0.3">
      <c r="A1304">
        <v>1996</v>
      </c>
      <c r="B1304">
        <v>1</v>
      </c>
      <c r="C1304">
        <v>1</v>
      </c>
      <c r="D1304">
        <v>210.9</v>
      </c>
      <c r="E1304">
        <v>8</v>
      </c>
      <c r="F1304">
        <v>26.81</v>
      </c>
      <c r="G1304">
        <v>8</v>
      </c>
      <c r="H1304">
        <v>79.709999999999994</v>
      </c>
      <c r="I1304">
        <v>8</v>
      </c>
      <c r="J1304">
        <v>0.51700000000000002</v>
      </c>
      <c r="L1304">
        <v>0.04</v>
      </c>
      <c r="M1304">
        <v>8</v>
      </c>
      <c r="N1304">
        <v>1043</v>
      </c>
      <c r="O1304">
        <v>8</v>
      </c>
      <c r="P1304">
        <v>658.8</v>
      </c>
      <c r="Q1304">
        <v>8</v>
      </c>
      <c r="R1304">
        <v>0.19500000000000001</v>
      </c>
      <c r="S1304">
        <v>8</v>
      </c>
      <c r="T1304">
        <v>977.7</v>
      </c>
      <c r="U1304">
        <v>8</v>
      </c>
      <c r="V1304">
        <v>1001</v>
      </c>
      <c r="W1304">
        <v>8</v>
      </c>
      <c r="X1304">
        <v>1041</v>
      </c>
      <c r="Y1304">
        <v>8</v>
      </c>
      <c r="Z1304">
        <v>590.29999999999995</v>
      </c>
      <c r="AA1304">
        <v>8</v>
      </c>
      <c r="AB1304">
        <v>469.16</v>
      </c>
      <c r="AE1304" s="35">
        <v>11</v>
      </c>
      <c r="AF1304" s="35">
        <v>5.0000000000000001E-3</v>
      </c>
      <c r="AG1304" s="35">
        <v>8.0000000000000002E-3</v>
      </c>
      <c r="AH1304" s="35">
        <v>4.0000000000000001E-3</v>
      </c>
      <c r="AI1304" s="35">
        <v>4.0000000000000001E-3</v>
      </c>
      <c r="AJ1304" s="35">
        <v>2.7E-2</v>
      </c>
      <c r="AK1304" s="35">
        <v>8.0000000000000002E-3</v>
      </c>
      <c r="AL1304" s="35">
        <v>1.2E-2</v>
      </c>
      <c r="AM1304" s="35">
        <v>4.1000000000000002E-2</v>
      </c>
      <c r="AN1304" s="35">
        <v>0.315</v>
      </c>
      <c r="AO1304" s="35">
        <v>0.56200000000000006</v>
      </c>
      <c r="AP1304" s="35">
        <v>0.21</v>
      </c>
      <c r="AQ1304" s="35">
        <v>0.113</v>
      </c>
      <c r="AY1304" s="35">
        <f t="shared" si="0"/>
        <v>0.155</v>
      </c>
      <c r="AZ1304" s="35">
        <f>F1303*28</f>
        <v>0.224</v>
      </c>
      <c r="BA1304" s="35">
        <f t="shared" si="8"/>
        <v>0.124</v>
      </c>
      <c r="BB1304" s="35">
        <f t="shared" si="1"/>
        <v>0.12</v>
      </c>
      <c r="BC1304" s="35">
        <f t="shared" si="9"/>
        <v>0.83699999999999997</v>
      </c>
      <c r="BD1304" s="35">
        <f t="shared" si="2"/>
        <v>0.24</v>
      </c>
      <c r="BE1304" s="35">
        <f t="shared" si="3"/>
        <v>0.372</v>
      </c>
      <c r="BF1304" s="35">
        <f t="shared" si="4"/>
        <v>1.2710000000000001</v>
      </c>
      <c r="BG1304" s="35">
        <f t="shared" si="5"/>
        <v>9.4499999999999993</v>
      </c>
      <c r="BH1304" s="35">
        <f t="shared" si="10"/>
        <v>17.422000000000001</v>
      </c>
      <c r="BI1304" s="35">
        <f t="shared" si="6"/>
        <v>6.3</v>
      </c>
      <c r="BJ1304" s="35">
        <f t="shared" si="7"/>
        <v>3.5030000000000001</v>
      </c>
    </row>
    <row r="1305" spans="1:62" x14ac:dyDescent="0.3">
      <c r="A1305">
        <v>1997</v>
      </c>
      <c r="B1305">
        <v>1</v>
      </c>
      <c r="C1305">
        <v>1</v>
      </c>
      <c r="D1305">
        <v>0</v>
      </c>
      <c r="E1305">
        <v>8</v>
      </c>
      <c r="F1305">
        <v>0</v>
      </c>
      <c r="H1305">
        <v>0</v>
      </c>
      <c r="J1305">
        <v>0</v>
      </c>
      <c r="L1305">
        <v>0</v>
      </c>
      <c r="M1305">
        <v>8</v>
      </c>
      <c r="N1305">
        <v>1E-3</v>
      </c>
      <c r="P1305">
        <v>0</v>
      </c>
      <c r="Q1305">
        <v>8</v>
      </c>
      <c r="R1305">
        <v>0</v>
      </c>
      <c r="S1305">
        <v>8</v>
      </c>
      <c r="T1305">
        <v>1E-3</v>
      </c>
      <c r="U1305">
        <v>3</v>
      </c>
      <c r="V1305">
        <v>1E-3</v>
      </c>
      <c r="X1305">
        <v>1E-3</v>
      </c>
      <c r="Z1305">
        <v>1E-3</v>
      </c>
      <c r="AA1305">
        <v>3</v>
      </c>
      <c r="AB1305">
        <v>0</v>
      </c>
      <c r="AC1305">
        <v>3</v>
      </c>
      <c r="AE1305" s="35">
        <v>12</v>
      </c>
      <c r="AF1305" s="35"/>
      <c r="AG1305" s="35"/>
      <c r="AH1305" s="35"/>
      <c r="AI1305" s="35"/>
      <c r="AJ1305" s="35"/>
      <c r="AK1305" s="35"/>
      <c r="AL1305" s="35"/>
      <c r="AM1305" s="35"/>
      <c r="AN1305" s="35"/>
      <c r="AO1305" s="35"/>
      <c r="AP1305" s="35"/>
      <c r="AQ1305" s="35"/>
      <c r="AY1305" s="35">
        <f t="shared" si="0"/>
        <v>6537.9000000000005</v>
      </c>
      <c r="AZ1305" s="35">
        <f>F1304*29</f>
        <v>777.49</v>
      </c>
      <c r="BA1305" s="35">
        <f t="shared" si="8"/>
        <v>2471.0099999999998</v>
      </c>
      <c r="BB1305" s="35">
        <f t="shared" si="1"/>
        <v>15.51</v>
      </c>
      <c r="BC1305" s="35">
        <f t="shared" si="9"/>
        <v>1.24</v>
      </c>
      <c r="BD1305" s="35">
        <f t="shared" si="2"/>
        <v>31290</v>
      </c>
      <c r="BE1305" s="35">
        <f t="shared" si="3"/>
        <v>20422.8</v>
      </c>
      <c r="BF1305" s="35">
        <f t="shared" si="4"/>
        <v>6.0449999999999999</v>
      </c>
      <c r="BG1305" s="35">
        <f t="shared" si="5"/>
        <v>29331</v>
      </c>
      <c r="BH1305" s="35">
        <f t="shared" si="10"/>
        <v>31031</v>
      </c>
      <c r="BI1305" s="35">
        <f t="shared" si="6"/>
        <v>31230</v>
      </c>
      <c r="BJ1305" s="35">
        <f t="shared" si="7"/>
        <v>18299.3</v>
      </c>
    </row>
    <row r="1306" spans="1:62" x14ac:dyDescent="0.3">
      <c r="A1306">
        <v>1998</v>
      </c>
      <c r="B1306">
        <v>1</v>
      </c>
      <c r="C1306">
        <v>1</v>
      </c>
      <c r="D1306">
        <v>0</v>
      </c>
      <c r="E1306">
        <v>8</v>
      </c>
      <c r="F1306">
        <v>0</v>
      </c>
      <c r="G1306">
        <v>3</v>
      </c>
      <c r="H1306" t="s">
        <v>1</v>
      </c>
      <c r="J1306">
        <v>0</v>
      </c>
      <c r="L1306">
        <v>0</v>
      </c>
      <c r="M1306">
        <v>3</v>
      </c>
      <c r="N1306">
        <v>0</v>
      </c>
      <c r="P1306">
        <v>0</v>
      </c>
      <c r="R1306">
        <v>0</v>
      </c>
      <c r="T1306">
        <v>0</v>
      </c>
      <c r="U1306">
        <v>8</v>
      </c>
      <c r="V1306">
        <v>0</v>
      </c>
      <c r="W1306">
        <v>8</v>
      </c>
      <c r="X1306">
        <v>0</v>
      </c>
      <c r="Z1306">
        <v>0</v>
      </c>
      <c r="AB1306">
        <v>0</v>
      </c>
      <c r="AC1306">
        <v>3</v>
      </c>
      <c r="AE1306" s="35">
        <v>13</v>
      </c>
      <c r="AF1306" s="35"/>
      <c r="AG1306" s="35"/>
      <c r="AH1306" s="35"/>
      <c r="AI1306" s="35"/>
      <c r="AJ1306" s="35"/>
      <c r="AK1306" s="35"/>
      <c r="AL1306" s="35"/>
      <c r="AM1306" s="35"/>
      <c r="AN1306" s="35"/>
      <c r="AO1306" s="35"/>
      <c r="AP1306" s="35"/>
      <c r="AQ1306" s="35"/>
      <c r="AY1306" s="35">
        <f t="shared" si="0"/>
        <v>0</v>
      </c>
      <c r="AZ1306" s="35">
        <f>F1305*28</f>
        <v>0</v>
      </c>
      <c r="BA1306" s="35">
        <f t="shared" si="8"/>
        <v>0</v>
      </c>
      <c r="BB1306" s="35">
        <f t="shared" si="1"/>
        <v>0</v>
      </c>
      <c r="BC1306" s="35">
        <f t="shared" si="9"/>
        <v>0</v>
      </c>
      <c r="BD1306" s="35">
        <f t="shared" si="2"/>
        <v>0.03</v>
      </c>
      <c r="BE1306" s="35">
        <f t="shared" si="3"/>
        <v>0</v>
      </c>
      <c r="BF1306" s="35">
        <f t="shared" si="4"/>
        <v>0</v>
      </c>
      <c r="BG1306" s="35">
        <f t="shared" si="5"/>
        <v>0.03</v>
      </c>
      <c r="BH1306" s="35">
        <f t="shared" si="10"/>
        <v>3.1E-2</v>
      </c>
      <c r="BI1306" s="35">
        <f t="shared" si="6"/>
        <v>0.03</v>
      </c>
      <c r="BJ1306" s="35">
        <f t="shared" si="7"/>
        <v>3.1E-2</v>
      </c>
    </row>
    <row r="1307" spans="1:62" x14ac:dyDescent="0.3">
      <c r="A1307">
        <v>1999</v>
      </c>
      <c r="B1307">
        <v>1</v>
      </c>
      <c r="C1307">
        <v>1</v>
      </c>
      <c r="D1307">
        <v>1E-3</v>
      </c>
      <c r="E1307">
        <v>8</v>
      </c>
      <c r="F1307">
        <v>1E-3</v>
      </c>
      <c r="G1307">
        <v>8</v>
      </c>
      <c r="H1307">
        <v>1E-3</v>
      </c>
      <c r="J1307">
        <v>1E-3</v>
      </c>
      <c r="L1307">
        <v>2E-3</v>
      </c>
      <c r="N1307">
        <v>0</v>
      </c>
      <c r="O1307">
        <v>8</v>
      </c>
      <c r="P1307">
        <v>0</v>
      </c>
      <c r="Q1307">
        <v>8</v>
      </c>
      <c r="R1307">
        <v>0</v>
      </c>
      <c r="S1307">
        <v>3</v>
      </c>
      <c r="AB1307">
        <v>0</v>
      </c>
      <c r="AC1307">
        <v>3</v>
      </c>
      <c r="AE1307" s="35">
        <v>14</v>
      </c>
      <c r="AF1307" s="35"/>
      <c r="AG1307" s="35"/>
      <c r="AH1307" s="35"/>
      <c r="AI1307" s="35"/>
      <c r="AJ1307" s="35"/>
      <c r="AK1307" s="35"/>
      <c r="AL1307" s="35"/>
      <c r="AM1307" s="35"/>
      <c r="AN1307" s="35"/>
      <c r="AO1307" s="35"/>
      <c r="AP1307" s="35"/>
      <c r="AQ1307" s="35"/>
      <c r="AY1307" s="35">
        <f t="shared" si="0"/>
        <v>0</v>
      </c>
      <c r="AZ1307" s="35">
        <f>F1306*28</f>
        <v>0</v>
      </c>
      <c r="BA1307" s="35"/>
      <c r="BB1307" s="35">
        <f t="shared" si="1"/>
        <v>0</v>
      </c>
      <c r="BC1307" s="35">
        <f t="shared" si="9"/>
        <v>0</v>
      </c>
      <c r="BD1307" s="35">
        <f t="shared" si="2"/>
        <v>0</v>
      </c>
      <c r="BE1307" s="35">
        <f t="shared" si="3"/>
        <v>0</v>
      </c>
      <c r="BF1307" s="35">
        <f t="shared" si="4"/>
        <v>0</v>
      </c>
      <c r="BG1307" s="35">
        <f t="shared" si="5"/>
        <v>0</v>
      </c>
      <c r="BH1307" s="35">
        <f t="shared" si="10"/>
        <v>0</v>
      </c>
      <c r="BI1307" s="35">
        <f t="shared" si="6"/>
        <v>0</v>
      </c>
      <c r="BJ1307" s="35">
        <f t="shared" si="7"/>
        <v>0</v>
      </c>
    </row>
    <row r="1308" spans="1:62" x14ac:dyDescent="0.3">
      <c r="A1308">
        <v>2000</v>
      </c>
      <c r="B1308">
        <v>1</v>
      </c>
      <c r="C1308">
        <v>1</v>
      </c>
      <c r="D1308">
        <v>3.2000000000000001E-2</v>
      </c>
      <c r="F1308">
        <v>2.5999999999999999E-2</v>
      </c>
      <c r="H1308">
        <v>1.4999999999999999E-2</v>
      </c>
      <c r="I1308">
        <v>8</v>
      </c>
      <c r="J1308">
        <v>2.5999999999999999E-2</v>
      </c>
      <c r="K1308">
        <v>8</v>
      </c>
      <c r="L1308">
        <v>0.17699999999999999</v>
      </c>
      <c r="N1308">
        <v>4.5999999999999999E-2</v>
      </c>
      <c r="P1308">
        <v>3.5000000000000003E-2</v>
      </c>
      <c r="Q1308">
        <v>8</v>
      </c>
      <c r="R1308">
        <v>2.8000000000000001E-2</v>
      </c>
      <c r="T1308">
        <v>5.6000000000000001E-2</v>
      </c>
      <c r="V1308">
        <v>0.14499999999999999</v>
      </c>
      <c r="W1308">
        <v>8</v>
      </c>
      <c r="X1308">
        <v>0.21</v>
      </c>
      <c r="Y1308">
        <v>8</v>
      </c>
      <c r="Z1308">
        <v>3.5999999999999997E-2</v>
      </c>
      <c r="AA1308">
        <v>8</v>
      </c>
      <c r="AB1308">
        <v>7.0000000000000007E-2</v>
      </c>
      <c r="AE1308" s="35">
        <v>15</v>
      </c>
      <c r="AF1308" s="35"/>
      <c r="AG1308" s="35"/>
      <c r="AH1308" s="35"/>
      <c r="AI1308" s="35"/>
      <c r="AJ1308" s="35"/>
      <c r="AK1308" s="35"/>
      <c r="AL1308" s="35"/>
      <c r="AM1308" s="35"/>
      <c r="AN1308" s="35"/>
      <c r="AO1308" s="35"/>
      <c r="AP1308" s="35"/>
      <c r="AQ1308" s="35"/>
      <c r="AY1308" s="35">
        <f t="shared" si="0"/>
        <v>3.1E-2</v>
      </c>
      <c r="AZ1308" s="35">
        <f>F1307*28</f>
        <v>2.8000000000000001E-2</v>
      </c>
      <c r="BA1308" s="35">
        <f t="shared" ref="BA1308:BA1313" si="11">H1307*31</f>
        <v>3.1E-2</v>
      </c>
      <c r="BB1308" s="35">
        <f t="shared" si="1"/>
        <v>0.03</v>
      </c>
      <c r="BC1308" s="35">
        <f t="shared" si="9"/>
        <v>6.2E-2</v>
      </c>
      <c r="BD1308" s="35">
        <f t="shared" si="2"/>
        <v>0</v>
      </c>
      <c r="BE1308" s="35">
        <f t="shared" si="3"/>
        <v>0</v>
      </c>
      <c r="BF1308" s="35">
        <f t="shared" si="4"/>
        <v>0</v>
      </c>
      <c r="BG1308" s="35">
        <f t="shared" si="5"/>
        <v>0</v>
      </c>
      <c r="BH1308" s="35">
        <f t="shared" si="10"/>
        <v>0</v>
      </c>
      <c r="BI1308" s="35">
        <f t="shared" si="6"/>
        <v>0</v>
      </c>
      <c r="BJ1308" s="35">
        <f t="shared" si="7"/>
        <v>0</v>
      </c>
    </row>
    <row r="1309" spans="1:62" x14ac:dyDescent="0.3">
      <c r="A1309">
        <v>2001</v>
      </c>
      <c r="B1309">
        <v>1</v>
      </c>
      <c r="C1309">
        <v>1</v>
      </c>
      <c r="D1309">
        <v>0.02</v>
      </c>
      <c r="E1309">
        <v>8</v>
      </c>
      <c r="F1309">
        <v>1.4E-2</v>
      </c>
      <c r="G1309">
        <v>8</v>
      </c>
      <c r="H1309">
        <v>2.1000000000000001E-2</v>
      </c>
      <c r="I1309">
        <v>8</v>
      </c>
      <c r="J1309">
        <v>0.02</v>
      </c>
      <c r="K1309">
        <v>8</v>
      </c>
      <c r="L1309">
        <v>0.19</v>
      </c>
      <c r="M1309">
        <v>8</v>
      </c>
      <c r="N1309">
        <v>7.2999999999999995E-2</v>
      </c>
      <c r="O1309">
        <v>3</v>
      </c>
      <c r="AB1309">
        <v>0.06</v>
      </c>
      <c r="AC1309">
        <v>3</v>
      </c>
      <c r="AE1309" s="35">
        <v>16</v>
      </c>
      <c r="AF1309" s="35">
        <v>3.2000000000000001E-2</v>
      </c>
      <c r="AG1309" s="35">
        <v>2.5999999999999999E-2</v>
      </c>
      <c r="AH1309" s="35">
        <v>1.4999999999999999E-2</v>
      </c>
      <c r="AI1309" s="35">
        <v>2.5999999999999999E-2</v>
      </c>
      <c r="AJ1309" s="35">
        <v>0.17699999999999999</v>
      </c>
      <c r="AK1309" s="35">
        <v>4.5999999999999999E-2</v>
      </c>
      <c r="AL1309" s="35">
        <v>3.5000000000000003E-2</v>
      </c>
      <c r="AM1309" s="35">
        <v>2.8000000000000001E-2</v>
      </c>
      <c r="AN1309" s="35">
        <v>5.6000000000000001E-2</v>
      </c>
      <c r="AO1309" s="35">
        <v>0.14499999999999999</v>
      </c>
      <c r="AP1309" s="35">
        <v>0.21</v>
      </c>
      <c r="AQ1309" s="35">
        <v>3.5999999999999997E-2</v>
      </c>
      <c r="AY1309" s="35">
        <f t="shared" si="0"/>
        <v>0.99199999999999999</v>
      </c>
      <c r="AZ1309" s="35">
        <f>F1308*29</f>
        <v>0.754</v>
      </c>
      <c r="BA1309" s="35">
        <f t="shared" si="11"/>
        <v>0.46499999999999997</v>
      </c>
      <c r="BB1309" s="35">
        <f t="shared" si="1"/>
        <v>0.77999999999999992</v>
      </c>
      <c r="BC1309" s="35">
        <f t="shared" si="9"/>
        <v>5.4870000000000001</v>
      </c>
      <c r="BD1309" s="35">
        <f t="shared" si="2"/>
        <v>1.38</v>
      </c>
      <c r="BE1309" s="35">
        <f t="shared" si="3"/>
        <v>1.0850000000000002</v>
      </c>
      <c r="BF1309" s="35">
        <f t="shared" si="4"/>
        <v>0.86799999999999999</v>
      </c>
      <c r="BG1309" s="35">
        <f t="shared" si="5"/>
        <v>1.68</v>
      </c>
      <c r="BH1309" s="35">
        <f t="shared" si="10"/>
        <v>4.4950000000000001</v>
      </c>
      <c r="BI1309" s="35">
        <f t="shared" si="6"/>
        <v>6.3</v>
      </c>
      <c r="BJ1309" s="35">
        <f t="shared" si="7"/>
        <v>1.1159999999999999</v>
      </c>
    </row>
    <row r="1310" spans="1:62" x14ac:dyDescent="0.3">
      <c r="A1310">
        <v>2004</v>
      </c>
      <c r="B1310">
        <v>1</v>
      </c>
      <c r="C1310">
        <v>1</v>
      </c>
      <c r="H1310">
        <v>6.0000000000000001E-3</v>
      </c>
      <c r="I1310">
        <v>3</v>
      </c>
      <c r="AB1310">
        <v>0.01</v>
      </c>
      <c r="AC1310">
        <v>3</v>
      </c>
      <c r="AE1310" s="35">
        <v>17</v>
      </c>
      <c r="AF1310" s="35">
        <v>0.02</v>
      </c>
      <c r="AG1310" s="35">
        <v>1.4E-2</v>
      </c>
      <c r="AH1310" s="35">
        <v>2.1000000000000001E-2</v>
      </c>
      <c r="AI1310" s="35">
        <v>0.02</v>
      </c>
      <c r="AJ1310" s="35">
        <v>0.19</v>
      </c>
      <c r="AK1310" s="35">
        <v>7.2999999999999995E-2</v>
      </c>
      <c r="AL1310" s="35"/>
      <c r="AM1310" s="35"/>
      <c r="AN1310" s="35"/>
      <c r="AO1310" s="35"/>
      <c r="AP1310" s="35"/>
      <c r="AQ1310" s="35"/>
      <c r="AY1310" s="35">
        <f t="shared" si="0"/>
        <v>0.62</v>
      </c>
      <c r="AZ1310" s="35">
        <f>F1309*28</f>
        <v>0.39200000000000002</v>
      </c>
      <c r="BA1310" s="35">
        <f t="shared" si="11"/>
        <v>0.65100000000000002</v>
      </c>
      <c r="BB1310" s="35">
        <f t="shared" si="1"/>
        <v>0.6</v>
      </c>
      <c r="BC1310" s="35">
        <f t="shared" si="9"/>
        <v>5.89</v>
      </c>
      <c r="BD1310" s="35">
        <f t="shared" si="2"/>
        <v>2.19</v>
      </c>
      <c r="BE1310" s="35">
        <f t="shared" si="3"/>
        <v>0</v>
      </c>
      <c r="BF1310" s="35">
        <f t="shared" si="4"/>
        <v>0</v>
      </c>
      <c r="BG1310" s="35">
        <f t="shared" si="5"/>
        <v>0</v>
      </c>
      <c r="BH1310" s="35">
        <f t="shared" si="10"/>
        <v>0</v>
      </c>
      <c r="BI1310" s="35">
        <f t="shared" si="6"/>
        <v>0</v>
      </c>
      <c r="BJ1310" s="35">
        <f t="shared" si="7"/>
        <v>0</v>
      </c>
    </row>
    <row r="1311" spans="1:62" x14ac:dyDescent="0.3">
      <c r="A1311">
        <v>2005</v>
      </c>
      <c r="B1311">
        <v>1</v>
      </c>
      <c r="C1311">
        <v>1</v>
      </c>
      <c r="J1311">
        <v>1.7999999999999999E-2</v>
      </c>
      <c r="K1311">
        <v>3</v>
      </c>
      <c r="L1311">
        <v>3.6999999999999998E-2</v>
      </c>
      <c r="M1311">
        <v>3</v>
      </c>
      <c r="N1311">
        <v>3.5619999999999998</v>
      </c>
      <c r="O1311">
        <v>8</v>
      </c>
      <c r="P1311">
        <v>3.5230000000000001</v>
      </c>
      <c r="Q1311">
        <v>8</v>
      </c>
      <c r="R1311">
        <v>3.5169999999999999</v>
      </c>
      <c r="S1311">
        <v>3</v>
      </c>
      <c r="T1311">
        <v>1.036</v>
      </c>
      <c r="U1311">
        <v>3</v>
      </c>
      <c r="V1311">
        <v>0.66400000000000003</v>
      </c>
      <c r="W1311">
        <v>3</v>
      </c>
      <c r="AB1311">
        <v>1.77</v>
      </c>
      <c r="AC1311">
        <v>3</v>
      </c>
      <c r="AE1311" s="35">
        <v>18</v>
      </c>
      <c r="AF1311" s="35"/>
      <c r="AG1311" s="35"/>
      <c r="AH1311" s="35">
        <v>6.0000000000000001E-3</v>
      </c>
      <c r="AI1311" s="35"/>
      <c r="AJ1311" s="35"/>
      <c r="AK1311" s="35"/>
      <c r="AL1311" s="35"/>
      <c r="AM1311" s="35"/>
      <c r="AN1311" s="35"/>
      <c r="AO1311" s="35"/>
      <c r="AP1311" s="35"/>
      <c r="AQ1311" s="35"/>
      <c r="AY1311" s="35">
        <f t="shared" si="0"/>
        <v>0</v>
      </c>
      <c r="AZ1311" s="35">
        <f>F1310*29</f>
        <v>0</v>
      </c>
      <c r="BA1311" s="35">
        <f t="shared" si="11"/>
        <v>0.186</v>
      </c>
      <c r="BB1311" s="35">
        <f t="shared" si="1"/>
        <v>0</v>
      </c>
      <c r="BC1311" s="35">
        <f t="shared" si="9"/>
        <v>0</v>
      </c>
      <c r="BD1311" s="35">
        <f t="shared" si="2"/>
        <v>0</v>
      </c>
      <c r="BE1311" s="35">
        <f t="shared" si="3"/>
        <v>0</v>
      </c>
      <c r="BF1311" s="35">
        <f t="shared" si="4"/>
        <v>0</v>
      </c>
      <c r="BG1311" s="35">
        <f t="shared" si="5"/>
        <v>0</v>
      </c>
      <c r="BH1311" s="35">
        <f t="shared" si="10"/>
        <v>0</v>
      </c>
      <c r="BI1311" s="35">
        <f t="shared" si="6"/>
        <v>0</v>
      </c>
      <c r="BJ1311" s="35">
        <f t="shared" si="7"/>
        <v>0</v>
      </c>
    </row>
    <row r="1312" spans="1:62" x14ac:dyDescent="0.3">
      <c r="A1312">
        <v>2006</v>
      </c>
      <c r="B1312">
        <v>1</v>
      </c>
      <c r="C1312">
        <v>1</v>
      </c>
      <c r="H1312">
        <v>5.0000000000000001E-3</v>
      </c>
      <c r="I1312">
        <v>3</v>
      </c>
      <c r="X1312">
        <v>4.1000000000000002E-2</v>
      </c>
      <c r="Y1312">
        <v>3</v>
      </c>
      <c r="Z1312">
        <v>1.9E-2</v>
      </c>
      <c r="AA1312">
        <v>3</v>
      </c>
      <c r="AB1312">
        <v>0.02</v>
      </c>
      <c r="AC1312">
        <v>3</v>
      </c>
      <c r="AE1312" s="35">
        <v>19</v>
      </c>
      <c r="AF1312" s="35"/>
      <c r="AG1312" s="35"/>
      <c r="AH1312" s="35"/>
      <c r="AI1312" s="35"/>
      <c r="AJ1312" s="35"/>
      <c r="AK1312" s="35"/>
      <c r="AL1312" s="35"/>
      <c r="AM1312" s="35"/>
      <c r="AN1312" s="35"/>
      <c r="AO1312" s="35"/>
      <c r="AP1312" s="35"/>
      <c r="AQ1312" s="35"/>
      <c r="AY1312" s="35">
        <f t="shared" si="0"/>
        <v>0</v>
      </c>
      <c r="AZ1312" s="35">
        <f>F1311*28</f>
        <v>0</v>
      </c>
      <c r="BA1312" s="35">
        <f t="shared" si="11"/>
        <v>0</v>
      </c>
      <c r="BB1312" s="35">
        <f t="shared" si="1"/>
        <v>0.53999999999999992</v>
      </c>
      <c r="BC1312" s="35">
        <f t="shared" si="9"/>
        <v>1.147</v>
      </c>
      <c r="BD1312" s="35">
        <f t="shared" si="2"/>
        <v>106.86</v>
      </c>
      <c r="BE1312" s="35">
        <f t="shared" si="3"/>
        <v>109.21300000000001</v>
      </c>
      <c r="BF1312" s="35">
        <f t="shared" si="4"/>
        <v>109.027</v>
      </c>
      <c r="BG1312" s="35">
        <f t="shared" si="5"/>
        <v>31.080000000000002</v>
      </c>
      <c r="BH1312" s="35">
        <f t="shared" si="10"/>
        <v>20.584</v>
      </c>
      <c r="BI1312" s="35">
        <f t="shared" si="6"/>
        <v>0</v>
      </c>
      <c r="BJ1312" s="35">
        <f t="shared" si="7"/>
        <v>0</v>
      </c>
    </row>
    <row r="1313" spans="1:62" x14ac:dyDescent="0.3">
      <c r="AE1313" s="35">
        <v>20</v>
      </c>
      <c r="AF1313" s="35"/>
      <c r="AG1313" s="35"/>
      <c r="AH1313" s="35">
        <v>5.0000000000000001E-3</v>
      </c>
      <c r="AI1313" s="35"/>
      <c r="AJ1313" s="35"/>
      <c r="AK1313" s="35"/>
      <c r="AL1313" s="35"/>
      <c r="AM1313" s="35"/>
      <c r="AN1313" s="35"/>
      <c r="AO1313" s="35"/>
      <c r="AP1313" s="35">
        <v>4.1000000000000002E-2</v>
      </c>
      <c r="AQ1313" s="35">
        <v>1.9E-2</v>
      </c>
      <c r="AY1313" s="35">
        <f t="shared" si="0"/>
        <v>0</v>
      </c>
      <c r="AZ1313" s="35">
        <f>F1312*28</f>
        <v>0</v>
      </c>
      <c r="BA1313" s="35">
        <f t="shared" si="11"/>
        <v>0.155</v>
      </c>
      <c r="BB1313" s="35">
        <f t="shared" si="1"/>
        <v>0</v>
      </c>
      <c r="BC1313" s="35">
        <f t="shared" si="9"/>
        <v>0</v>
      </c>
      <c r="BD1313" s="35">
        <f t="shared" si="2"/>
        <v>0</v>
      </c>
      <c r="BE1313" s="35">
        <f t="shared" si="3"/>
        <v>0</v>
      </c>
      <c r="BF1313" s="35">
        <f t="shared" si="4"/>
        <v>0</v>
      </c>
      <c r="BG1313" s="35">
        <f t="shared" si="5"/>
        <v>0</v>
      </c>
      <c r="BH1313" s="35">
        <f t="shared" si="10"/>
        <v>0</v>
      </c>
      <c r="BI1313" s="35">
        <f t="shared" si="6"/>
        <v>1.23</v>
      </c>
      <c r="BJ1313" s="35">
        <f t="shared" si="7"/>
        <v>0.58899999999999997</v>
      </c>
    </row>
    <row r="1314" spans="1:62" x14ac:dyDescent="0.3">
      <c r="A1314" t="s">
        <v>14</v>
      </c>
      <c r="D1314">
        <v>12.42</v>
      </c>
      <c r="F1314">
        <v>1.5860000000000001</v>
      </c>
      <c r="H1314">
        <v>4.6970000000000001</v>
      </c>
      <c r="J1314">
        <v>4.8000000000000001E-2</v>
      </c>
      <c r="L1314">
        <v>9.2999999999999999E-2</v>
      </c>
      <c r="N1314">
        <v>58.19</v>
      </c>
      <c r="P1314">
        <v>38.99</v>
      </c>
      <c r="R1314">
        <v>0.28000000000000003</v>
      </c>
      <c r="T1314">
        <v>61.27</v>
      </c>
      <c r="V1314">
        <v>67.099999999999994</v>
      </c>
      <c r="X1314">
        <v>65.150000000000006</v>
      </c>
      <c r="Z1314">
        <v>36.94</v>
      </c>
      <c r="AB1314">
        <v>28.9</v>
      </c>
    </row>
    <row r="1315" spans="1:62" x14ac:dyDescent="0.3">
      <c r="A1315" t="s">
        <v>15</v>
      </c>
      <c r="D1315">
        <v>210.9</v>
      </c>
      <c r="F1315">
        <v>26.81</v>
      </c>
      <c r="H1315">
        <v>79.709999999999994</v>
      </c>
      <c r="J1315">
        <v>0.51700000000000002</v>
      </c>
      <c r="L1315">
        <v>0.22600000000000001</v>
      </c>
      <c r="N1315">
        <v>1043</v>
      </c>
      <c r="P1315">
        <v>658.8</v>
      </c>
      <c r="R1315">
        <v>3.5169999999999999</v>
      </c>
      <c r="T1315">
        <v>977.7</v>
      </c>
      <c r="V1315">
        <v>1001</v>
      </c>
      <c r="X1315">
        <v>1041</v>
      </c>
      <c r="Z1315">
        <v>590.29999999999995</v>
      </c>
      <c r="AB1315">
        <v>1043</v>
      </c>
      <c r="AF1315" s="35">
        <f>AVERAGE(AF1294:AF1313)</f>
        <v>1.4E-2</v>
      </c>
      <c r="AG1315" s="35">
        <f t="shared" ref="AG1315:AQ1315" si="12">AVERAGE(AG1294:AG1313)</f>
        <v>1.1153846153846155E-2</v>
      </c>
      <c r="AH1315" s="35">
        <f t="shared" si="12"/>
        <v>1.0071428571428573E-2</v>
      </c>
      <c r="AI1315" s="35">
        <f t="shared" si="12"/>
        <v>2.5461538461538466E-2</v>
      </c>
      <c r="AJ1315" s="35">
        <f t="shared" si="12"/>
        <v>0.12541666666666665</v>
      </c>
      <c r="AK1315" s="35">
        <f t="shared" si="12"/>
        <v>6.4923076923076917E-2</v>
      </c>
      <c r="AL1315" s="35">
        <f t="shared" si="12"/>
        <v>3.4500000000000003E-2</v>
      </c>
      <c r="AM1315" s="35">
        <f t="shared" si="12"/>
        <v>8.7416666666666656E-2</v>
      </c>
      <c r="AN1315" s="35">
        <f t="shared" si="12"/>
        <v>0.13425000000000001</v>
      </c>
      <c r="AO1315" s="35">
        <f t="shared" si="12"/>
        <v>0.43709090909090909</v>
      </c>
      <c r="AP1315" s="35">
        <f t="shared" si="12"/>
        <v>0.10846153846153846</v>
      </c>
      <c r="AQ1315" s="35">
        <f t="shared" si="12"/>
        <v>5.1000000000000011E-2</v>
      </c>
      <c r="AR1315" s="3">
        <f>AVERAGE(AF1315:AQ1315)</f>
        <v>9.1978805916305917E-2</v>
      </c>
    </row>
    <row r="1316" spans="1:62" x14ac:dyDescent="0.3">
      <c r="A1316" t="s">
        <v>16</v>
      </c>
      <c r="D1316">
        <v>0</v>
      </c>
      <c r="F1316">
        <v>0</v>
      </c>
      <c r="H1316">
        <v>0</v>
      </c>
      <c r="J1316">
        <v>0</v>
      </c>
      <c r="L1316">
        <v>0</v>
      </c>
      <c r="N1316">
        <v>0</v>
      </c>
      <c r="P1316">
        <v>0</v>
      </c>
      <c r="R1316">
        <v>0</v>
      </c>
      <c r="T1316">
        <v>0</v>
      </c>
      <c r="V1316">
        <v>0</v>
      </c>
      <c r="X1316">
        <v>0</v>
      </c>
      <c r="Z1316">
        <v>0</v>
      </c>
      <c r="AB1316">
        <v>0</v>
      </c>
      <c r="AF1316" s="35">
        <f>MAX(AF1294:AF1313)</f>
        <v>3.2000000000000001E-2</v>
      </c>
      <c r="AG1316" s="35">
        <f t="shared" ref="AG1316:AQ1316" si="13">MAX(AG1294:AG1313)</f>
        <v>2.5999999999999999E-2</v>
      </c>
      <c r="AH1316" s="35">
        <f t="shared" si="13"/>
        <v>2.1000000000000001E-2</v>
      </c>
      <c r="AI1316" s="35">
        <f t="shared" si="13"/>
        <v>7.4999999999999997E-2</v>
      </c>
      <c r="AJ1316" s="35">
        <f t="shared" si="13"/>
        <v>0.22600000000000001</v>
      </c>
      <c r="AK1316" s="35">
        <f t="shared" si="13"/>
        <v>0.16400000000000001</v>
      </c>
      <c r="AL1316" s="35">
        <f t="shared" si="13"/>
        <v>8.2000000000000003E-2</v>
      </c>
      <c r="AM1316" s="35">
        <f t="shared" si="13"/>
        <v>0.47599999999999998</v>
      </c>
      <c r="AN1316" s="35">
        <f t="shared" si="13"/>
        <v>0.45900000000000002</v>
      </c>
      <c r="AO1316" s="35">
        <f t="shared" si="13"/>
        <v>2.786</v>
      </c>
      <c r="AP1316" s="35">
        <f t="shared" si="13"/>
        <v>0.21</v>
      </c>
      <c r="AQ1316" s="35">
        <f t="shared" si="13"/>
        <v>0.25</v>
      </c>
      <c r="AR1316" s="3">
        <f>MAX(AF1316:AQ1316)</f>
        <v>2.786</v>
      </c>
    </row>
    <row r="1317" spans="1:62" x14ac:dyDescent="0.3">
      <c r="AF1317" s="35">
        <f>MIN(AF1294:AF1313)</f>
        <v>5.0000000000000001E-3</v>
      </c>
      <c r="AG1317" s="35">
        <f t="shared" ref="AG1317:AQ1317" si="14">MIN(AG1294:AG1313)</f>
        <v>3.0000000000000001E-3</v>
      </c>
      <c r="AH1317" s="35">
        <f t="shared" si="14"/>
        <v>2E-3</v>
      </c>
      <c r="AI1317" s="35">
        <f t="shared" si="14"/>
        <v>4.0000000000000001E-3</v>
      </c>
      <c r="AJ1317" s="35">
        <f t="shared" si="14"/>
        <v>2.7E-2</v>
      </c>
      <c r="AK1317" s="35">
        <f t="shared" si="14"/>
        <v>8.0000000000000002E-3</v>
      </c>
      <c r="AL1317" s="35">
        <f t="shared" si="14"/>
        <v>8.0000000000000002E-3</v>
      </c>
      <c r="AM1317" s="35">
        <f t="shared" si="14"/>
        <v>2.3E-2</v>
      </c>
      <c r="AN1317" s="35">
        <f t="shared" si="14"/>
        <v>3.2000000000000001E-2</v>
      </c>
      <c r="AO1317" s="35">
        <f t="shared" si="14"/>
        <v>2.9000000000000001E-2</v>
      </c>
      <c r="AP1317" s="35">
        <f t="shared" si="14"/>
        <v>1.6E-2</v>
      </c>
      <c r="AQ1317" s="35">
        <f t="shared" si="14"/>
        <v>1.2999999999999999E-2</v>
      </c>
      <c r="AR1317" s="3">
        <f>MIN(AF1317:AQ1317)</f>
        <v>2E-3</v>
      </c>
    </row>
    <row r="1321" spans="1:62" x14ac:dyDescent="0.3">
      <c r="H1321" s="1"/>
    </row>
    <row r="1322" spans="1:62" s="13" customFormat="1" x14ac:dyDescent="0.3">
      <c r="A1322" s="14" t="s">
        <v>49</v>
      </c>
    </row>
    <row r="1323" spans="1:62" x14ac:dyDescent="0.3">
      <c r="A1323" t="s">
        <v>19</v>
      </c>
      <c r="B1323">
        <v>28017050</v>
      </c>
      <c r="C1323" t="s">
        <v>44</v>
      </c>
    </row>
    <row r="1324" spans="1:62" x14ac:dyDescent="0.3">
      <c r="A1324" t="s">
        <v>20</v>
      </c>
    </row>
    <row r="1325" spans="1:62" x14ac:dyDescent="0.3">
      <c r="A1325" t="s">
        <v>21</v>
      </c>
    </row>
    <row r="1326" spans="1:62" x14ac:dyDescent="0.3">
      <c r="A1326" t="s">
        <v>22</v>
      </c>
      <c r="B1326">
        <v>350</v>
      </c>
      <c r="H1326" s="1"/>
    </row>
    <row r="1327" spans="1:62" x14ac:dyDescent="0.3">
      <c r="A1327" t="s">
        <v>23</v>
      </c>
      <c r="B1327" t="s">
        <v>45</v>
      </c>
      <c r="AF1327" s="35" t="s">
        <v>432</v>
      </c>
    </row>
    <row r="1329" spans="1:64" x14ac:dyDescent="0.3">
      <c r="A1329" t="s">
        <v>25</v>
      </c>
      <c r="B1329" t="s">
        <v>26</v>
      </c>
      <c r="C1329" t="s">
        <v>27</v>
      </c>
      <c r="D1329" t="s">
        <v>2</v>
      </c>
      <c r="E1329" t="s">
        <v>1</v>
      </c>
      <c r="F1329" t="s">
        <v>3</v>
      </c>
      <c r="G1329" t="s">
        <v>1</v>
      </c>
      <c r="H1329" t="s">
        <v>4</v>
      </c>
      <c r="I1329" t="s">
        <v>1</v>
      </c>
      <c r="J1329" t="s">
        <v>5</v>
      </c>
      <c r="K1329" t="s">
        <v>1</v>
      </c>
      <c r="L1329" t="s">
        <v>6</v>
      </c>
      <c r="M1329" t="s">
        <v>1</v>
      </c>
      <c r="N1329" t="s">
        <v>7</v>
      </c>
      <c r="O1329" t="s">
        <v>1</v>
      </c>
      <c r="P1329" t="s">
        <v>8</v>
      </c>
      <c r="Q1329" t="s">
        <v>1</v>
      </c>
      <c r="R1329" t="s">
        <v>9</v>
      </c>
      <c r="S1329" t="s">
        <v>1</v>
      </c>
      <c r="T1329" t="s">
        <v>10</v>
      </c>
      <c r="U1329" t="s">
        <v>1</v>
      </c>
      <c r="V1329" t="s">
        <v>11</v>
      </c>
      <c r="W1329" t="s">
        <v>1</v>
      </c>
      <c r="X1329" t="s">
        <v>12</v>
      </c>
      <c r="Y1329" t="s">
        <v>1</v>
      </c>
      <c r="Z1329" t="s">
        <v>13</v>
      </c>
      <c r="AA1329" t="s">
        <v>1</v>
      </c>
      <c r="AB1329" t="s">
        <v>28</v>
      </c>
      <c r="AC1329" t="s">
        <v>1</v>
      </c>
      <c r="AF1329" s="35" t="s">
        <v>426</v>
      </c>
      <c r="AG1329" s="35" t="s">
        <v>427</v>
      </c>
      <c r="AH1329" s="35" t="s">
        <v>428</v>
      </c>
      <c r="AI1329" s="35" t="s">
        <v>420</v>
      </c>
      <c r="AJ1329" s="35" t="s">
        <v>428</v>
      </c>
      <c r="AK1329" s="35" t="s">
        <v>429</v>
      </c>
      <c r="AL1329" s="35" t="s">
        <v>429</v>
      </c>
      <c r="AM1329" s="35" t="s">
        <v>420</v>
      </c>
      <c r="AN1329" s="35" t="s">
        <v>0</v>
      </c>
      <c r="AO1329" s="35" t="s">
        <v>430</v>
      </c>
      <c r="AP1329" s="35" t="s">
        <v>166</v>
      </c>
      <c r="AQ1329" s="35" t="s">
        <v>431</v>
      </c>
      <c r="AS1329" s="35" t="s">
        <v>434</v>
      </c>
      <c r="AT1329" s="35" t="s">
        <v>435</v>
      </c>
      <c r="AU1329" s="35" t="s">
        <v>433</v>
      </c>
    </row>
    <row r="1330" spans="1:64" x14ac:dyDescent="0.3">
      <c r="A1330">
        <v>1984</v>
      </c>
      <c r="B1330">
        <v>1</v>
      </c>
      <c r="C1330">
        <v>1</v>
      </c>
      <c r="D1330">
        <v>0.187</v>
      </c>
      <c r="E1330">
        <v>8</v>
      </c>
      <c r="F1330">
        <v>0.182</v>
      </c>
      <c r="G1330">
        <v>8</v>
      </c>
      <c r="H1330">
        <v>0.55800000000000005</v>
      </c>
      <c r="J1330">
        <v>0.51800000000000002</v>
      </c>
      <c r="L1330">
        <v>1.226</v>
      </c>
      <c r="N1330">
        <v>1.4970000000000001</v>
      </c>
      <c r="O1330">
        <v>8</v>
      </c>
      <c r="P1330">
        <v>0.63200000000000001</v>
      </c>
      <c r="Q1330">
        <v>8</v>
      </c>
      <c r="R1330">
        <v>1.3859999999999999</v>
      </c>
      <c r="S1330">
        <v>8</v>
      </c>
      <c r="T1330">
        <v>11.37</v>
      </c>
      <c r="V1330">
        <v>5.0519999999999996</v>
      </c>
      <c r="X1330">
        <v>4.391</v>
      </c>
      <c r="Z1330">
        <v>0.86099999999999999</v>
      </c>
      <c r="AB1330">
        <v>27.86</v>
      </c>
      <c r="AD1330">
        <v>0</v>
      </c>
      <c r="AF1330" s="35">
        <v>0.187</v>
      </c>
      <c r="AG1330" s="35">
        <v>0.182</v>
      </c>
      <c r="AH1330" s="35">
        <v>0.55800000000000005</v>
      </c>
      <c r="AI1330" s="35">
        <v>0.51800000000000002</v>
      </c>
      <c r="AJ1330" s="35">
        <v>1.226</v>
      </c>
      <c r="AK1330" s="35">
        <v>1.4970000000000001</v>
      </c>
      <c r="AL1330" s="35">
        <v>0.63200000000000001</v>
      </c>
      <c r="AM1330" s="35">
        <v>1.3859999999999999</v>
      </c>
      <c r="AN1330" s="35">
        <v>11.37</v>
      </c>
      <c r="AO1330" s="35">
        <v>5.0519999999999996</v>
      </c>
      <c r="AP1330" s="35">
        <v>4.391</v>
      </c>
      <c r="AQ1330" s="35">
        <v>0.86099999999999999</v>
      </c>
      <c r="AS1330">
        <v>0</v>
      </c>
      <c r="AT1330">
        <f>SUM(AF1330:AQ1330)</f>
        <v>27.859999999999996</v>
      </c>
      <c r="AU1330">
        <f>AT1330/(366-AS1330)</f>
        <v>7.6120218579234955E-2</v>
      </c>
      <c r="AY1330">
        <f t="shared" ref="AY1330:AY1349" si="15">-AF1330+AY1294</f>
        <v>-1.0000000000000009E-3</v>
      </c>
      <c r="AZ1330" s="35">
        <f t="shared" ref="AZ1330:AZ1349" si="16">-AG1330+AZ1294</f>
        <v>-7.9999999999999793E-3</v>
      </c>
      <c r="BA1330" s="35">
        <f t="shared" ref="BA1330:BA1349" si="17">-AH1330+BA1294</f>
        <v>0</v>
      </c>
      <c r="BB1330" s="35">
        <f t="shared" ref="BB1330:BB1349" si="18">-AI1330+BB1294</f>
        <v>-8.0000000000000071E-3</v>
      </c>
      <c r="BC1330" s="35">
        <f t="shared" ref="BC1330:BC1349" si="19">-AJ1330+BC1294</f>
        <v>1.4000000000000012E-2</v>
      </c>
      <c r="BD1330" s="35">
        <f t="shared" ref="BD1330:BD1349" si="20">-AK1330+BD1294</f>
        <v>2.9999999999998916E-3</v>
      </c>
      <c r="BE1330" s="35">
        <f t="shared" ref="BE1330:BE1349" si="21">-AL1330+BE1294</f>
        <v>-1.2000000000000011E-2</v>
      </c>
      <c r="BF1330" s="35">
        <f t="shared" ref="BF1330:BF1349" si="22">-AM1330+BF1294</f>
        <v>9.000000000000119E-3</v>
      </c>
      <c r="BG1330" s="35">
        <f t="shared" ref="BG1330:BG1349" si="23">-AN1330+BG1294</f>
        <v>0</v>
      </c>
      <c r="BH1330" s="35">
        <f t="shared" ref="BH1330:BH1349" si="24">-AO1330+BH1294</f>
        <v>1.000000000000334E-3</v>
      </c>
      <c r="BI1330" s="35">
        <f t="shared" ref="BI1330:BI1349" si="25">-AP1330+BI1294</f>
        <v>-1.1000000000000121E-2</v>
      </c>
      <c r="BJ1330" s="35">
        <f t="shared" ref="BJ1330:BJ1349" si="26">-AQ1330+BJ1294</f>
        <v>7.0000000000000062E-3</v>
      </c>
      <c r="BK1330" s="35"/>
      <c r="BL1330" s="35"/>
    </row>
    <row r="1331" spans="1:64" x14ac:dyDescent="0.3">
      <c r="A1331">
        <v>1985</v>
      </c>
      <c r="B1331">
        <v>1</v>
      </c>
      <c r="C1331">
        <v>1</v>
      </c>
      <c r="D1331">
        <v>0.64800000000000002</v>
      </c>
      <c r="F1331">
        <v>0.223</v>
      </c>
      <c r="H1331" t="s">
        <v>1</v>
      </c>
      <c r="J1331">
        <v>0.371</v>
      </c>
      <c r="L1331">
        <v>0.85299999999999998</v>
      </c>
      <c r="N1331">
        <v>1.3080000000000001</v>
      </c>
      <c r="P1331">
        <v>0.42699999999999999</v>
      </c>
      <c r="Q1331">
        <v>8</v>
      </c>
      <c r="R1331">
        <v>0.88800000000000001</v>
      </c>
      <c r="S1331">
        <v>8</v>
      </c>
      <c r="T1331">
        <v>1.7150000000000001</v>
      </c>
      <c r="V1331">
        <v>7.5330000000000004</v>
      </c>
      <c r="X1331">
        <v>4.0910000000000002</v>
      </c>
      <c r="Y1331">
        <v>8</v>
      </c>
      <c r="Z1331">
        <v>1.0720000000000001</v>
      </c>
      <c r="AB1331">
        <v>19.13</v>
      </c>
      <c r="AC1331">
        <v>3</v>
      </c>
      <c r="AD1331">
        <v>31</v>
      </c>
      <c r="AF1331" s="35">
        <v>0.64800000000000002</v>
      </c>
      <c r="AG1331" s="35">
        <v>0.223</v>
      </c>
      <c r="AH1331" s="35"/>
      <c r="AI1331" s="35">
        <v>0.371</v>
      </c>
      <c r="AJ1331" s="35">
        <v>0.85299999999999998</v>
      </c>
      <c r="AK1331" s="35">
        <v>1.3080000000000001</v>
      </c>
      <c r="AL1331" s="35">
        <v>0.42699999999999999</v>
      </c>
      <c r="AM1331" s="35">
        <v>0.88800000000000001</v>
      </c>
      <c r="AN1331" s="35">
        <v>1.7150000000000001</v>
      </c>
      <c r="AO1331" s="35">
        <v>7.5330000000000004</v>
      </c>
      <c r="AP1331" s="35">
        <v>4.0910000000000002</v>
      </c>
      <c r="AQ1331" s="35">
        <v>1.0720000000000001</v>
      </c>
      <c r="AS1331">
        <v>31</v>
      </c>
      <c r="AT1331" s="35">
        <f t="shared" ref="AT1331:AT1349" si="27">SUM(AF1331:AQ1331)</f>
        <v>19.129000000000001</v>
      </c>
      <c r="AU1331" s="35">
        <f>AT1331/(365-AS1331)</f>
        <v>5.7272455089820366E-2</v>
      </c>
      <c r="AY1331" s="35">
        <f t="shared" si="15"/>
        <v>3.0000000000000027E-3</v>
      </c>
      <c r="AZ1331" s="35">
        <f t="shared" si="16"/>
        <v>1.0000000000000009E-3</v>
      </c>
      <c r="BA1331" s="35">
        <f t="shared" si="17"/>
        <v>0</v>
      </c>
      <c r="BB1331" s="35">
        <f t="shared" si="18"/>
        <v>-1.100000000000001E-2</v>
      </c>
      <c r="BC1331" s="35">
        <f t="shared" si="19"/>
        <v>1.5000000000000013E-2</v>
      </c>
      <c r="BD1331" s="35">
        <f t="shared" si="20"/>
        <v>1.1999999999999789E-2</v>
      </c>
      <c r="BE1331" s="35">
        <f t="shared" si="21"/>
        <v>7.0000000000000062E-3</v>
      </c>
      <c r="BF1331" s="35">
        <f t="shared" si="22"/>
        <v>1.100000000000001E-2</v>
      </c>
      <c r="BG1331" s="35">
        <f t="shared" si="23"/>
        <v>-5.0000000000001155E-3</v>
      </c>
      <c r="BH1331" s="35">
        <f t="shared" si="24"/>
        <v>0</v>
      </c>
      <c r="BI1331" s="35">
        <f t="shared" si="25"/>
        <v>-1.1000000000000121E-2</v>
      </c>
      <c r="BJ1331" s="35">
        <f t="shared" si="26"/>
        <v>1.3000000000000123E-2</v>
      </c>
      <c r="BK1331" s="35"/>
      <c r="BL1331" s="35"/>
    </row>
    <row r="1332" spans="1:64" x14ac:dyDescent="0.3">
      <c r="A1332">
        <v>1986</v>
      </c>
      <c r="B1332">
        <v>1</v>
      </c>
      <c r="C1332">
        <v>1</v>
      </c>
      <c r="D1332">
        <v>0.308</v>
      </c>
      <c r="F1332">
        <v>0.28699999999999998</v>
      </c>
      <c r="H1332">
        <v>0.33500000000000002</v>
      </c>
      <c r="J1332">
        <v>2.2349999999999999</v>
      </c>
      <c r="L1332">
        <v>7.0110000000000001</v>
      </c>
      <c r="M1332">
        <v>8</v>
      </c>
      <c r="N1332">
        <v>2.5390000000000001</v>
      </c>
      <c r="P1332">
        <v>0.371</v>
      </c>
      <c r="Q1332">
        <v>8</v>
      </c>
      <c r="R1332">
        <v>0.80100000000000005</v>
      </c>
      <c r="S1332">
        <v>8</v>
      </c>
      <c r="T1332">
        <v>2.5219999999999998</v>
      </c>
      <c r="U1332">
        <v>8</v>
      </c>
      <c r="V1332">
        <v>7.43</v>
      </c>
      <c r="W1332">
        <v>8</v>
      </c>
      <c r="X1332">
        <v>1.1579999999999999</v>
      </c>
      <c r="Z1332">
        <v>0.51300000000000001</v>
      </c>
      <c r="AB1332">
        <v>25.51</v>
      </c>
      <c r="AD1332">
        <v>0</v>
      </c>
      <c r="AF1332" s="35">
        <v>0.308</v>
      </c>
      <c r="AG1332" s="35">
        <v>0.28699999999999998</v>
      </c>
      <c r="AH1332" s="35">
        <v>0.33500000000000002</v>
      </c>
      <c r="AI1332" s="35">
        <v>2.2349999999999999</v>
      </c>
      <c r="AJ1332" s="35">
        <v>7.0110000000000001</v>
      </c>
      <c r="AK1332" s="35">
        <v>2.5390000000000001</v>
      </c>
      <c r="AL1332" s="35">
        <v>0.371</v>
      </c>
      <c r="AM1332" s="35">
        <v>0.80100000000000005</v>
      </c>
      <c r="AN1332" s="35">
        <v>2.5219999999999998</v>
      </c>
      <c r="AO1332" s="35">
        <v>7.43</v>
      </c>
      <c r="AP1332" s="35">
        <v>1.1579999999999999</v>
      </c>
      <c r="AQ1332" s="35">
        <v>0.51300000000000001</v>
      </c>
      <c r="AS1332">
        <v>0</v>
      </c>
      <c r="AT1332" s="35">
        <f t="shared" si="27"/>
        <v>25.51</v>
      </c>
      <c r="AU1332" s="35">
        <f t="shared" ref="AU1332:AU1349" si="28">AT1332/(365-AS1332)</f>
        <v>6.9890410958904109E-2</v>
      </c>
      <c r="AY1332" s="35">
        <f t="shared" si="15"/>
        <v>2.0000000000000018E-3</v>
      </c>
      <c r="AZ1332" s="35">
        <f t="shared" si="16"/>
        <v>-6.9999999999999507E-3</v>
      </c>
      <c r="BA1332" s="35">
        <f t="shared" si="17"/>
        <v>5.9999999999999498E-3</v>
      </c>
      <c r="BB1332" s="35">
        <f t="shared" si="18"/>
        <v>1.5000000000000124E-2</v>
      </c>
      <c r="BC1332" s="35">
        <f t="shared" si="19"/>
        <v>-4.9999999999998934E-3</v>
      </c>
      <c r="BD1332" s="35">
        <f t="shared" si="20"/>
        <v>1.1000000000000121E-2</v>
      </c>
      <c r="BE1332" s="35">
        <f t="shared" si="21"/>
        <v>1.0000000000000009E-3</v>
      </c>
      <c r="BF1332" s="35">
        <f t="shared" si="22"/>
        <v>4.9999999999998934E-3</v>
      </c>
      <c r="BG1332" s="35">
        <f t="shared" si="23"/>
        <v>-1.9999999999997797E-3</v>
      </c>
      <c r="BH1332" s="35">
        <f t="shared" si="24"/>
        <v>9.9999999999997868E-3</v>
      </c>
      <c r="BI1332" s="35">
        <f t="shared" si="25"/>
        <v>1.2000000000000011E-2</v>
      </c>
      <c r="BJ1332" s="35">
        <f t="shared" si="26"/>
        <v>1.4000000000000012E-2</v>
      </c>
      <c r="BK1332" s="35"/>
      <c r="BL1332" s="35"/>
    </row>
    <row r="1333" spans="1:64" x14ac:dyDescent="0.3">
      <c r="A1333">
        <v>1987</v>
      </c>
      <c r="B1333">
        <v>1</v>
      </c>
      <c r="C1333">
        <v>1</v>
      </c>
      <c r="H1333">
        <v>0.40100000000000002</v>
      </c>
      <c r="J1333">
        <v>1.462</v>
      </c>
      <c r="L1333">
        <v>4.9039999999999999</v>
      </c>
      <c r="N1333">
        <v>1.8620000000000001</v>
      </c>
      <c r="P1333">
        <v>1.508</v>
      </c>
      <c r="Q1333">
        <v>8</v>
      </c>
      <c r="R1333">
        <v>1.37</v>
      </c>
      <c r="S1333">
        <v>8</v>
      </c>
      <c r="T1333">
        <v>0.95599999999999996</v>
      </c>
      <c r="U1333">
        <v>8</v>
      </c>
      <c r="V1333">
        <v>8.093</v>
      </c>
      <c r="W1333">
        <v>8</v>
      </c>
      <c r="X1333">
        <v>1.2769999999999999</v>
      </c>
      <c r="Y1333">
        <v>8</v>
      </c>
      <c r="AB1333">
        <v>21.83</v>
      </c>
      <c r="AC1333">
        <v>3</v>
      </c>
      <c r="AF1333" s="35">
        <v>0.186</v>
      </c>
      <c r="AG1333" s="35">
        <v>0.14000000000000001</v>
      </c>
      <c r="AH1333" s="35">
        <v>0.40100000000000002</v>
      </c>
      <c r="AI1333" s="35">
        <v>1.462</v>
      </c>
      <c r="AJ1333" s="35">
        <v>4.9039999999999999</v>
      </c>
      <c r="AK1333" s="35">
        <v>1.8620000000000001</v>
      </c>
      <c r="AL1333" s="35">
        <v>1.508</v>
      </c>
      <c r="AM1333" s="35">
        <v>1.37</v>
      </c>
      <c r="AN1333" s="35">
        <v>0.95599999999999996</v>
      </c>
      <c r="AO1333" s="35">
        <v>8.093</v>
      </c>
      <c r="AP1333" s="35">
        <v>1.2769999999999999</v>
      </c>
      <c r="AQ1333" s="35">
        <v>0.65100000000000002</v>
      </c>
      <c r="AS1333">
        <v>0</v>
      </c>
      <c r="AT1333" s="35">
        <f t="shared" si="27"/>
        <v>22.810000000000002</v>
      </c>
      <c r="AU1333" s="35">
        <f t="shared" si="28"/>
        <v>6.2493150684931512E-2</v>
      </c>
      <c r="AY1333" s="35">
        <f t="shared" si="15"/>
        <v>0</v>
      </c>
      <c r="AZ1333" s="35">
        <f t="shared" si="16"/>
        <v>0</v>
      </c>
      <c r="BA1333" s="35">
        <f t="shared" si="17"/>
        <v>1.9999999999999463E-3</v>
      </c>
      <c r="BB1333" s="35">
        <f t="shared" si="18"/>
        <v>8.0000000000000071E-3</v>
      </c>
      <c r="BC1333" s="35">
        <f t="shared" si="19"/>
        <v>-6.0000000000002274E-3</v>
      </c>
      <c r="BD1333" s="35">
        <f t="shared" si="20"/>
        <v>-2.0000000000002238E-3</v>
      </c>
      <c r="BE1333" s="35">
        <f t="shared" si="21"/>
        <v>1.1000000000000121E-2</v>
      </c>
      <c r="BF1333" s="35">
        <f t="shared" si="22"/>
        <v>-6.0000000000002274E-3</v>
      </c>
      <c r="BG1333" s="35">
        <f t="shared" si="23"/>
        <v>4.0000000000000036E-3</v>
      </c>
      <c r="BH1333" s="35">
        <f t="shared" si="24"/>
        <v>-1.9999999999988916E-3</v>
      </c>
      <c r="BI1333" s="35">
        <f t="shared" si="25"/>
        <v>1.2999999999999901E-2</v>
      </c>
      <c r="BJ1333" s="35">
        <f t="shared" si="26"/>
        <v>0</v>
      </c>
      <c r="BK1333" s="35"/>
      <c r="BL1333" s="35"/>
    </row>
    <row r="1334" spans="1:64" x14ac:dyDescent="0.3">
      <c r="A1334">
        <v>1988</v>
      </c>
      <c r="B1334">
        <v>1</v>
      </c>
      <c r="C1334">
        <v>1</v>
      </c>
      <c r="N1334">
        <v>3.794</v>
      </c>
      <c r="O1334">
        <v>8</v>
      </c>
      <c r="P1334">
        <v>1.56</v>
      </c>
      <c r="Q1334">
        <v>8</v>
      </c>
      <c r="R1334">
        <v>4.7569999999999997</v>
      </c>
      <c r="S1334">
        <v>8</v>
      </c>
      <c r="T1334">
        <v>13.78</v>
      </c>
      <c r="V1334">
        <v>86.38</v>
      </c>
      <c r="Z1334">
        <v>1.454</v>
      </c>
      <c r="AA1334">
        <v>8</v>
      </c>
      <c r="AB1334">
        <v>111.73</v>
      </c>
      <c r="AC1334">
        <v>3</v>
      </c>
      <c r="AF1334" s="35">
        <v>0.27899999999999997</v>
      </c>
      <c r="AG1334" s="35">
        <v>0.20300000000000001</v>
      </c>
      <c r="AH1334" s="35">
        <v>6.2E-2</v>
      </c>
      <c r="AI1334" s="35">
        <v>0.26999999999999996</v>
      </c>
      <c r="AJ1334" s="35">
        <v>3.472</v>
      </c>
      <c r="AK1334" s="35">
        <v>3.794</v>
      </c>
      <c r="AL1334" s="35">
        <v>1.56</v>
      </c>
      <c r="AM1334" s="35">
        <v>4.7569999999999997</v>
      </c>
      <c r="AN1334" s="35">
        <v>13.78</v>
      </c>
      <c r="AO1334" s="35">
        <v>86.38</v>
      </c>
      <c r="AP1334" s="35">
        <v>5.0100000000000007</v>
      </c>
      <c r="AQ1334" s="35">
        <v>1.454</v>
      </c>
      <c r="AS1334">
        <v>0</v>
      </c>
      <c r="AT1334" s="35">
        <f t="shared" si="27"/>
        <v>121.02099999999999</v>
      </c>
      <c r="AU1334" s="35">
        <f>AT1334/(366-AS1334)</f>
        <v>0.33065846994535514</v>
      </c>
      <c r="AY1334" s="35">
        <f t="shared" si="15"/>
        <v>0</v>
      </c>
      <c r="AZ1334" s="35">
        <f t="shared" si="16"/>
        <v>0</v>
      </c>
      <c r="BA1334" s="35">
        <f t="shared" si="17"/>
        <v>0</v>
      </c>
      <c r="BB1334" s="35">
        <f t="shared" si="18"/>
        <v>0</v>
      </c>
      <c r="BC1334" s="35">
        <f t="shared" si="19"/>
        <v>0</v>
      </c>
      <c r="BD1334" s="35">
        <f t="shared" si="20"/>
        <v>-1.399999999999979E-2</v>
      </c>
      <c r="BE1334" s="35">
        <f t="shared" si="21"/>
        <v>-1.0000000000000009E-2</v>
      </c>
      <c r="BF1334" s="35">
        <f t="shared" si="22"/>
        <v>-1.3999999999999346E-2</v>
      </c>
      <c r="BG1334" s="35">
        <f t="shared" si="23"/>
        <v>-9.9999999999980105E-3</v>
      </c>
      <c r="BH1334" s="35">
        <f t="shared" si="24"/>
        <v>-1.3999999999995794E-2</v>
      </c>
      <c r="BI1334" s="35">
        <f t="shared" si="25"/>
        <v>0</v>
      </c>
      <c r="BJ1334" s="35">
        <f t="shared" si="26"/>
        <v>3.0000000000001137E-3</v>
      </c>
      <c r="BK1334" s="35"/>
      <c r="BL1334" s="35"/>
    </row>
    <row r="1335" spans="1:64" x14ac:dyDescent="0.3">
      <c r="A1335">
        <v>1989</v>
      </c>
      <c r="B1335">
        <v>1</v>
      </c>
      <c r="C1335">
        <v>1</v>
      </c>
      <c r="L1335" t="s">
        <v>1</v>
      </c>
      <c r="N1335">
        <v>1.601</v>
      </c>
      <c r="P1335">
        <v>1.9850000000000001</v>
      </c>
      <c r="R1335">
        <v>11.42</v>
      </c>
      <c r="S1335">
        <v>3</v>
      </c>
      <c r="V1335" t="s">
        <v>1</v>
      </c>
      <c r="X1335">
        <v>2.7330000000000001</v>
      </c>
      <c r="Z1335">
        <v>7.7480000000000002</v>
      </c>
      <c r="AB1335">
        <v>25.49</v>
      </c>
      <c r="AC1335">
        <v>3</v>
      </c>
      <c r="AF1335" s="35">
        <v>0.496</v>
      </c>
      <c r="AG1335" s="35">
        <v>0.33600000000000002</v>
      </c>
      <c r="AH1335" s="35">
        <v>0.40299999999999997</v>
      </c>
      <c r="AI1335" s="35">
        <v>0.21</v>
      </c>
      <c r="AJ1335" s="35">
        <v>0.32999999999999996</v>
      </c>
      <c r="AK1335" s="35">
        <v>1.601</v>
      </c>
      <c r="AL1335" s="35">
        <v>1.9850000000000001</v>
      </c>
      <c r="AM1335" s="35">
        <v>11.42</v>
      </c>
      <c r="AN1335" s="35">
        <v>1.47</v>
      </c>
      <c r="AO1335" s="35"/>
      <c r="AP1335" s="35">
        <v>2.7330000000000001</v>
      </c>
      <c r="AQ1335" s="35">
        <v>7.7480000000000002</v>
      </c>
      <c r="AS1335">
        <v>31</v>
      </c>
      <c r="AT1335" s="35">
        <f t="shared" si="27"/>
        <v>28.731999999999999</v>
      </c>
      <c r="AU1335" s="35">
        <f t="shared" si="28"/>
        <v>8.6023952095808376E-2</v>
      </c>
      <c r="AY1335" s="35">
        <f t="shared" si="15"/>
        <v>0</v>
      </c>
      <c r="AZ1335" s="35">
        <f t="shared" si="16"/>
        <v>0</v>
      </c>
      <c r="BA1335" s="35">
        <f t="shared" si="17"/>
        <v>0</v>
      </c>
      <c r="BB1335" s="35">
        <f t="shared" si="18"/>
        <v>0</v>
      </c>
      <c r="BC1335" s="35">
        <f t="shared" si="19"/>
        <v>0</v>
      </c>
      <c r="BD1335" s="35">
        <f t="shared" si="20"/>
        <v>-1.1000000000000121E-2</v>
      </c>
      <c r="BE1335" s="35">
        <f t="shared" si="21"/>
        <v>-1.0000000000001119E-3</v>
      </c>
      <c r="BF1335" s="35">
        <f t="shared" si="22"/>
        <v>3.3360000000000003</v>
      </c>
      <c r="BG1335" s="35">
        <f t="shared" si="23"/>
        <v>0</v>
      </c>
      <c r="BH1335" s="35">
        <f t="shared" si="24"/>
        <v>0</v>
      </c>
      <c r="BI1335" s="35">
        <f t="shared" si="25"/>
        <v>-3.0000000000001137E-3</v>
      </c>
      <c r="BJ1335" s="35">
        <f t="shared" si="26"/>
        <v>1.9999999999997797E-3</v>
      </c>
      <c r="BK1335" s="35"/>
      <c r="BL1335" s="35"/>
    </row>
    <row r="1336" spans="1:64" x14ac:dyDescent="0.3">
      <c r="A1336">
        <v>1990</v>
      </c>
      <c r="B1336">
        <v>1</v>
      </c>
      <c r="C1336">
        <v>1</v>
      </c>
      <c r="D1336">
        <v>0.82499999999999996</v>
      </c>
      <c r="F1336">
        <v>0.52100000000000002</v>
      </c>
      <c r="H1336">
        <v>0.36099999999999999</v>
      </c>
      <c r="J1336">
        <v>0.621</v>
      </c>
      <c r="L1336">
        <v>3.2240000000000002</v>
      </c>
      <c r="N1336">
        <v>1.6319999999999999</v>
      </c>
      <c r="O1336">
        <v>8</v>
      </c>
      <c r="P1336">
        <v>0.56399999999999995</v>
      </c>
      <c r="Q1336">
        <v>8</v>
      </c>
      <c r="R1336">
        <v>2.1059999999999999</v>
      </c>
      <c r="T1336">
        <v>1.39</v>
      </c>
      <c r="V1336">
        <v>7.4480000000000004</v>
      </c>
      <c r="W1336">
        <v>8</v>
      </c>
      <c r="X1336">
        <v>4.5110000000000001</v>
      </c>
      <c r="Y1336">
        <v>8</v>
      </c>
      <c r="Z1336">
        <v>1.01</v>
      </c>
      <c r="AA1336">
        <v>8</v>
      </c>
      <c r="AB1336">
        <v>24.21</v>
      </c>
      <c r="AF1336" s="35">
        <v>0.82499999999999996</v>
      </c>
      <c r="AG1336" s="35">
        <v>0.52100000000000002</v>
      </c>
      <c r="AH1336" s="35">
        <v>0.36099999999999999</v>
      </c>
      <c r="AI1336" s="35">
        <v>0.621</v>
      </c>
      <c r="AJ1336" s="35">
        <v>3.2240000000000002</v>
      </c>
      <c r="AK1336" s="35">
        <v>1.6319999999999999</v>
      </c>
      <c r="AL1336" s="35">
        <v>0.56399999999999995</v>
      </c>
      <c r="AM1336" s="35">
        <v>2.1059999999999999</v>
      </c>
      <c r="AN1336" s="35">
        <v>1.39</v>
      </c>
      <c r="AO1336" s="35">
        <v>7.4480000000000004</v>
      </c>
      <c r="AP1336" s="35">
        <v>4.5110000000000001</v>
      </c>
      <c r="AQ1336" s="35">
        <v>1.01</v>
      </c>
      <c r="AS1336">
        <v>0</v>
      </c>
      <c r="AT1336" s="35">
        <f t="shared" si="27"/>
        <v>24.213000000000001</v>
      </c>
      <c r="AU1336" s="35">
        <f t="shared" si="28"/>
        <v>6.633698630136986E-2</v>
      </c>
      <c r="AY1336" s="35">
        <f t="shared" si="15"/>
        <v>1.2000000000000011E-2</v>
      </c>
      <c r="AZ1336" s="35">
        <f t="shared" si="16"/>
        <v>1.100000000000001E-2</v>
      </c>
      <c r="BA1336" s="35">
        <f t="shared" si="17"/>
        <v>1.100000000000001E-2</v>
      </c>
      <c r="BB1336" s="35">
        <f t="shared" si="18"/>
        <v>9.000000000000008E-3</v>
      </c>
      <c r="BC1336" s="35">
        <f t="shared" si="19"/>
        <v>0</v>
      </c>
      <c r="BD1336" s="35">
        <f t="shared" si="20"/>
        <v>-1.2000000000000011E-2</v>
      </c>
      <c r="BE1336" s="35">
        <f t="shared" si="21"/>
        <v>-6.0000000000000053E-3</v>
      </c>
      <c r="BF1336" s="35">
        <f t="shared" si="22"/>
        <v>2.0000000000002238E-3</v>
      </c>
      <c r="BG1336" s="35">
        <f t="shared" si="23"/>
        <v>-1.0000000000000009E-2</v>
      </c>
      <c r="BH1336" s="35">
        <f t="shared" si="24"/>
        <v>-8.0000000000008953E-3</v>
      </c>
      <c r="BI1336" s="35">
        <f t="shared" si="25"/>
        <v>-1.1000000000000121E-2</v>
      </c>
      <c r="BJ1336" s="35">
        <f t="shared" si="26"/>
        <v>1.3000000000000123E-2</v>
      </c>
      <c r="BK1336" s="35"/>
      <c r="BL1336" s="35"/>
    </row>
    <row r="1337" spans="1:64" x14ac:dyDescent="0.3">
      <c r="A1337">
        <v>1991</v>
      </c>
      <c r="B1337">
        <v>1</v>
      </c>
      <c r="C1337">
        <v>1</v>
      </c>
      <c r="D1337">
        <v>0.38900000000000001</v>
      </c>
      <c r="E1337">
        <v>8</v>
      </c>
      <c r="L1337">
        <v>5.1790000000000003</v>
      </c>
      <c r="M1337">
        <v>3</v>
      </c>
      <c r="N1337">
        <v>0.55700000000000005</v>
      </c>
      <c r="P1337">
        <v>0.248</v>
      </c>
      <c r="R1337">
        <v>1.2649999999999999</v>
      </c>
      <c r="T1337">
        <v>1.7490000000000001</v>
      </c>
      <c r="V1337">
        <v>2.923</v>
      </c>
      <c r="X1337">
        <v>2.3660000000000001</v>
      </c>
      <c r="Z1337">
        <v>0.751</v>
      </c>
      <c r="AB1337">
        <v>15.43</v>
      </c>
      <c r="AC1337">
        <v>3</v>
      </c>
      <c r="AF1337" s="35">
        <v>0.38900000000000001</v>
      </c>
      <c r="AG1337" s="35">
        <v>0.58800000000000008</v>
      </c>
      <c r="AH1337" s="35">
        <v>0.34099999999999997</v>
      </c>
      <c r="AI1337" s="35">
        <v>0.32999999999999996</v>
      </c>
      <c r="AJ1337" s="35">
        <v>5.1790000000000003</v>
      </c>
      <c r="AK1337" s="35">
        <v>0.55700000000000005</v>
      </c>
      <c r="AL1337" s="35">
        <v>0.248</v>
      </c>
      <c r="AM1337" s="35">
        <v>1.2649999999999999</v>
      </c>
      <c r="AN1337" s="35">
        <v>1.7490000000000001</v>
      </c>
      <c r="AO1337" s="35">
        <v>2.923</v>
      </c>
      <c r="AP1337" s="35">
        <v>2.3660000000000001</v>
      </c>
      <c r="AQ1337" s="35">
        <v>0.751</v>
      </c>
      <c r="AS1337">
        <v>0</v>
      </c>
      <c r="AT1337" s="35">
        <f t="shared" si="27"/>
        <v>16.686</v>
      </c>
      <c r="AU1337" s="35">
        <f t="shared" si="28"/>
        <v>4.5715068493150685E-2</v>
      </c>
      <c r="AY1337" s="35">
        <f t="shared" si="15"/>
        <v>1.3999999999999957E-2</v>
      </c>
      <c r="AZ1337" s="35">
        <f t="shared" si="16"/>
        <v>0</v>
      </c>
      <c r="BA1337" s="35">
        <f t="shared" si="17"/>
        <v>0</v>
      </c>
      <c r="BB1337" s="35">
        <f t="shared" si="18"/>
        <v>0</v>
      </c>
      <c r="BC1337" s="35">
        <f t="shared" si="19"/>
        <v>1.2379999999999995</v>
      </c>
      <c r="BD1337" s="35">
        <f t="shared" si="20"/>
        <v>1.2999999999999901E-2</v>
      </c>
      <c r="BE1337" s="35">
        <f t="shared" si="21"/>
        <v>0</v>
      </c>
      <c r="BF1337" s="35">
        <f t="shared" si="22"/>
        <v>6.0000000000002274E-3</v>
      </c>
      <c r="BG1337" s="35">
        <f t="shared" si="23"/>
        <v>-9.000000000000119E-3</v>
      </c>
      <c r="BH1337" s="35">
        <f t="shared" si="24"/>
        <v>-8.999999999999897E-3</v>
      </c>
      <c r="BI1337" s="35">
        <f t="shared" si="25"/>
        <v>4.0000000000000036E-3</v>
      </c>
      <c r="BJ1337" s="35">
        <f t="shared" si="26"/>
        <v>-7.0000000000000062E-3</v>
      </c>
      <c r="BK1337" s="35"/>
      <c r="BL1337" s="35"/>
    </row>
    <row r="1338" spans="1:64" x14ac:dyDescent="0.3">
      <c r="A1338">
        <v>1992</v>
      </c>
      <c r="B1338">
        <v>1</v>
      </c>
      <c r="C1338">
        <v>1</v>
      </c>
      <c r="D1338">
        <v>0.28999999999999998</v>
      </c>
      <c r="F1338">
        <v>0.17100000000000001</v>
      </c>
      <c r="H1338">
        <v>0.14699999999999999</v>
      </c>
      <c r="J1338">
        <v>1.254</v>
      </c>
      <c r="L1338">
        <v>1.823</v>
      </c>
      <c r="N1338">
        <v>1.7849999999999999</v>
      </c>
      <c r="P1338">
        <v>1.538</v>
      </c>
      <c r="R1338">
        <v>0.72199999999999998</v>
      </c>
      <c r="T1338">
        <v>1.2969999999999999</v>
      </c>
      <c r="V1338">
        <v>1.4039999999999999</v>
      </c>
      <c r="X1338">
        <v>0.49099999999999999</v>
      </c>
      <c r="Z1338">
        <v>0.84099999999999997</v>
      </c>
      <c r="AB1338">
        <v>11.76</v>
      </c>
      <c r="AF1338" s="35">
        <v>0.28999999999999998</v>
      </c>
      <c r="AG1338" s="35">
        <v>0.17100000000000001</v>
      </c>
      <c r="AH1338" s="35">
        <v>0.14699999999999999</v>
      </c>
      <c r="AI1338" s="35">
        <v>1.254</v>
      </c>
      <c r="AJ1338" s="35">
        <v>1.823</v>
      </c>
      <c r="AK1338" s="35">
        <v>1.7849999999999999</v>
      </c>
      <c r="AL1338" s="35">
        <v>1.538</v>
      </c>
      <c r="AM1338" s="35">
        <v>0.72199999999999998</v>
      </c>
      <c r="AN1338" s="35">
        <v>1.2969999999999999</v>
      </c>
      <c r="AO1338" s="35">
        <v>1.4039999999999999</v>
      </c>
      <c r="AP1338" s="35">
        <v>0.49099999999999999</v>
      </c>
      <c r="AQ1338" s="35">
        <v>0.84099999999999997</v>
      </c>
      <c r="AS1338">
        <v>0</v>
      </c>
      <c r="AT1338" s="35">
        <f t="shared" si="27"/>
        <v>11.763</v>
      </c>
      <c r="AU1338" s="35">
        <f>AT1338/(366-AS1338)</f>
        <v>3.2139344262295082E-2</v>
      </c>
      <c r="AY1338" s="35">
        <f t="shared" si="15"/>
        <v>-1.100000000000001E-2</v>
      </c>
      <c r="AZ1338" s="35">
        <f t="shared" si="16"/>
        <v>3.0000000000000027E-3</v>
      </c>
      <c r="BA1338" s="35">
        <f t="shared" si="17"/>
        <v>8.0000000000000071E-3</v>
      </c>
      <c r="BB1338" s="35">
        <f t="shared" si="18"/>
        <v>6.0000000000000053E-3</v>
      </c>
      <c r="BC1338" s="35">
        <f t="shared" si="19"/>
        <v>6.0000000000000053E-3</v>
      </c>
      <c r="BD1338" s="35">
        <f t="shared" si="20"/>
        <v>1.4999999999999902E-2</v>
      </c>
      <c r="BE1338" s="35">
        <f t="shared" si="21"/>
        <v>1.2000000000000011E-2</v>
      </c>
      <c r="BF1338" s="35">
        <f t="shared" si="22"/>
        <v>-9.000000000000008E-3</v>
      </c>
      <c r="BG1338" s="35">
        <f t="shared" si="23"/>
        <v>-7.0000000000001172E-3</v>
      </c>
      <c r="BH1338" s="35">
        <f t="shared" si="24"/>
        <v>-8.999999999999897E-3</v>
      </c>
      <c r="BI1338" s="35">
        <f t="shared" si="25"/>
        <v>-1.100000000000001E-2</v>
      </c>
      <c r="BJ1338" s="35">
        <f t="shared" si="26"/>
        <v>-4.0000000000000036E-3</v>
      </c>
      <c r="BK1338" s="35"/>
      <c r="BL1338" s="35"/>
    </row>
    <row r="1339" spans="1:64" x14ac:dyDescent="0.3">
      <c r="A1339">
        <v>1993</v>
      </c>
      <c r="B1339">
        <v>1</v>
      </c>
      <c r="C1339">
        <v>1</v>
      </c>
      <c r="D1339">
        <v>0.24099999999999999</v>
      </c>
      <c r="F1339">
        <v>9.1999999999999998E-2</v>
      </c>
      <c r="H1339">
        <v>0.154</v>
      </c>
      <c r="J1339">
        <v>1.151</v>
      </c>
      <c r="L1339">
        <v>5.48</v>
      </c>
      <c r="N1339">
        <v>4.9249999999999998</v>
      </c>
      <c r="P1339">
        <v>2.5470000000000002</v>
      </c>
      <c r="R1339">
        <v>2.3119999999999998</v>
      </c>
      <c r="T1339">
        <v>1.0029999999999999</v>
      </c>
      <c r="V1339">
        <v>0.90400000000000003</v>
      </c>
      <c r="X1339">
        <v>2.4550000000000001</v>
      </c>
      <c r="Z1339">
        <v>0.40100000000000002</v>
      </c>
      <c r="AB1339">
        <v>21.67</v>
      </c>
      <c r="AF1339" s="35">
        <v>0.24099999999999999</v>
      </c>
      <c r="AG1339" s="35">
        <v>9.1999999999999998E-2</v>
      </c>
      <c r="AH1339" s="35">
        <v>0.154</v>
      </c>
      <c r="AI1339" s="35">
        <v>1.151</v>
      </c>
      <c r="AJ1339" s="35">
        <v>5.48</v>
      </c>
      <c r="AK1339" s="35">
        <v>4.9249999999999998</v>
      </c>
      <c r="AL1339" s="35">
        <v>2.5470000000000002</v>
      </c>
      <c r="AM1339" s="35">
        <v>2.3119999999999998</v>
      </c>
      <c r="AN1339" s="35">
        <v>1.0029999999999999</v>
      </c>
      <c r="AO1339" s="35">
        <v>0.90400000000000003</v>
      </c>
      <c r="AP1339" s="35">
        <v>2.4550000000000001</v>
      </c>
      <c r="AQ1339" s="35">
        <v>0.40100000000000002</v>
      </c>
      <c r="AR1339" s="13"/>
      <c r="AS1339">
        <v>0</v>
      </c>
      <c r="AT1339" s="35">
        <f t="shared" si="27"/>
        <v>21.665000000000003</v>
      </c>
      <c r="AU1339" s="35">
        <f t="shared" si="28"/>
        <v>5.9356164383561651E-2</v>
      </c>
      <c r="AY1339" s="35">
        <f t="shared" si="15"/>
        <v>7.0000000000000062E-3</v>
      </c>
      <c r="AZ1339" s="35">
        <f t="shared" si="16"/>
        <v>-7.9999999999999932E-3</v>
      </c>
      <c r="BA1339" s="35">
        <f t="shared" si="17"/>
        <v>1.0000000000000009E-3</v>
      </c>
      <c r="BB1339" s="35">
        <f t="shared" si="18"/>
        <v>-1.1000000000000121E-2</v>
      </c>
      <c r="BC1339" s="35">
        <f t="shared" si="19"/>
        <v>6.9999999999996732E-3</v>
      </c>
      <c r="BD1339" s="35">
        <f t="shared" si="20"/>
        <v>-4.9999999999998934E-3</v>
      </c>
      <c r="BE1339" s="35">
        <f t="shared" si="21"/>
        <v>-4.9999999999998934E-3</v>
      </c>
      <c r="BF1339" s="35">
        <f t="shared" si="22"/>
        <v>1.2999999999999901E-2</v>
      </c>
      <c r="BG1339" s="35">
        <f t="shared" si="23"/>
        <v>-1.2999999999999901E-2</v>
      </c>
      <c r="BH1339" s="35">
        <f t="shared" si="24"/>
        <v>-5.0000000000000044E-3</v>
      </c>
      <c r="BI1339" s="35">
        <f t="shared" si="25"/>
        <v>4.9999999999998934E-3</v>
      </c>
      <c r="BJ1339" s="35">
        <f t="shared" si="26"/>
        <v>1.9999999999999463E-3</v>
      </c>
      <c r="BK1339" s="35"/>
      <c r="BL1339" s="35"/>
    </row>
    <row r="1340" spans="1:64" x14ac:dyDescent="0.3">
      <c r="A1340">
        <v>1994</v>
      </c>
      <c r="B1340">
        <v>1</v>
      </c>
      <c r="C1340">
        <v>1</v>
      </c>
      <c r="D1340">
        <v>0.16400000000000001</v>
      </c>
      <c r="F1340">
        <v>0.23599999999999999</v>
      </c>
      <c r="H1340">
        <v>0.109</v>
      </c>
      <c r="J1340">
        <v>0.127</v>
      </c>
      <c r="K1340">
        <v>8</v>
      </c>
      <c r="L1340">
        <v>0.82499999999999996</v>
      </c>
      <c r="M1340">
        <v>8</v>
      </c>
      <c r="N1340">
        <v>0.24299999999999999</v>
      </c>
      <c r="O1340">
        <v>8</v>
      </c>
      <c r="P1340">
        <v>0.36</v>
      </c>
      <c r="R1340">
        <v>1.2649999999999999</v>
      </c>
      <c r="T1340">
        <v>9.4610000000000003</v>
      </c>
      <c r="V1340">
        <v>17.420000000000002</v>
      </c>
      <c r="X1340">
        <v>6.2930000000000001</v>
      </c>
      <c r="Z1340">
        <v>3.5049999999999999</v>
      </c>
      <c r="AB1340">
        <v>40.01</v>
      </c>
      <c r="AF1340" s="35">
        <v>0.16400000000000001</v>
      </c>
      <c r="AG1340" s="35">
        <v>0.23599999999999999</v>
      </c>
      <c r="AH1340" s="35">
        <v>0.109</v>
      </c>
      <c r="AI1340" s="35">
        <v>0.127</v>
      </c>
      <c r="AJ1340" s="35">
        <v>0.82499999999999996</v>
      </c>
      <c r="AK1340" s="35">
        <v>0.24299999999999999</v>
      </c>
      <c r="AL1340" s="35">
        <v>0.36</v>
      </c>
      <c r="AM1340" s="35">
        <v>1.2649999999999999</v>
      </c>
      <c r="AN1340" s="35">
        <v>9.4610000000000003</v>
      </c>
      <c r="AO1340" s="35">
        <v>17.420000000000002</v>
      </c>
      <c r="AP1340" s="35">
        <v>6.2930000000000001</v>
      </c>
      <c r="AQ1340" s="35">
        <v>3.5049999999999999</v>
      </c>
      <c r="AS1340">
        <v>0</v>
      </c>
      <c r="AT1340" s="35">
        <f t="shared" si="27"/>
        <v>40.008000000000003</v>
      </c>
      <c r="AU1340" s="35">
        <f t="shared" si="28"/>
        <v>0.1096109589041096</v>
      </c>
      <c r="AY1340" s="35">
        <f t="shared" si="15"/>
        <v>-9.000000000000008E-3</v>
      </c>
      <c r="AZ1340" s="35">
        <f t="shared" si="16"/>
        <v>-1.1999999999999983E-2</v>
      </c>
      <c r="BA1340" s="35">
        <f t="shared" si="17"/>
        <v>1.4999999999999999E-2</v>
      </c>
      <c r="BB1340" s="35">
        <f t="shared" si="18"/>
        <v>-7.0000000000000062E-3</v>
      </c>
      <c r="BC1340" s="35">
        <f t="shared" si="19"/>
        <v>1.2000000000000011E-2</v>
      </c>
      <c r="BD1340" s="35">
        <f t="shared" si="20"/>
        <v>-3.0000000000000027E-3</v>
      </c>
      <c r="BE1340" s="35">
        <f t="shared" si="21"/>
        <v>1.2000000000000011E-2</v>
      </c>
      <c r="BF1340" s="35">
        <f t="shared" si="22"/>
        <v>6.0000000000002274E-3</v>
      </c>
      <c r="BG1340" s="35">
        <f t="shared" si="23"/>
        <v>-1.1000000000001009E-2</v>
      </c>
      <c r="BH1340" s="35">
        <f t="shared" si="24"/>
        <v>1.9999999999988916E-3</v>
      </c>
      <c r="BI1340" s="35">
        <f t="shared" si="25"/>
        <v>6.9999999999996732E-3</v>
      </c>
      <c r="BJ1340" s="35">
        <f t="shared" si="26"/>
        <v>-1.9999999999997797E-3</v>
      </c>
      <c r="BK1340" s="35"/>
      <c r="BL1340" s="35"/>
    </row>
    <row r="1341" spans="1:64" x14ac:dyDescent="0.3">
      <c r="A1341">
        <v>1996</v>
      </c>
      <c r="B1341">
        <v>1</v>
      </c>
      <c r="C1341">
        <v>1</v>
      </c>
      <c r="D1341">
        <v>6538</v>
      </c>
      <c r="E1341">
        <v>8</v>
      </c>
      <c r="F1341">
        <v>777.4</v>
      </c>
      <c r="G1341">
        <v>8</v>
      </c>
      <c r="H1341">
        <v>2471</v>
      </c>
      <c r="I1341">
        <v>8</v>
      </c>
      <c r="J1341">
        <v>15.51</v>
      </c>
      <c r="L1341">
        <v>1.248</v>
      </c>
      <c r="M1341">
        <v>8</v>
      </c>
      <c r="N1341">
        <v>31301</v>
      </c>
      <c r="O1341">
        <v>8</v>
      </c>
      <c r="P1341">
        <v>20424</v>
      </c>
      <c r="Q1341">
        <v>8</v>
      </c>
      <c r="R1341">
        <v>6.0570000000000004</v>
      </c>
      <c r="S1341">
        <v>8</v>
      </c>
      <c r="T1341">
        <v>29330</v>
      </c>
      <c r="U1341">
        <v>8</v>
      </c>
      <c r="V1341">
        <v>31018</v>
      </c>
      <c r="W1341">
        <v>8</v>
      </c>
      <c r="X1341">
        <v>31221</v>
      </c>
      <c r="Y1341">
        <v>8</v>
      </c>
      <c r="Z1341">
        <v>18300</v>
      </c>
      <c r="AA1341">
        <v>8</v>
      </c>
      <c r="AB1341">
        <v>71403.22</v>
      </c>
      <c r="AF1341" s="35"/>
      <c r="AG1341" s="35"/>
      <c r="AH1341" s="35"/>
      <c r="AI1341" s="35"/>
      <c r="AJ1341" s="35"/>
      <c r="AK1341" s="35"/>
      <c r="AL1341" s="35"/>
      <c r="AM1341" s="35"/>
      <c r="AN1341" s="35"/>
      <c r="AO1341" s="35"/>
      <c r="AP1341" s="35"/>
      <c r="AQ1341" s="35"/>
      <c r="AS1341">
        <v>0</v>
      </c>
      <c r="AT1341" s="35">
        <f t="shared" si="27"/>
        <v>0</v>
      </c>
      <c r="AU1341" s="35"/>
      <c r="AY1341" s="35">
        <f t="shared" si="15"/>
        <v>6537.9000000000005</v>
      </c>
      <c r="AZ1341" s="35">
        <f t="shared" si="16"/>
        <v>777.49</v>
      </c>
      <c r="BA1341" s="35">
        <f t="shared" si="17"/>
        <v>2471.0099999999998</v>
      </c>
      <c r="BB1341" s="35">
        <f t="shared" si="18"/>
        <v>15.51</v>
      </c>
      <c r="BC1341" s="35">
        <f t="shared" si="19"/>
        <v>1.24</v>
      </c>
      <c r="BD1341" s="35">
        <f t="shared" si="20"/>
        <v>31290</v>
      </c>
      <c r="BE1341" s="35">
        <f t="shared" si="21"/>
        <v>20422.8</v>
      </c>
      <c r="BF1341" s="35">
        <f t="shared" si="22"/>
        <v>6.0449999999999999</v>
      </c>
      <c r="BG1341" s="35">
        <f t="shared" si="23"/>
        <v>29331</v>
      </c>
      <c r="BH1341" s="35">
        <f t="shared" si="24"/>
        <v>31031</v>
      </c>
      <c r="BI1341" s="35">
        <f t="shared" si="25"/>
        <v>31230</v>
      </c>
      <c r="BJ1341" s="35">
        <f t="shared" si="26"/>
        <v>18299.3</v>
      </c>
      <c r="BK1341" s="35"/>
      <c r="BL1341" s="35"/>
    </row>
    <row r="1342" spans="1:64" x14ac:dyDescent="0.3">
      <c r="A1342">
        <v>1997</v>
      </c>
      <c r="B1342">
        <v>1</v>
      </c>
      <c r="C1342">
        <v>1</v>
      </c>
      <c r="D1342">
        <v>1.2999999999999999E-2</v>
      </c>
      <c r="E1342">
        <v>8</v>
      </c>
      <c r="F1342">
        <v>1E-3</v>
      </c>
      <c r="H1342">
        <v>0</v>
      </c>
      <c r="J1342">
        <v>8.0000000000000002E-3</v>
      </c>
      <c r="L1342">
        <v>6.0000000000000001E-3</v>
      </c>
      <c r="M1342">
        <v>8</v>
      </c>
      <c r="N1342">
        <v>3.5999999999999997E-2</v>
      </c>
      <c r="P1342">
        <v>5.0000000000000001E-3</v>
      </c>
      <c r="Q1342">
        <v>8</v>
      </c>
      <c r="R1342">
        <v>0</v>
      </c>
      <c r="S1342">
        <v>8</v>
      </c>
      <c r="T1342">
        <v>1.4999999999999999E-2</v>
      </c>
      <c r="U1342">
        <v>3</v>
      </c>
      <c r="V1342">
        <v>3.7999999999999999E-2</v>
      </c>
      <c r="X1342">
        <v>3.5999999999999997E-2</v>
      </c>
      <c r="Z1342">
        <v>2.3E-2</v>
      </c>
      <c r="AA1342">
        <v>3</v>
      </c>
      <c r="AB1342">
        <v>0.18</v>
      </c>
      <c r="AC1342">
        <v>3</v>
      </c>
      <c r="AF1342" s="35"/>
      <c r="AG1342" s="35"/>
      <c r="AH1342" s="35"/>
      <c r="AI1342" s="35"/>
      <c r="AJ1342" s="35"/>
      <c r="AK1342" s="35"/>
      <c r="AL1342" s="35"/>
      <c r="AM1342" s="35"/>
      <c r="AN1342" s="35"/>
      <c r="AO1342" s="35"/>
      <c r="AP1342" s="35"/>
      <c r="AQ1342" s="35"/>
      <c r="AS1342">
        <v>0</v>
      </c>
      <c r="AT1342" s="35">
        <f t="shared" si="27"/>
        <v>0</v>
      </c>
      <c r="AU1342" s="35"/>
      <c r="AY1342" s="35">
        <f t="shared" si="15"/>
        <v>0</v>
      </c>
      <c r="AZ1342" s="35">
        <f t="shared" si="16"/>
        <v>0</v>
      </c>
      <c r="BA1342" s="35">
        <f t="shared" si="17"/>
        <v>0</v>
      </c>
      <c r="BB1342" s="35">
        <f t="shared" si="18"/>
        <v>0</v>
      </c>
      <c r="BC1342" s="35">
        <f t="shared" si="19"/>
        <v>0</v>
      </c>
      <c r="BD1342" s="35">
        <f t="shared" si="20"/>
        <v>0.03</v>
      </c>
      <c r="BE1342" s="35">
        <f t="shared" si="21"/>
        <v>0</v>
      </c>
      <c r="BF1342" s="35">
        <f t="shared" si="22"/>
        <v>0</v>
      </c>
      <c r="BG1342" s="35">
        <f t="shared" si="23"/>
        <v>0.03</v>
      </c>
      <c r="BH1342" s="35">
        <f t="shared" si="24"/>
        <v>3.1E-2</v>
      </c>
      <c r="BI1342" s="35">
        <f t="shared" si="25"/>
        <v>0.03</v>
      </c>
      <c r="BJ1342" s="35">
        <f t="shared" si="26"/>
        <v>3.1E-2</v>
      </c>
      <c r="BK1342" s="35"/>
      <c r="BL1342" s="35"/>
    </row>
    <row r="1343" spans="1:64" x14ac:dyDescent="0.3">
      <c r="A1343">
        <v>1998</v>
      </c>
      <c r="B1343">
        <v>1</v>
      </c>
      <c r="C1343">
        <v>1</v>
      </c>
      <c r="D1343">
        <v>0</v>
      </c>
      <c r="E1343">
        <v>8</v>
      </c>
      <c r="F1343">
        <v>0</v>
      </c>
      <c r="G1343">
        <v>3</v>
      </c>
      <c r="H1343" t="s">
        <v>1</v>
      </c>
      <c r="J1343">
        <v>0</v>
      </c>
      <c r="L1343">
        <v>0</v>
      </c>
      <c r="M1343">
        <v>3</v>
      </c>
      <c r="N1343">
        <v>0</v>
      </c>
      <c r="P1343">
        <v>0</v>
      </c>
      <c r="R1343">
        <v>0</v>
      </c>
      <c r="T1343">
        <v>0</v>
      </c>
      <c r="U1343">
        <v>8</v>
      </c>
      <c r="V1343">
        <v>0</v>
      </c>
      <c r="W1343">
        <v>8</v>
      </c>
      <c r="X1343">
        <v>0</v>
      </c>
      <c r="Z1343">
        <v>0</v>
      </c>
      <c r="AB1343">
        <v>0</v>
      </c>
      <c r="AC1343">
        <v>3</v>
      </c>
      <c r="AF1343" s="35"/>
      <c r="AG1343" s="35"/>
      <c r="AH1343" s="35"/>
      <c r="AI1343" s="35"/>
      <c r="AJ1343" s="35"/>
      <c r="AK1343" s="35"/>
      <c r="AL1343" s="35"/>
      <c r="AM1343" s="35"/>
      <c r="AN1343" s="35"/>
      <c r="AO1343" s="35"/>
      <c r="AP1343" s="35"/>
      <c r="AQ1343" s="35"/>
      <c r="AS1343">
        <v>365</v>
      </c>
      <c r="AT1343" s="35">
        <f t="shared" si="27"/>
        <v>0</v>
      </c>
      <c r="AU1343" s="35"/>
      <c r="AY1343" s="35">
        <f t="shared" si="15"/>
        <v>0</v>
      </c>
      <c r="AZ1343" s="35">
        <f t="shared" si="16"/>
        <v>0</v>
      </c>
      <c r="BA1343" s="35">
        <f t="shared" si="17"/>
        <v>0</v>
      </c>
      <c r="BB1343" s="35">
        <f t="shared" si="18"/>
        <v>0</v>
      </c>
      <c r="BC1343" s="35">
        <f t="shared" si="19"/>
        <v>0</v>
      </c>
      <c r="BD1343" s="35">
        <f t="shared" si="20"/>
        <v>0</v>
      </c>
      <c r="BE1343" s="35">
        <f t="shared" si="21"/>
        <v>0</v>
      </c>
      <c r="BF1343" s="35">
        <f t="shared" si="22"/>
        <v>0</v>
      </c>
      <c r="BG1343" s="35">
        <f t="shared" si="23"/>
        <v>0</v>
      </c>
      <c r="BH1343" s="35">
        <f t="shared" si="24"/>
        <v>0</v>
      </c>
      <c r="BI1343" s="35">
        <f t="shared" si="25"/>
        <v>0</v>
      </c>
      <c r="BJ1343" s="35">
        <f t="shared" si="26"/>
        <v>0</v>
      </c>
      <c r="BK1343" s="35"/>
      <c r="BL1343" s="35"/>
    </row>
    <row r="1344" spans="1:64" x14ac:dyDescent="0.3">
      <c r="A1344">
        <v>1999</v>
      </c>
      <c r="B1344">
        <v>1</v>
      </c>
      <c r="C1344">
        <v>1</v>
      </c>
      <c r="D1344">
        <v>1.9E-2</v>
      </c>
      <c r="E1344">
        <v>8</v>
      </c>
      <c r="F1344">
        <v>1.7000000000000001E-2</v>
      </c>
      <c r="G1344">
        <v>8</v>
      </c>
      <c r="H1344">
        <v>1.7999999999999999E-2</v>
      </c>
      <c r="J1344">
        <v>2.7E-2</v>
      </c>
      <c r="L1344">
        <v>4.7E-2</v>
      </c>
      <c r="N1344">
        <v>0</v>
      </c>
      <c r="O1344">
        <v>8</v>
      </c>
      <c r="P1344">
        <v>0</v>
      </c>
      <c r="Q1344">
        <v>8</v>
      </c>
      <c r="R1344">
        <v>0</v>
      </c>
      <c r="S1344">
        <v>3</v>
      </c>
      <c r="AB1344">
        <v>0.13</v>
      </c>
      <c r="AC1344">
        <v>3</v>
      </c>
      <c r="AF1344" s="35"/>
      <c r="AG1344" s="35"/>
      <c r="AH1344" s="35"/>
      <c r="AI1344" s="35"/>
      <c r="AJ1344" s="35"/>
      <c r="AK1344" s="35"/>
      <c r="AL1344" s="35"/>
      <c r="AM1344" s="35"/>
      <c r="AN1344" s="35"/>
      <c r="AO1344" s="35"/>
      <c r="AP1344" s="35"/>
      <c r="AQ1344" s="35"/>
      <c r="AS1344">
        <f>30+31+31+30+31+30+31</f>
        <v>214</v>
      </c>
      <c r="AT1344" s="35">
        <f t="shared" si="27"/>
        <v>0</v>
      </c>
      <c r="AU1344" s="35"/>
      <c r="AY1344" s="35">
        <f t="shared" si="15"/>
        <v>3.1E-2</v>
      </c>
      <c r="AZ1344" s="35">
        <f t="shared" si="16"/>
        <v>2.8000000000000001E-2</v>
      </c>
      <c r="BA1344" s="35">
        <f t="shared" si="17"/>
        <v>3.1E-2</v>
      </c>
      <c r="BB1344" s="35">
        <f t="shared" si="18"/>
        <v>0.03</v>
      </c>
      <c r="BC1344" s="35">
        <f t="shared" si="19"/>
        <v>6.2E-2</v>
      </c>
      <c r="BD1344" s="35">
        <f t="shared" si="20"/>
        <v>0</v>
      </c>
      <c r="BE1344" s="35">
        <f t="shared" si="21"/>
        <v>0</v>
      </c>
      <c r="BF1344" s="35">
        <f t="shared" si="22"/>
        <v>0</v>
      </c>
      <c r="BG1344" s="35">
        <f t="shared" si="23"/>
        <v>0</v>
      </c>
      <c r="BH1344" s="35">
        <f t="shared" si="24"/>
        <v>0</v>
      </c>
      <c r="BI1344" s="35">
        <f t="shared" si="25"/>
        <v>0</v>
      </c>
      <c r="BJ1344" s="35">
        <f t="shared" si="26"/>
        <v>0</v>
      </c>
      <c r="BK1344" s="35"/>
      <c r="BL1344" s="35"/>
    </row>
    <row r="1345" spans="1:64" x14ac:dyDescent="0.3">
      <c r="A1345">
        <v>2000</v>
      </c>
      <c r="B1345">
        <v>1</v>
      </c>
      <c r="C1345">
        <v>1</v>
      </c>
      <c r="D1345">
        <v>0.98299999999999998</v>
      </c>
      <c r="F1345">
        <v>0.751</v>
      </c>
      <c r="H1345">
        <v>0.45700000000000002</v>
      </c>
      <c r="I1345">
        <v>8</v>
      </c>
      <c r="J1345">
        <v>0.79100000000000004</v>
      </c>
      <c r="K1345">
        <v>8</v>
      </c>
      <c r="L1345">
        <v>5.4720000000000004</v>
      </c>
      <c r="N1345">
        <v>1.3680000000000001</v>
      </c>
      <c r="P1345">
        <v>1.079</v>
      </c>
      <c r="Q1345">
        <v>8</v>
      </c>
      <c r="R1345">
        <v>0.88</v>
      </c>
      <c r="T1345">
        <v>1.6830000000000001</v>
      </c>
      <c r="V1345">
        <v>4.4880000000000004</v>
      </c>
      <c r="W1345">
        <v>8</v>
      </c>
      <c r="X1345">
        <v>6.26</v>
      </c>
      <c r="Y1345">
        <v>8</v>
      </c>
      <c r="Z1345">
        <v>1.1160000000000001</v>
      </c>
      <c r="AA1345">
        <v>8</v>
      </c>
      <c r="AB1345">
        <v>25.33</v>
      </c>
      <c r="AF1345" s="35">
        <v>0.98299999999999998</v>
      </c>
      <c r="AG1345" s="35">
        <v>0.751</v>
      </c>
      <c r="AH1345" s="35">
        <v>0.45700000000000002</v>
      </c>
      <c r="AI1345" s="35">
        <v>0.79100000000000004</v>
      </c>
      <c r="AJ1345" s="35">
        <v>5.4720000000000004</v>
      </c>
      <c r="AK1345" s="35">
        <v>1.3680000000000001</v>
      </c>
      <c r="AL1345" s="35">
        <v>1.079</v>
      </c>
      <c r="AM1345" s="35">
        <v>0.88</v>
      </c>
      <c r="AN1345" s="35">
        <v>1.6830000000000001</v>
      </c>
      <c r="AO1345" s="35">
        <v>4.4880000000000004</v>
      </c>
      <c r="AP1345" s="35">
        <v>6.26</v>
      </c>
      <c r="AQ1345" s="35">
        <v>1.1160000000000001</v>
      </c>
      <c r="AS1345">
        <v>0</v>
      </c>
      <c r="AT1345" s="35">
        <f t="shared" si="27"/>
        <v>25.328000000000003</v>
      </c>
      <c r="AU1345" s="35">
        <f>AT1345/(366-AS1345)</f>
        <v>6.9202185792349741E-2</v>
      </c>
      <c r="AY1345" s="35">
        <f t="shared" si="15"/>
        <v>9.000000000000008E-3</v>
      </c>
      <c r="AZ1345" s="35">
        <f t="shared" si="16"/>
        <v>3.0000000000000027E-3</v>
      </c>
      <c r="BA1345" s="35">
        <f t="shared" si="17"/>
        <v>7.9999999999999516E-3</v>
      </c>
      <c r="BB1345" s="35">
        <f t="shared" si="18"/>
        <v>-1.1000000000000121E-2</v>
      </c>
      <c r="BC1345" s="35">
        <f t="shared" si="19"/>
        <v>1.499999999999968E-2</v>
      </c>
      <c r="BD1345" s="35">
        <f t="shared" si="20"/>
        <v>1.1999999999999789E-2</v>
      </c>
      <c r="BE1345" s="35">
        <f t="shared" si="21"/>
        <v>6.0000000000002274E-3</v>
      </c>
      <c r="BF1345" s="35">
        <f t="shared" si="22"/>
        <v>-1.2000000000000011E-2</v>
      </c>
      <c r="BG1345" s="35">
        <f t="shared" si="23"/>
        <v>-3.0000000000001137E-3</v>
      </c>
      <c r="BH1345" s="35">
        <f t="shared" si="24"/>
        <v>6.9999999999996732E-3</v>
      </c>
      <c r="BI1345" s="35">
        <f t="shared" si="25"/>
        <v>4.0000000000000036E-2</v>
      </c>
      <c r="BJ1345" s="35">
        <f t="shared" si="26"/>
        <v>0</v>
      </c>
      <c r="BK1345" s="35"/>
      <c r="BL1345" s="35"/>
    </row>
    <row r="1346" spans="1:64" x14ac:dyDescent="0.3">
      <c r="A1346">
        <v>2001</v>
      </c>
      <c r="B1346">
        <v>1</v>
      </c>
      <c r="C1346">
        <v>1</v>
      </c>
      <c r="D1346">
        <v>0.629</v>
      </c>
      <c r="E1346">
        <v>8</v>
      </c>
      <c r="F1346">
        <v>0.39</v>
      </c>
      <c r="G1346">
        <v>8</v>
      </c>
      <c r="H1346">
        <v>0.63400000000000001</v>
      </c>
      <c r="I1346">
        <v>8</v>
      </c>
      <c r="J1346">
        <v>0.60299999999999998</v>
      </c>
      <c r="K1346">
        <v>8</v>
      </c>
      <c r="L1346">
        <v>5.9059999999999997</v>
      </c>
      <c r="M1346">
        <v>8</v>
      </c>
      <c r="N1346">
        <v>1.607</v>
      </c>
      <c r="O1346">
        <v>3</v>
      </c>
      <c r="AB1346">
        <v>9.77</v>
      </c>
      <c r="AC1346">
        <v>3</v>
      </c>
      <c r="AF1346" s="35">
        <v>0.629</v>
      </c>
      <c r="AG1346" s="35">
        <v>0.39</v>
      </c>
      <c r="AH1346" s="35">
        <v>0.63400000000000001</v>
      </c>
      <c r="AI1346" s="35">
        <v>0.60299999999999998</v>
      </c>
      <c r="AJ1346" s="35">
        <v>5.9059999999999997</v>
      </c>
      <c r="AK1346" s="35">
        <v>1.607</v>
      </c>
      <c r="AL1346" s="35"/>
      <c r="AM1346" s="35"/>
      <c r="AN1346" s="35"/>
      <c r="AO1346" s="35"/>
      <c r="AP1346" s="35"/>
      <c r="AQ1346" s="35"/>
      <c r="AS1346">
        <f>31+31+30+31+30+31</f>
        <v>184</v>
      </c>
      <c r="AT1346" s="35">
        <f t="shared" si="27"/>
        <v>9.7689999999999984</v>
      </c>
      <c r="AU1346" s="35">
        <f t="shared" si="28"/>
        <v>5.3972375690607727E-2</v>
      </c>
      <c r="AY1346" s="35">
        <f t="shared" si="15"/>
        <v>-9.000000000000008E-3</v>
      </c>
      <c r="AZ1346" s="35">
        <f t="shared" si="16"/>
        <v>2.0000000000000018E-3</v>
      </c>
      <c r="BA1346" s="35">
        <f t="shared" si="17"/>
        <v>1.7000000000000015E-2</v>
      </c>
      <c r="BB1346" s="35">
        <f t="shared" si="18"/>
        <v>-3.0000000000000027E-3</v>
      </c>
      <c r="BC1346" s="35">
        <f t="shared" si="19"/>
        <v>-1.6000000000000014E-2</v>
      </c>
      <c r="BD1346" s="35">
        <f t="shared" si="20"/>
        <v>0.58299999999999996</v>
      </c>
      <c r="BE1346" s="35">
        <f t="shared" si="21"/>
        <v>0</v>
      </c>
      <c r="BF1346" s="35">
        <f t="shared" si="22"/>
        <v>0</v>
      </c>
      <c r="BG1346" s="35">
        <f t="shared" si="23"/>
        <v>0</v>
      </c>
      <c r="BH1346" s="35">
        <f t="shared" si="24"/>
        <v>0</v>
      </c>
      <c r="BI1346" s="35">
        <f t="shared" si="25"/>
        <v>0</v>
      </c>
      <c r="BJ1346" s="35">
        <f t="shared" si="26"/>
        <v>0</v>
      </c>
      <c r="BK1346" s="35"/>
      <c r="BL1346" s="35"/>
    </row>
    <row r="1347" spans="1:64" x14ac:dyDescent="0.3">
      <c r="A1347">
        <v>2004</v>
      </c>
      <c r="B1347">
        <v>1</v>
      </c>
      <c r="C1347">
        <v>1</v>
      </c>
      <c r="H1347" t="s">
        <v>1</v>
      </c>
      <c r="AF1347" s="35"/>
      <c r="AG1347" s="35"/>
      <c r="AH1347" s="35">
        <v>0.186</v>
      </c>
      <c r="AI1347" s="35"/>
      <c r="AJ1347" s="35"/>
      <c r="AK1347" s="35"/>
      <c r="AL1347" s="35"/>
      <c r="AM1347" s="35"/>
      <c r="AN1347" s="35"/>
      <c r="AO1347" s="35"/>
      <c r="AP1347" s="35"/>
      <c r="AQ1347" s="35"/>
      <c r="AS1347">
        <f>366-31</f>
        <v>335</v>
      </c>
      <c r="AT1347" s="35"/>
      <c r="AU1347" s="35"/>
      <c r="AY1347" s="35">
        <f t="shared" si="15"/>
        <v>0</v>
      </c>
      <c r="AZ1347" s="35">
        <f t="shared" si="16"/>
        <v>0</v>
      </c>
      <c r="BA1347" s="35">
        <f t="shared" si="17"/>
        <v>0</v>
      </c>
      <c r="BB1347" s="35">
        <f t="shared" si="18"/>
        <v>0</v>
      </c>
      <c r="BC1347" s="35">
        <f t="shared" si="19"/>
        <v>0</v>
      </c>
      <c r="BD1347" s="35">
        <f t="shared" si="20"/>
        <v>0</v>
      </c>
      <c r="BE1347" s="35">
        <f t="shared" si="21"/>
        <v>0</v>
      </c>
      <c r="BF1347" s="35">
        <f t="shared" si="22"/>
        <v>0</v>
      </c>
      <c r="BG1347" s="35">
        <f t="shared" si="23"/>
        <v>0</v>
      </c>
      <c r="BH1347" s="35">
        <f t="shared" si="24"/>
        <v>0</v>
      </c>
      <c r="BI1347" s="35">
        <f t="shared" si="25"/>
        <v>0</v>
      </c>
      <c r="BJ1347" s="35">
        <f t="shared" si="26"/>
        <v>0</v>
      </c>
      <c r="BK1347" s="35"/>
      <c r="BL1347" s="35"/>
    </row>
    <row r="1348" spans="1:64" x14ac:dyDescent="0.3">
      <c r="A1348">
        <v>2005</v>
      </c>
      <c r="B1348">
        <v>1</v>
      </c>
      <c r="C1348">
        <v>1</v>
      </c>
      <c r="J1348" t="s">
        <v>1</v>
      </c>
      <c r="L1348" t="s">
        <v>1</v>
      </c>
      <c r="N1348">
        <v>106.9</v>
      </c>
      <c r="O1348">
        <v>8</v>
      </c>
      <c r="P1348">
        <v>109.2</v>
      </c>
      <c r="Q1348">
        <v>8</v>
      </c>
      <c r="R1348">
        <v>73.86</v>
      </c>
      <c r="S1348">
        <v>3</v>
      </c>
      <c r="T1348" t="s">
        <v>1</v>
      </c>
      <c r="V1348" t="s">
        <v>1</v>
      </c>
      <c r="AB1348">
        <v>289.95999999999998</v>
      </c>
      <c r="AC1348">
        <v>3</v>
      </c>
      <c r="AF1348" s="35"/>
      <c r="AG1348" s="35"/>
      <c r="AH1348" s="35"/>
      <c r="AI1348" s="35"/>
      <c r="AJ1348" s="35"/>
      <c r="AK1348" s="35"/>
      <c r="AL1348" s="35"/>
      <c r="AM1348" s="35"/>
      <c r="AN1348" s="35"/>
      <c r="AO1348" s="35"/>
      <c r="AP1348" s="35"/>
      <c r="AQ1348" s="35"/>
      <c r="AS1348">
        <f>365-(31+28+31+30+31)</f>
        <v>214</v>
      </c>
      <c r="AT1348" s="35">
        <f t="shared" si="27"/>
        <v>0</v>
      </c>
      <c r="AU1348" s="35">
        <f t="shared" si="28"/>
        <v>0</v>
      </c>
      <c r="AY1348" s="35">
        <f t="shared" si="15"/>
        <v>0</v>
      </c>
      <c r="AZ1348" s="35">
        <f t="shared" si="16"/>
        <v>0</v>
      </c>
      <c r="BA1348" s="35">
        <f t="shared" si="17"/>
        <v>0</v>
      </c>
      <c r="BB1348" s="35">
        <f t="shared" si="18"/>
        <v>0.53999999999999992</v>
      </c>
      <c r="BC1348" s="35">
        <f t="shared" si="19"/>
        <v>1.147</v>
      </c>
      <c r="BD1348" s="35">
        <f t="shared" si="20"/>
        <v>106.86</v>
      </c>
      <c r="BE1348" s="35">
        <f t="shared" si="21"/>
        <v>109.21300000000001</v>
      </c>
      <c r="BF1348" s="35">
        <f t="shared" si="22"/>
        <v>109.027</v>
      </c>
      <c r="BG1348" s="35">
        <f t="shared" si="23"/>
        <v>31.080000000000002</v>
      </c>
      <c r="BH1348" s="35">
        <f t="shared" si="24"/>
        <v>20.584</v>
      </c>
      <c r="BI1348" s="35">
        <f t="shared" si="25"/>
        <v>0</v>
      </c>
      <c r="BJ1348" s="35">
        <f t="shared" si="26"/>
        <v>0</v>
      </c>
      <c r="BK1348" s="35"/>
      <c r="BL1348" s="35"/>
    </row>
    <row r="1349" spans="1:64" x14ac:dyDescent="0.3">
      <c r="A1349">
        <v>2006</v>
      </c>
      <c r="B1349">
        <v>1</v>
      </c>
      <c r="C1349">
        <v>1</v>
      </c>
      <c r="H1349" t="s">
        <v>1</v>
      </c>
      <c r="X1349" t="s">
        <v>1</v>
      </c>
      <c r="Z1349" t="s">
        <v>1</v>
      </c>
      <c r="AF1349" s="35"/>
      <c r="AG1349" s="35"/>
      <c r="AH1349" s="35">
        <v>0.155</v>
      </c>
      <c r="AI1349" s="35"/>
      <c r="AJ1349" s="35"/>
      <c r="AK1349" s="35"/>
      <c r="AL1349" s="35"/>
      <c r="AM1349" s="35"/>
      <c r="AN1349" s="35"/>
      <c r="AO1349" s="35"/>
      <c r="AP1349" s="35">
        <v>1.23</v>
      </c>
      <c r="AQ1349" s="35">
        <v>0.58899999999999997</v>
      </c>
      <c r="AS1349">
        <f>365-(31+30+31)</f>
        <v>273</v>
      </c>
      <c r="AT1349" s="35">
        <f t="shared" si="27"/>
        <v>1.974</v>
      </c>
      <c r="AU1349" s="35">
        <f t="shared" si="28"/>
        <v>2.1456521739130433E-2</v>
      </c>
      <c r="AY1349" s="35">
        <f t="shared" si="15"/>
        <v>0</v>
      </c>
      <c r="AZ1349" s="35">
        <f t="shared" si="16"/>
        <v>0</v>
      </c>
      <c r="BA1349" s="35">
        <f t="shared" si="17"/>
        <v>0</v>
      </c>
      <c r="BB1349" s="35">
        <f t="shared" si="18"/>
        <v>0</v>
      </c>
      <c r="BC1349" s="35">
        <f t="shared" si="19"/>
        <v>0</v>
      </c>
      <c r="BD1349" s="35">
        <f t="shared" si="20"/>
        <v>0</v>
      </c>
      <c r="BE1349" s="35">
        <f t="shared" si="21"/>
        <v>0</v>
      </c>
      <c r="BF1349" s="35">
        <f t="shared" si="22"/>
        <v>0</v>
      </c>
      <c r="BG1349" s="35">
        <f t="shared" si="23"/>
        <v>0</v>
      </c>
      <c r="BH1349" s="35">
        <f t="shared" si="24"/>
        <v>0</v>
      </c>
      <c r="BI1349" s="35">
        <f t="shared" si="25"/>
        <v>0</v>
      </c>
      <c r="BJ1349" s="35">
        <f t="shared" si="26"/>
        <v>0</v>
      </c>
      <c r="BK1349" s="35"/>
      <c r="BL1349" s="35"/>
    </row>
    <row r="1350" spans="1:64" x14ac:dyDescent="0.3">
      <c r="AS1350" s="35"/>
    </row>
    <row r="1351" spans="1:64" x14ac:dyDescent="0.3">
      <c r="A1351" t="s">
        <v>14</v>
      </c>
      <c r="D1351">
        <v>467.3</v>
      </c>
      <c r="F1351">
        <v>60.02</v>
      </c>
      <c r="H1351">
        <v>206.2</v>
      </c>
      <c r="J1351">
        <v>1.7629999999999999</v>
      </c>
      <c r="L1351">
        <v>2.88</v>
      </c>
      <c r="N1351">
        <v>1746</v>
      </c>
      <c r="P1351">
        <v>1209</v>
      </c>
      <c r="R1351">
        <v>6.4169999999999998</v>
      </c>
      <c r="T1351">
        <v>2098</v>
      </c>
      <c r="V1351">
        <v>2226</v>
      </c>
      <c r="X1351">
        <v>2233</v>
      </c>
      <c r="Z1351">
        <v>1309</v>
      </c>
      <c r="AB1351">
        <v>11565.19</v>
      </c>
      <c r="AF1351">
        <f>AVERAGE(AF1330:AF1349)</f>
        <v>0.43269230769230771</v>
      </c>
      <c r="AG1351" s="35">
        <f t="shared" ref="AG1351:AQ1351" si="29">AVERAGE(AG1330:AG1349)</f>
        <v>0.31692307692307692</v>
      </c>
      <c r="AH1351" s="35">
        <f t="shared" si="29"/>
        <v>0.30735714285714283</v>
      </c>
      <c r="AI1351" s="35">
        <f t="shared" si="29"/>
        <v>0.76484615384615384</v>
      </c>
      <c r="AJ1351" s="35">
        <f t="shared" si="29"/>
        <v>3.5157692307692305</v>
      </c>
      <c r="AK1351" s="35">
        <f t="shared" si="29"/>
        <v>1.901384615384615</v>
      </c>
      <c r="AL1351" s="35">
        <f t="shared" si="29"/>
        <v>1.0682500000000001</v>
      </c>
      <c r="AM1351" s="35">
        <f t="shared" si="29"/>
        <v>2.4310000000000005</v>
      </c>
      <c r="AN1351" s="35">
        <f t="shared" si="29"/>
        <v>4.0329999999999995</v>
      </c>
      <c r="AO1351" s="35">
        <f t="shared" si="29"/>
        <v>13.552272727272726</v>
      </c>
      <c r="AP1351" s="35">
        <f t="shared" si="29"/>
        <v>3.2512307692307685</v>
      </c>
      <c r="AQ1351" s="35">
        <f t="shared" si="29"/>
        <v>1.5778461538461537</v>
      </c>
      <c r="AR1351" s="3">
        <f>SUM(AF1351:AQ1351)</f>
        <v>33.152572177822179</v>
      </c>
    </row>
    <row r="1352" spans="1:64" x14ac:dyDescent="0.3">
      <c r="A1352" t="s">
        <v>15</v>
      </c>
      <c r="D1352">
        <v>6538</v>
      </c>
      <c r="F1352">
        <v>777.4</v>
      </c>
      <c r="H1352">
        <v>2471</v>
      </c>
      <c r="J1352">
        <v>15.51</v>
      </c>
      <c r="L1352">
        <v>7.0110000000000001</v>
      </c>
      <c r="N1352">
        <v>31301</v>
      </c>
      <c r="P1352">
        <v>20424</v>
      </c>
      <c r="R1352">
        <v>73.86</v>
      </c>
      <c r="T1352">
        <v>29330</v>
      </c>
      <c r="V1352">
        <v>31018</v>
      </c>
      <c r="X1352">
        <v>31221</v>
      </c>
      <c r="Z1352">
        <v>18300</v>
      </c>
      <c r="AB1352">
        <v>31301</v>
      </c>
      <c r="AF1352">
        <f>MAX(AF1330:AF1349)</f>
        <v>0.98299999999999998</v>
      </c>
      <c r="AG1352" s="35">
        <f t="shared" ref="AG1352:AQ1352" si="30">MAX(AG1330:AG1349)</f>
        <v>0.751</v>
      </c>
      <c r="AH1352" s="35">
        <f t="shared" si="30"/>
        <v>0.63400000000000001</v>
      </c>
      <c r="AI1352" s="35">
        <f t="shared" si="30"/>
        <v>2.2349999999999999</v>
      </c>
      <c r="AJ1352" s="35">
        <f t="shared" si="30"/>
        <v>7.0110000000000001</v>
      </c>
      <c r="AK1352" s="35">
        <f t="shared" si="30"/>
        <v>4.9249999999999998</v>
      </c>
      <c r="AL1352" s="35">
        <f t="shared" si="30"/>
        <v>2.5470000000000002</v>
      </c>
      <c r="AM1352" s="35">
        <f t="shared" si="30"/>
        <v>11.42</v>
      </c>
      <c r="AN1352" s="35">
        <f t="shared" si="30"/>
        <v>13.78</v>
      </c>
      <c r="AO1352" s="35">
        <f t="shared" si="30"/>
        <v>86.38</v>
      </c>
      <c r="AP1352" s="35">
        <f t="shared" si="30"/>
        <v>6.2930000000000001</v>
      </c>
      <c r="AQ1352" s="35">
        <f t="shared" si="30"/>
        <v>7.7480000000000002</v>
      </c>
      <c r="AR1352" s="3">
        <f>MAX(AF1352:AQ1352)</f>
        <v>86.38</v>
      </c>
    </row>
    <row r="1353" spans="1:64" x14ac:dyDescent="0.3">
      <c r="A1353" t="s">
        <v>16</v>
      </c>
      <c r="D1353">
        <v>0</v>
      </c>
      <c r="F1353">
        <v>0</v>
      </c>
      <c r="H1353">
        <v>0</v>
      </c>
      <c r="J1353">
        <v>0</v>
      </c>
      <c r="L1353">
        <v>0</v>
      </c>
      <c r="N1353">
        <v>0</v>
      </c>
      <c r="P1353">
        <v>0</v>
      </c>
      <c r="R1353">
        <v>0</v>
      </c>
      <c r="T1353">
        <v>0</v>
      </c>
      <c r="V1353">
        <v>0</v>
      </c>
      <c r="X1353">
        <v>0</v>
      </c>
      <c r="Z1353">
        <v>0</v>
      </c>
      <c r="AB1353">
        <v>0</v>
      </c>
      <c r="AF1353">
        <f>MIN(AF1330:AF1349)</f>
        <v>0.16400000000000001</v>
      </c>
      <c r="AG1353" s="35">
        <f t="shared" ref="AG1353:AQ1353" si="31">MIN(AG1330:AG1349)</f>
        <v>9.1999999999999998E-2</v>
      </c>
      <c r="AH1353" s="35">
        <f t="shared" si="31"/>
        <v>6.2E-2</v>
      </c>
      <c r="AI1353" s="35">
        <f t="shared" si="31"/>
        <v>0.127</v>
      </c>
      <c r="AJ1353" s="35">
        <f t="shared" si="31"/>
        <v>0.32999999999999996</v>
      </c>
      <c r="AK1353" s="35">
        <f t="shared" si="31"/>
        <v>0.24299999999999999</v>
      </c>
      <c r="AL1353" s="35">
        <f t="shared" si="31"/>
        <v>0.248</v>
      </c>
      <c r="AM1353" s="35">
        <f t="shared" si="31"/>
        <v>0.72199999999999998</v>
      </c>
      <c r="AN1353" s="35">
        <f t="shared" si="31"/>
        <v>0.95599999999999996</v>
      </c>
      <c r="AO1353" s="35">
        <f t="shared" si="31"/>
        <v>0.90400000000000003</v>
      </c>
      <c r="AP1353" s="35">
        <f t="shared" si="31"/>
        <v>0.49099999999999999</v>
      </c>
      <c r="AQ1353" s="35">
        <f t="shared" si="31"/>
        <v>0.40100000000000002</v>
      </c>
      <c r="AR1353" s="3">
        <f>MIN(AF1353:AQ1353)</f>
        <v>6.2E-2</v>
      </c>
    </row>
    <row r="1358" spans="1:64" s="13" customFormat="1" x14ac:dyDescent="0.3">
      <c r="A1358" s="12" t="s">
        <v>50</v>
      </c>
      <c r="AR1358"/>
      <c r="AS1358"/>
      <c r="AT1358"/>
      <c r="AU1358"/>
      <c r="AV1358"/>
      <c r="AW1358"/>
      <c r="AX1358"/>
      <c r="AY1358"/>
      <c r="AZ1358"/>
    </row>
    <row r="1359" spans="1:64" x14ac:dyDescent="0.3">
      <c r="A1359" t="s">
        <v>19</v>
      </c>
      <c r="B1359">
        <v>28017050</v>
      </c>
      <c r="C1359" t="s">
        <v>44</v>
      </c>
    </row>
    <row r="1360" spans="1:64" x14ac:dyDescent="0.3">
      <c r="A1360" t="s">
        <v>20</v>
      </c>
    </row>
    <row r="1361" spans="1:52" x14ac:dyDescent="0.3">
      <c r="A1361" t="s">
        <v>21</v>
      </c>
    </row>
    <row r="1362" spans="1:52" x14ac:dyDescent="0.3">
      <c r="A1362" t="s">
        <v>22</v>
      </c>
      <c r="B1362">
        <v>350</v>
      </c>
      <c r="H1362" s="1"/>
    </row>
    <row r="1363" spans="1:52" x14ac:dyDescent="0.3">
      <c r="A1363" t="s">
        <v>23</v>
      </c>
      <c r="B1363" t="s">
        <v>45</v>
      </c>
    </row>
    <row r="1365" spans="1:52" x14ac:dyDescent="0.3">
      <c r="A1365" t="s">
        <v>25</v>
      </c>
      <c r="B1365" t="s">
        <v>26</v>
      </c>
      <c r="C1365" t="s">
        <v>27</v>
      </c>
      <c r="D1365" t="s">
        <v>2</v>
      </c>
      <c r="E1365" t="s">
        <v>1</v>
      </c>
      <c r="F1365" t="s">
        <v>3</v>
      </c>
      <c r="G1365" t="s">
        <v>1</v>
      </c>
      <c r="H1365" t="s">
        <v>4</v>
      </c>
      <c r="I1365" t="s">
        <v>1</v>
      </c>
      <c r="J1365" t="s">
        <v>5</v>
      </c>
      <c r="K1365" t="s">
        <v>1</v>
      </c>
      <c r="L1365" t="s">
        <v>6</v>
      </c>
      <c r="M1365" t="s">
        <v>1</v>
      </c>
      <c r="N1365" t="s">
        <v>7</v>
      </c>
      <c r="O1365" t="s">
        <v>1</v>
      </c>
      <c r="P1365" t="s">
        <v>8</v>
      </c>
      <c r="Q1365" t="s">
        <v>1</v>
      </c>
      <c r="R1365" t="s">
        <v>9</v>
      </c>
      <c r="S1365" t="s">
        <v>1</v>
      </c>
      <c r="T1365" t="s">
        <v>10</v>
      </c>
      <c r="U1365" t="s">
        <v>1</v>
      </c>
      <c r="V1365" t="s">
        <v>11</v>
      </c>
      <c r="W1365" t="s">
        <v>1</v>
      </c>
      <c r="X1365" t="s">
        <v>12</v>
      </c>
      <c r="Y1365" t="s">
        <v>1</v>
      </c>
      <c r="Z1365" t="s">
        <v>13</v>
      </c>
      <c r="AA1365" t="s">
        <v>1</v>
      </c>
      <c r="AB1365" t="s">
        <v>28</v>
      </c>
      <c r="AC1365" t="s">
        <v>1</v>
      </c>
    </row>
    <row r="1366" spans="1:52" x14ac:dyDescent="0.3">
      <c r="A1366">
        <v>1984</v>
      </c>
      <c r="B1366">
        <v>1</v>
      </c>
      <c r="C1366">
        <v>1</v>
      </c>
      <c r="D1366">
        <v>7.0000000000000001E-3</v>
      </c>
      <c r="E1366">
        <v>8</v>
      </c>
      <c r="F1366">
        <v>1.0999999999999999E-2</v>
      </c>
      <c r="H1366">
        <v>0.10100000000000001</v>
      </c>
      <c r="J1366">
        <v>0.08</v>
      </c>
      <c r="L1366">
        <v>0.25600000000000001</v>
      </c>
      <c r="N1366">
        <v>0.27800000000000002</v>
      </c>
      <c r="P1366">
        <v>4.2000000000000003E-2</v>
      </c>
      <c r="Q1366">
        <v>8</v>
      </c>
      <c r="R1366">
        <v>0.154</v>
      </c>
      <c r="S1366">
        <v>8</v>
      </c>
      <c r="T1366">
        <v>1.234</v>
      </c>
      <c r="V1366">
        <v>0.60099999999999998</v>
      </c>
      <c r="X1366">
        <v>0.626</v>
      </c>
      <c r="Z1366">
        <v>7.6999999999999999E-2</v>
      </c>
      <c r="AB1366">
        <v>1.23</v>
      </c>
    </row>
    <row r="1367" spans="1:52" x14ac:dyDescent="0.3">
      <c r="A1367">
        <v>1985</v>
      </c>
      <c r="B1367">
        <v>1</v>
      </c>
      <c r="C1367">
        <v>1</v>
      </c>
      <c r="D1367">
        <v>0.185</v>
      </c>
      <c r="F1367">
        <v>3.4000000000000002E-2</v>
      </c>
      <c r="H1367" t="s">
        <v>1</v>
      </c>
      <c r="J1367">
        <v>2.3E-2</v>
      </c>
      <c r="L1367">
        <v>8.7999999999999995E-2</v>
      </c>
      <c r="N1367">
        <v>0.23699999999999999</v>
      </c>
      <c r="P1367">
        <v>0.03</v>
      </c>
      <c r="R1367">
        <v>0.14199999999999999</v>
      </c>
      <c r="T1367">
        <v>0.5</v>
      </c>
      <c r="V1367">
        <v>1.103</v>
      </c>
      <c r="X1367">
        <v>0.93400000000000005</v>
      </c>
      <c r="Z1367">
        <v>9.5000000000000001E-2</v>
      </c>
      <c r="AB1367">
        <v>1.1000000000000001</v>
      </c>
      <c r="AC1367">
        <v>3</v>
      </c>
    </row>
    <row r="1368" spans="1:52" x14ac:dyDescent="0.3">
      <c r="A1368">
        <v>1986</v>
      </c>
      <c r="B1368">
        <v>1</v>
      </c>
      <c r="C1368">
        <v>1</v>
      </c>
      <c r="D1368">
        <v>3.9E-2</v>
      </c>
      <c r="F1368">
        <v>0.04</v>
      </c>
      <c r="H1368">
        <v>3.6999999999999998E-2</v>
      </c>
      <c r="J1368">
        <v>0.53900000000000003</v>
      </c>
      <c r="L1368">
        <v>1.5980000000000001</v>
      </c>
      <c r="N1368">
        <v>0.755</v>
      </c>
      <c r="P1368">
        <v>0.02</v>
      </c>
      <c r="Q1368">
        <v>8</v>
      </c>
      <c r="R1368">
        <v>8.5999999999999993E-2</v>
      </c>
      <c r="S1368">
        <v>8</v>
      </c>
      <c r="T1368">
        <v>0.35699999999999998</v>
      </c>
      <c r="U1368">
        <v>8</v>
      </c>
      <c r="V1368">
        <v>2.5310000000000001</v>
      </c>
      <c r="X1368">
        <v>0.13100000000000001</v>
      </c>
      <c r="Z1368">
        <v>3.7999999999999999E-2</v>
      </c>
      <c r="AB1368">
        <v>2.5299999999999998</v>
      </c>
    </row>
    <row r="1369" spans="1:52" x14ac:dyDescent="0.3">
      <c r="A1369">
        <v>1987</v>
      </c>
      <c r="B1369">
        <v>1</v>
      </c>
      <c r="C1369">
        <v>1</v>
      </c>
      <c r="H1369">
        <v>3.6999999999999998E-2</v>
      </c>
      <c r="J1369">
        <v>0.184</v>
      </c>
      <c r="L1369">
        <v>0.83599999999999997</v>
      </c>
      <c r="N1369">
        <v>0.13700000000000001</v>
      </c>
      <c r="P1369">
        <v>0.23100000000000001</v>
      </c>
      <c r="R1369">
        <v>9.6000000000000002E-2</v>
      </c>
      <c r="T1369">
        <v>5.8999999999999997E-2</v>
      </c>
      <c r="U1369">
        <v>8</v>
      </c>
      <c r="V1369">
        <v>0.99299999999999999</v>
      </c>
      <c r="W1369">
        <v>8</v>
      </c>
      <c r="X1369">
        <v>0.33</v>
      </c>
      <c r="Y1369">
        <v>8</v>
      </c>
      <c r="AB1369">
        <v>0.99</v>
      </c>
      <c r="AC1369">
        <v>3</v>
      </c>
    </row>
    <row r="1370" spans="1:52" x14ac:dyDescent="0.3">
      <c r="A1370">
        <v>1988</v>
      </c>
      <c r="B1370">
        <v>1</v>
      </c>
      <c r="C1370">
        <v>1</v>
      </c>
      <c r="N1370">
        <v>0.72099999999999997</v>
      </c>
      <c r="O1370">
        <v>8</v>
      </c>
      <c r="P1370">
        <v>8.7999999999999995E-2</v>
      </c>
      <c r="Q1370">
        <v>8</v>
      </c>
      <c r="R1370">
        <v>0.42899999999999999</v>
      </c>
      <c r="T1370">
        <v>2.169</v>
      </c>
      <c r="V1370">
        <v>50.64</v>
      </c>
      <c r="Z1370">
        <v>0.17899999999999999</v>
      </c>
      <c r="AB1370">
        <v>50.64</v>
      </c>
      <c r="AC1370">
        <v>3</v>
      </c>
    </row>
    <row r="1371" spans="1:52" x14ac:dyDescent="0.3">
      <c r="A1371">
        <v>1989</v>
      </c>
      <c r="B1371">
        <v>1</v>
      </c>
      <c r="C1371">
        <v>1</v>
      </c>
      <c r="L1371" t="s">
        <v>1</v>
      </c>
      <c r="N1371">
        <v>0.20300000000000001</v>
      </c>
      <c r="P1371">
        <v>0.34899999999999998</v>
      </c>
      <c r="R1371">
        <v>2.2469999999999999</v>
      </c>
      <c r="S1371">
        <v>3</v>
      </c>
      <c r="V1371" t="s">
        <v>1</v>
      </c>
      <c r="X1371">
        <v>0.73299999999999998</v>
      </c>
      <c r="Z1371">
        <v>2.3559999999999999</v>
      </c>
      <c r="AB1371">
        <v>2.36</v>
      </c>
      <c r="AC1371">
        <v>3</v>
      </c>
    </row>
    <row r="1372" spans="1:52" x14ac:dyDescent="0.3">
      <c r="A1372">
        <v>1990</v>
      </c>
      <c r="B1372">
        <v>1</v>
      </c>
      <c r="C1372">
        <v>1</v>
      </c>
      <c r="D1372">
        <v>9.2999999999999999E-2</v>
      </c>
      <c r="F1372">
        <v>8.5999999999999993E-2</v>
      </c>
      <c r="H1372">
        <v>3.4000000000000002E-2</v>
      </c>
      <c r="J1372">
        <v>0.186</v>
      </c>
      <c r="L1372">
        <v>0.34899999999999998</v>
      </c>
      <c r="N1372">
        <v>0.19400000000000001</v>
      </c>
      <c r="P1372">
        <v>6.8000000000000005E-2</v>
      </c>
      <c r="Q1372">
        <v>8</v>
      </c>
      <c r="R1372">
        <v>0.52500000000000002</v>
      </c>
      <c r="T1372">
        <v>0.22800000000000001</v>
      </c>
      <c r="V1372">
        <v>0.71799999999999997</v>
      </c>
      <c r="X1372">
        <v>0.42799999999999999</v>
      </c>
      <c r="Y1372">
        <v>8</v>
      </c>
      <c r="Z1372">
        <v>7.5999999999999998E-2</v>
      </c>
      <c r="AA1372">
        <v>8</v>
      </c>
      <c r="AB1372">
        <v>0.72</v>
      </c>
      <c r="AR1372" s="7"/>
      <c r="AS1372" s="7"/>
      <c r="AT1372" s="7"/>
      <c r="AU1372" s="7"/>
      <c r="AV1372" s="7"/>
      <c r="AW1372" s="7"/>
      <c r="AX1372" s="7"/>
      <c r="AY1372" s="7"/>
      <c r="AZ1372" s="7"/>
    </row>
    <row r="1373" spans="1:52" x14ac:dyDescent="0.3">
      <c r="A1373">
        <v>1991</v>
      </c>
      <c r="B1373">
        <v>1</v>
      </c>
      <c r="C1373">
        <v>1</v>
      </c>
      <c r="D1373">
        <v>1.7999999999999999E-2</v>
      </c>
      <c r="E1373">
        <v>8</v>
      </c>
      <c r="G1373">
        <v>8</v>
      </c>
      <c r="I1373">
        <v>8</v>
      </c>
      <c r="K1373">
        <v>8</v>
      </c>
      <c r="L1373">
        <v>3.9169999999999998</v>
      </c>
      <c r="M1373">
        <v>3</v>
      </c>
      <c r="N1373">
        <v>0.12</v>
      </c>
      <c r="P1373">
        <v>5.5E-2</v>
      </c>
      <c r="R1373">
        <v>0.40400000000000003</v>
      </c>
      <c r="T1373">
        <v>0.46</v>
      </c>
      <c r="V1373">
        <v>1.5249999999999999</v>
      </c>
      <c r="X1373">
        <v>1.212</v>
      </c>
      <c r="Z1373">
        <v>0.27</v>
      </c>
      <c r="AB1373">
        <v>3.92</v>
      </c>
      <c r="AC1373">
        <v>3</v>
      </c>
    </row>
    <row r="1374" spans="1:52" x14ac:dyDescent="0.3">
      <c r="A1374">
        <v>1992</v>
      </c>
      <c r="B1374">
        <v>1</v>
      </c>
      <c r="C1374">
        <v>1</v>
      </c>
      <c r="D1374">
        <v>3.5000000000000003E-2</v>
      </c>
      <c r="F1374">
        <v>1.7999999999999999E-2</v>
      </c>
      <c r="H1374">
        <v>1.2999999999999999E-2</v>
      </c>
      <c r="J1374">
        <v>0.503</v>
      </c>
      <c r="L1374">
        <v>0.17599999999999999</v>
      </c>
      <c r="N1374">
        <v>0.497</v>
      </c>
      <c r="P1374">
        <v>0.39600000000000002</v>
      </c>
      <c r="R1374">
        <v>0.189</v>
      </c>
      <c r="T1374">
        <v>0.10199999999999999</v>
      </c>
      <c r="V1374">
        <v>0.26900000000000002</v>
      </c>
      <c r="X1374">
        <v>0.1</v>
      </c>
      <c r="Z1374">
        <v>0.35899999999999999</v>
      </c>
      <c r="AB1374">
        <v>0.5</v>
      </c>
    </row>
    <row r="1375" spans="1:52" x14ac:dyDescent="0.3">
      <c r="A1375">
        <v>1993</v>
      </c>
      <c r="B1375">
        <v>1</v>
      </c>
      <c r="C1375">
        <v>1</v>
      </c>
      <c r="D1375">
        <v>0.127</v>
      </c>
      <c r="F1375">
        <v>7.0000000000000001E-3</v>
      </c>
      <c r="H1375">
        <v>1.4E-2</v>
      </c>
      <c r="J1375">
        <v>0.45700000000000002</v>
      </c>
      <c r="L1375">
        <v>1.5720000000000001</v>
      </c>
      <c r="N1375">
        <v>2.3559999999999999</v>
      </c>
      <c r="P1375">
        <v>0.66900000000000004</v>
      </c>
      <c r="R1375">
        <v>0.78300000000000003</v>
      </c>
      <c r="T1375">
        <v>0.24099999999999999</v>
      </c>
      <c r="V1375">
        <v>0.218</v>
      </c>
      <c r="X1375">
        <v>0.73699999999999999</v>
      </c>
      <c r="Z1375">
        <v>8.8999999999999996E-2</v>
      </c>
      <c r="AB1375">
        <v>2.36</v>
      </c>
    </row>
    <row r="1376" spans="1:52" x14ac:dyDescent="0.3">
      <c r="A1376">
        <v>1994</v>
      </c>
      <c r="B1376">
        <v>1</v>
      </c>
      <c r="C1376">
        <v>1</v>
      </c>
      <c r="D1376">
        <v>1.9E-2</v>
      </c>
      <c r="F1376">
        <v>0.151</v>
      </c>
      <c r="H1376">
        <v>4.2999999999999997E-2</v>
      </c>
      <c r="J1376">
        <v>2.1000000000000001E-2</v>
      </c>
      <c r="K1376">
        <v>8</v>
      </c>
      <c r="L1376">
        <v>9.2999999999999999E-2</v>
      </c>
      <c r="M1376">
        <v>8</v>
      </c>
      <c r="N1376">
        <v>5.3999999999999999E-2</v>
      </c>
      <c r="O1376">
        <v>8</v>
      </c>
      <c r="P1376">
        <v>4.2000000000000003E-2</v>
      </c>
      <c r="R1376">
        <v>0.107</v>
      </c>
      <c r="T1376">
        <v>1.1639999999999999</v>
      </c>
      <c r="V1376">
        <v>1.393</v>
      </c>
      <c r="X1376">
        <v>0.55700000000000005</v>
      </c>
      <c r="Z1376">
        <v>0.54100000000000004</v>
      </c>
      <c r="AB1376">
        <v>1.39</v>
      </c>
    </row>
    <row r="1377" spans="1:52" x14ac:dyDescent="0.3">
      <c r="A1377">
        <v>1996</v>
      </c>
      <c r="B1377">
        <v>1</v>
      </c>
      <c r="C1377">
        <v>1</v>
      </c>
      <c r="D1377">
        <v>3097</v>
      </c>
      <c r="F1377">
        <v>773.9</v>
      </c>
      <c r="H1377">
        <v>2467</v>
      </c>
      <c r="J1377">
        <v>2.7269999999999999</v>
      </c>
      <c r="L1377">
        <v>0.219</v>
      </c>
      <c r="M1377">
        <v>8</v>
      </c>
      <c r="N1377">
        <v>12458</v>
      </c>
      <c r="P1377">
        <v>12052</v>
      </c>
      <c r="R1377">
        <v>2.4660000000000002</v>
      </c>
      <c r="T1377">
        <v>28468</v>
      </c>
      <c r="V1377">
        <v>20098</v>
      </c>
      <c r="X1377">
        <v>15822</v>
      </c>
      <c r="Z1377">
        <v>8086</v>
      </c>
      <c r="AB1377">
        <v>28468</v>
      </c>
    </row>
    <row r="1378" spans="1:52" x14ac:dyDescent="0.3">
      <c r="A1378">
        <v>1997</v>
      </c>
      <c r="B1378">
        <v>1</v>
      </c>
      <c r="C1378">
        <v>1</v>
      </c>
      <c r="D1378">
        <v>1E-3</v>
      </c>
      <c r="F1378">
        <v>1E-3</v>
      </c>
      <c r="H1378">
        <v>0</v>
      </c>
      <c r="J1378">
        <v>1E-3</v>
      </c>
      <c r="L1378">
        <v>1E-3</v>
      </c>
      <c r="N1378">
        <v>4.0000000000000001E-3</v>
      </c>
      <c r="P1378">
        <v>1E-3</v>
      </c>
      <c r="R1378">
        <v>0</v>
      </c>
      <c r="S1378">
        <v>8</v>
      </c>
      <c r="T1378">
        <v>3.0000000000000001E-3</v>
      </c>
      <c r="U1378">
        <v>3</v>
      </c>
      <c r="V1378">
        <v>6.0000000000000001E-3</v>
      </c>
      <c r="X1378">
        <v>4.0000000000000001E-3</v>
      </c>
      <c r="Z1378">
        <v>1E-3</v>
      </c>
      <c r="AA1378">
        <v>3</v>
      </c>
      <c r="AB1378">
        <v>0.01</v>
      </c>
      <c r="AC1378">
        <v>3</v>
      </c>
    </row>
    <row r="1379" spans="1:52" x14ac:dyDescent="0.3">
      <c r="A1379">
        <v>1998</v>
      </c>
      <c r="B1379">
        <v>1</v>
      </c>
      <c r="C1379">
        <v>1</v>
      </c>
      <c r="D1379">
        <v>0</v>
      </c>
      <c r="E1379">
        <v>8</v>
      </c>
      <c r="F1379">
        <v>0</v>
      </c>
      <c r="G1379">
        <v>3</v>
      </c>
      <c r="H1379" t="s">
        <v>1</v>
      </c>
      <c r="J1379">
        <v>0</v>
      </c>
      <c r="L1379">
        <v>0</v>
      </c>
      <c r="M1379">
        <v>3</v>
      </c>
      <c r="N1379">
        <v>0</v>
      </c>
      <c r="P1379">
        <v>0</v>
      </c>
      <c r="R1379">
        <v>0</v>
      </c>
      <c r="T1379">
        <v>0</v>
      </c>
      <c r="V1379">
        <v>0</v>
      </c>
      <c r="W1379">
        <v>8</v>
      </c>
      <c r="X1379">
        <v>0</v>
      </c>
      <c r="Z1379">
        <v>0</v>
      </c>
      <c r="AB1379">
        <v>0</v>
      </c>
      <c r="AC1379">
        <v>3</v>
      </c>
    </row>
    <row r="1380" spans="1:52" x14ac:dyDescent="0.3">
      <c r="A1380">
        <v>1999</v>
      </c>
      <c r="B1380">
        <v>1</v>
      </c>
      <c r="C1380">
        <v>1</v>
      </c>
      <c r="D1380">
        <v>1E-3</v>
      </c>
      <c r="E1380">
        <v>8</v>
      </c>
      <c r="F1380">
        <v>1E-3</v>
      </c>
      <c r="G1380">
        <v>8</v>
      </c>
      <c r="H1380">
        <v>1E-3</v>
      </c>
      <c r="J1380">
        <v>3.0000000000000001E-3</v>
      </c>
      <c r="L1380">
        <v>4.0000000000000001E-3</v>
      </c>
      <c r="N1380">
        <v>0</v>
      </c>
      <c r="P1380">
        <v>0</v>
      </c>
      <c r="R1380">
        <v>0</v>
      </c>
      <c r="S1380">
        <v>3</v>
      </c>
      <c r="AB1380">
        <v>0</v>
      </c>
      <c r="AC1380">
        <v>3</v>
      </c>
    </row>
    <row r="1381" spans="1:52" x14ac:dyDescent="0.3">
      <c r="A1381">
        <v>2000</v>
      </c>
      <c r="B1381">
        <v>1</v>
      </c>
      <c r="C1381">
        <v>1</v>
      </c>
      <c r="D1381">
        <v>0.128</v>
      </c>
      <c r="F1381">
        <v>0.113</v>
      </c>
      <c r="H1381">
        <v>2.3E-2</v>
      </c>
      <c r="I1381">
        <v>8</v>
      </c>
      <c r="J1381">
        <v>0.11700000000000001</v>
      </c>
      <c r="K1381">
        <v>8</v>
      </c>
      <c r="L1381">
        <v>2.25</v>
      </c>
      <c r="N1381">
        <v>0.214</v>
      </c>
      <c r="P1381">
        <v>0.24399999999999999</v>
      </c>
      <c r="Q1381">
        <v>8</v>
      </c>
      <c r="R1381">
        <v>0.22</v>
      </c>
      <c r="T1381">
        <v>0.623</v>
      </c>
      <c r="V1381">
        <v>1.0620000000000001</v>
      </c>
      <c r="W1381">
        <v>8</v>
      </c>
      <c r="X1381">
        <v>1.5669999999999999</v>
      </c>
      <c r="Y1381">
        <v>8</v>
      </c>
      <c r="Z1381">
        <v>4.8000000000000001E-2</v>
      </c>
      <c r="AA1381">
        <v>8</v>
      </c>
      <c r="AB1381">
        <v>2.25</v>
      </c>
    </row>
    <row r="1382" spans="1:52" x14ac:dyDescent="0.3">
      <c r="A1382">
        <v>2001</v>
      </c>
      <c r="B1382">
        <v>1</v>
      </c>
      <c r="C1382">
        <v>1</v>
      </c>
      <c r="D1382">
        <v>4.1000000000000002E-2</v>
      </c>
      <c r="E1382">
        <v>8</v>
      </c>
      <c r="F1382">
        <v>1.4999999999999999E-2</v>
      </c>
      <c r="G1382">
        <v>8</v>
      </c>
      <c r="H1382">
        <v>3.3000000000000002E-2</v>
      </c>
      <c r="I1382">
        <v>8</v>
      </c>
      <c r="J1382">
        <v>2.4E-2</v>
      </c>
      <c r="K1382">
        <v>8</v>
      </c>
      <c r="L1382">
        <v>1.0169999999999999</v>
      </c>
      <c r="M1382">
        <v>8</v>
      </c>
      <c r="N1382">
        <v>0.54900000000000004</v>
      </c>
      <c r="O1382">
        <v>3</v>
      </c>
      <c r="AB1382">
        <v>1.02</v>
      </c>
      <c r="AC1382">
        <v>3</v>
      </c>
    </row>
    <row r="1383" spans="1:52" x14ac:dyDescent="0.3">
      <c r="A1383">
        <v>2004</v>
      </c>
      <c r="B1383">
        <v>1</v>
      </c>
      <c r="C1383">
        <v>1</v>
      </c>
      <c r="H1383" t="s">
        <v>1</v>
      </c>
    </row>
    <row r="1384" spans="1:52" x14ac:dyDescent="0.3">
      <c r="A1384">
        <v>2005</v>
      </c>
      <c r="B1384">
        <v>1</v>
      </c>
      <c r="C1384">
        <v>1</v>
      </c>
      <c r="J1384" t="s">
        <v>1</v>
      </c>
      <c r="L1384" t="s">
        <v>1</v>
      </c>
      <c r="N1384">
        <v>3.5950000000000002</v>
      </c>
      <c r="O1384">
        <v>8</v>
      </c>
      <c r="P1384">
        <v>3.556</v>
      </c>
      <c r="Q1384">
        <v>8</v>
      </c>
      <c r="R1384">
        <v>3.5169999999999999</v>
      </c>
      <c r="S1384">
        <v>3</v>
      </c>
      <c r="T1384" t="s">
        <v>1</v>
      </c>
      <c r="V1384" t="s">
        <v>1</v>
      </c>
      <c r="AB1384">
        <v>3.6</v>
      </c>
      <c r="AC1384">
        <v>3</v>
      </c>
    </row>
    <row r="1385" spans="1:52" x14ac:dyDescent="0.3">
      <c r="A1385">
        <v>2006</v>
      </c>
      <c r="B1385">
        <v>1</v>
      </c>
      <c r="C1385">
        <v>1</v>
      </c>
      <c r="H1385" t="s">
        <v>1</v>
      </c>
      <c r="X1385" t="s">
        <v>1</v>
      </c>
      <c r="Z1385" t="s">
        <v>1</v>
      </c>
    </row>
    <row r="1387" spans="1:52" x14ac:dyDescent="0.3">
      <c r="A1387" t="s">
        <v>14</v>
      </c>
      <c r="D1387">
        <v>221.3</v>
      </c>
      <c r="F1387">
        <v>59.57</v>
      </c>
      <c r="H1387">
        <v>205.6</v>
      </c>
      <c r="J1387">
        <v>0.34799999999999998</v>
      </c>
      <c r="L1387">
        <v>0.82499999999999996</v>
      </c>
      <c r="N1387">
        <v>692.7</v>
      </c>
      <c r="P1387">
        <v>709.3</v>
      </c>
      <c r="R1387">
        <v>0.66900000000000004</v>
      </c>
      <c r="T1387">
        <v>2034</v>
      </c>
      <c r="V1387">
        <v>1440</v>
      </c>
      <c r="X1387">
        <v>1131</v>
      </c>
      <c r="Z1387">
        <v>577.9</v>
      </c>
      <c r="AB1387">
        <v>589.39</v>
      </c>
    </row>
    <row r="1388" spans="1:52" x14ac:dyDescent="0.3">
      <c r="A1388" t="s">
        <v>15</v>
      </c>
      <c r="D1388">
        <v>3097</v>
      </c>
      <c r="F1388">
        <v>773.9</v>
      </c>
      <c r="H1388">
        <v>2467</v>
      </c>
      <c r="J1388">
        <v>2.7269999999999999</v>
      </c>
      <c r="L1388">
        <v>3.9169999999999998</v>
      </c>
      <c r="N1388">
        <v>12458</v>
      </c>
      <c r="P1388">
        <v>12052</v>
      </c>
      <c r="R1388">
        <v>3.5169999999999999</v>
      </c>
      <c r="T1388">
        <v>28468</v>
      </c>
      <c r="V1388">
        <v>20098</v>
      </c>
      <c r="X1388">
        <v>15822</v>
      </c>
      <c r="Z1388">
        <v>8086</v>
      </c>
      <c r="AB1388">
        <v>28468</v>
      </c>
    </row>
    <row r="1389" spans="1:52" x14ac:dyDescent="0.3">
      <c r="A1389" t="s">
        <v>16</v>
      </c>
      <c r="D1389">
        <v>0</v>
      </c>
      <c r="F1389">
        <v>0</v>
      </c>
      <c r="H1389">
        <v>0</v>
      </c>
      <c r="J1389">
        <v>0</v>
      </c>
      <c r="L1389">
        <v>0</v>
      </c>
      <c r="N1389">
        <v>0</v>
      </c>
      <c r="P1389">
        <v>0</v>
      </c>
      <c r="R1389">
        <v>0</v>
      </c>
      <c r="T1389">
        <v>0</v>
      </c>
      <c r="V1389">
        <v>0</v>
      </c>
      <c r="X1389">
        <v>0</v>
      </c>
      <c r="Z1389">
        <v>0</v>
      </c>
      <c r="AB1389">
        <v>0</v>
      </c>
    </row>
    <row r="1391" spans="1:52" x14ac:dyDescent="0.3">
      <c r="H1391" s="1"/>
    </row>
    <row r="1392" spans="1:52" s="7" customFormat="1" x14ac:dyDescent="0.3">
      <c r="A1392" s="7" t="s">
        <v>33</v>
      </c>
      <c r="AR1392"/>
      <c r="AS1392"/>
      <c r="AT1392"/>
      <c r="AU1392"/>
      <c r="AV1392"/>
      <c r="AW1392"/>
      <c r="AX1392"/>
      <c r="AY1392"/>
      <c r="AZ1392"/>
    </row>
    <row r="1393" spans="1:29" x14ac:dyDescent="0.3">
      <c r="A1393" t="s">
        <v>19</v>
      </c>
      <c r="B1393">
        <v>28037010</v>
      </c>
      <c r="C1393" t="s">
        <v>51</v>
      </c>
    </row>
    <row r="1394" spans="1:29" x14ac:dyDescent="0.3">
      <c r="A1394" t="s">
        <v>20</v>
      </c>
    </row>
    <row r="1395" spans="1:29" x14ac:dyDescent="0.3">
      <c r="A1395" t="s">
        <v>21</v>
      </c>
    </row>
    <row r="1396" spans="1:29" x14ac:dyDescent="0.3">
      <c r="A1396" t="s">
        <v>22</v>
      </c>
      <c r="B1396">
        <v>120</v>
      </c>
      <c r="H1396" s="1"/>
    </row>
    <row r="1397" spans="1:29" x14ac:dyDescent="0.3">
      <c r="A1397" t="s">
        <v>23</v>
      </c>
      <c r="B1397" t="s">
        <v>52</v>
      </c>
    </row>
    <row r="1399" spans="1:29" x14ac:dyDescent="0.3">
      <c r="A1399" t="s">
        <v>25</v>
      </c>
      <c r="B1399" t="s">
        <v>26</v>
      </c>
      <c r="C1399" t="s">
        <v>27</v>
      </c>
      <c r="D1399" t="s">
        <v>2</v>
      </c>
      <c r="E1399" t="s">
        <v>1</v>
      </c>
      <c r="F1399" t="s">
        <v>3</v>
      </c>
      <c r="G1399" t="s">
        <v>1</v>
      </c>
      <c r="H1399" t="s">
        <v>4</v>
      </c>
      <c r="I1399" t="s">
        <v>1</v>
      </c>
      <c r="J1399" t="s">
        <v>5</v>
      </c>
      <c r="K1399" t="s">
        <v>1</v>
      </c>
      <c r="L1399" t="s">
        <v>6</v>
      </c>
      <c r="M1399" t="s">
        <v>1</v>
      </c>
      <c r="N1399" t="s">
        <v>7</v>
      </c>
      <c r="O1399" t="s">
        <v>1</v>
      </c>
      <c r="P1399" t="s">
        <v>8</v>
      </c>
      <c r="Q1399" t="s">
        <v>1</v>
      </c>
      <c r="R1399" t="s">
        <v>9</v>
      </c>
      <c r="S1399" t="s">
        <v>1</v>
      </c>
      <c r="T1399" t="s">
        <v>10</v>
      </c>
      <c r="U1399" t="s">
        <v>1</v>
      </c>
      <c r="V1399" t="s">
        <v>11</v>
      </c>
      <c r="W1399" t="s">
        <v>1</v>
      </c>
      <c r="X1399" t="s">
        <v>12</v>
      </c>
      <c r="Y1399" t="s">
        <v>1</v>
      </c>
      <c r="Z1399" t="s">
        <v>13</v>
      </c>
      <c r="AA1399" t="s">
        <v>1</v>
      </c>
      <c r="AB1399" t="s">
        <v>28</v>
      </c>
      <c r="AC1399" t="s">
        <v>1</v>
      </c>
    </row>
    <row r="1400" spans="1:29" x14ac:dyDescent="0.3">
      <c r="A1400">
        <v>1962</v>
      </c>
      <c r="B1400">
        <v>4</v>
      </c>
      <c r="C1400">
        <v>9</v>
      </c>
      <c r="D1400">
        <v>0.44</v>
      </c>
      <c r="E1400">
        <v>6</v>
      </c>
      <c r="F1400">
        <v>0.35</v>
      </c>
      <c r="G1400">
        <v>6</v>
      </c>
      <c r="H1400">
        <v>0.44</v>
      </c>
      <c r="I1400">
        <v>6</v>
      </c>
      <c r="J1400">
        <v>0.46</v>
      </c>
      <c r="K1400">
        <v>6</v>
      </c>
      <c r="L1400">
        <v>1.72</v>
      </c>
      <c r="M1400">
        <v>6</v>
      </c>
      <c r="N1400">
        <v>1.7</v>
      </c>
      <c r="O1400">
        <v>6</v>
      </c>
      <c r="P1400">
        <v>1.17</v>
      </c>
      <c r="Q1400">
        <v>6</v>
      </c>
      <c r="R1400">
        <v>1.45</v>
      </c>
      <c r="S1400">
        <v>6</v>
      </c>
      <c r="T1400">
        <v>1.34</v>
      </c>
      <c r="U1400">
        <v>6</v>
      </c>
      <c r="V1400">
        <v>2.0299999999999998</v>
      </c>
      <c r="W1400">
        <v>6</v>
      </c>
      <c r="X1400">
        <v>1.52</v>
      </c>
      <c r="Y1400">
        <v>6</v>
      </c>
      <c r="Z1400">
        <v>0.748</v>
      </c>
      <c r="AA1400">
        <v>8</v>
      </c>
      <c r="AB1400">
        <v>1.1100000000000001</v>
      </c>
    </row>
    <row r="1401" spans="1:29" x14ac:dyDescent="0.3">
      <c r="A1401">
        <v>1963</v>
      </c>
      <c r="B1401">
        <v>4</v>
      </c>
      <c r="D1401">
        <v>0.44400000000000001</v>
      </c>
      <c r="F1401">
        <v>0.436</v>
      </c>
      <c r="H1401">
        <v>0.27</v>
      </c>
      <c r="J1401">
        <v>0.83099999999999996</v>
      </c>
      <c r="L1401">
        <v>4.7359999999999998</v>
      </c>
      <c r="N1401">
        <v>2.9489999999999998</v>
      </c>
      <c r="P1401">
        <v>1.238</v>
      </c>
      <c r="R1401">
        <v>0.92800000000000005</v>
      </c>
      <c r="T1401">
        <v>2.2650000000000001</v>
      </c>
      <c r="V1401">
        <v>5.8129999999999997</v>
      </c>
      <c r="X1401">
        <v>5.8609999999999998</v>
      </c>
      <c r="Z1401">
        <v>0.70299999999999996</v>
      </c>
      <c r="AB1401">
        <v>2.21</v>
      </c>
    </row>
    <row r="1402" spans="1:29" x14ac:dyDescent="0.3">
      <c r="A1402">
        <v>1964</v>
      </c>
      <c r="B1402">
        <v>4</v>
      </c>
      <c r="D1402">
        <v>0.437</v>
      </c>
      <c r="F1402">
        <v>0.438</v>
      </c>
      <c r="H1402">
        <v>0.39500000000000002</v>
      </c>
      <c r="J1402">
        <v>0.20300000000000001</v>
      </c>
      <c r="L1402">
        <v>3.7490000000000001</v>
      </c>
      <c r="N1402">
        <v>8.6110000000000007</v>
      </c>
      <c r="P1402">
        <v>4.4640000000000004</v>
      </c>
      <c r="R1402">
        <v>2.7869999999999999</v>
      </c>
      <c r="T1402">
        <v>3.0209999999999999</v>
      </c>
      <c r="V1402">
        <v>5.0620000000000003</v>
      </c>
      <c r="X1402">
        <v>3.165</v>
      </c>
      <c r="Z1402">
        <v>0.85499999999999998</v>
      </c>
      <c r="AB1402">
        <v>2.77</v>
      </c>
    </row>
    <row r="1403" spans="1:29" x14ac:dyDescent="0.3">
      <c r="A1403">
        <v>1965</v>
      </c>
      <c r="B1403">
        <v>4</v>
      </c>
      <c r="C1403">
        <v>9</v>
      </c>
      <c r="D1403">
        <v>8.2000000000000003E-2</v>
      </c>
      <c r="F1403">
        <v>0.307</v>
      </c>
      <c r="G1403">
        <v>6</v>
      </c>
      <c r="H1403">
        <v>0.26</v>
      </c>
      <c r="I1403">
        <v>6</v>
      </c>
      <c r="J1403">
        <v>0.22</v>
      </c>
      <c r="K1403">
        <v>6</v>
      </c>
      <c r="L1403">
        <v>1.06</v>
      </c>
      <c r="M1403">
        <v>6</v>
      </c>
      <c r="N1403">
        <v>2.8490000000000002</v>
      </c>
      <c r="P1403">
        <v>2.7829999999999999</v>
      </c>
      <c r="Q1403">
        <v>7</v>
      </c>
      <c r="R1403">
        <v>0.11</v>
      </c>
      <c r="T1403">
        <v>0.35799999999999998</v>
      </c>
      <c r="V1403">
        <v>0.91400000000000003</v>
      </c>
      <c r="X1403">
        <v>5.8449999999999998</v>
      </c>
      <c r="Z1403">
        <v>0.32200000000000001</v>
      </c>
      <c r="AB1403">
        <v>1.26</v>
      </c>
    </row>
    <row r="1404" spans="1:29" x14ac:dyDescent="0.3">
      <c r="A1404">
        <v>1966</v>
      </c>
      <c r="B1404">
        <v>4</v>
      </c>
      <c r="C1404">
        <v>9</v>
      </c>
      <c r="D1404">
        <v>0.34</v>
      </c>
      <c r="F1404">
        <v>0.10299999999999999</v>
      </c>
      <c r="H1404">
        <v>4.5999999999999999E-2</v>
      </c>
      <c r="J1404">
        <v>0.14099999999999999</v>
      </c>
      <c r="L1404">
        <v>0.624</v>
      </c>
      <c r="N1404">
        <v>9.7370000000000001</v>
      </c>
      <c r="P1404">
        <v>1.9710000000000001</v>
      </c>
      <c r="R1404">
        <v>0.50700000000000001</v>
      </c>
      <c r="T1404">
        <v>0.495</v>
      </c>
      <c r="V1404">
        <v>3.4550000000000001</v>
      </c>
      <c r="X1404">
        <v>9.7899999999999991</v>
      </c>
      <c r="Z1404">
        <v>7.3410000000000002</v>
      </c>
      <c r="AB1404">
        <v>2.88</v>
      </c>
    </row>
    <row r="1405" spans="1:29" x14ac:dyDescent="0.3">
      <c r="A1405">
        <v>1967</v>
      </c>
      <c r="B1405">
        <v>4</v>
      </c>
      <c r="C1405">
        <v>9</v>
      </c>
      <c r="D1405">
        <v>0.14199999999999999</v>
      </c>
      <c r="F1405" t="s">
        <v>17</v>
      </c>
      <c r="H1405">
        <v>0.02</v>
      </c>
      <c r="J1405" t="s">
        <v>17</v>
      </c>
      <c r="L1405">
        <v>0.14299999999999999</v>
      </c>
      <c r="N1405">
        <v>1.804</v>
      </c>
      <c r="O1405">
        <v>6</v>
      </c>
      <c r="P1405">
        <v>0.875</v>
      </c>
      <c r="Q1405">
        <v>6</v>
      </c>
      <c r="R1405">
        <v>0.93899999999999995</v>
      </c>
      <c r="S1405">
        <v>6</v>
      </c>
      <c r="T1405">
        <v>1.516</v>
      </c>
      <c r="U1405">
        <v>6</v>
      </c>
      <c r="V1405">
        <v>2.7040000000000002</v>
      </c>
      <c r="W1405">
        <v>6</v>
      </c>
      <c r="X1405">
        <v>5.3040000000000003</v>
      </c>
      <c r="Y1405">
        <v>6</v>
      </c>
      <c r="Z1405">
        <v>1.2410000000000001</v>
      </c>
      <c r="AA1405">
        <v>6</v>
      </c>
      <c r="AB1405">
        <v>1.22</v>
      </c>
    </row>
    <row r="1406" spans="1:29" x14ac:dyDescent="0.3">
      <c r="A1406">
        <v>1968</v>
      </c>
      <c r="B1406">
        <v>4</v>
      </c>
      <c r="C1406">
        <v>9</v>
      </c>
      <c r="D1406">
        <v>0.33100000000000002</v>
      </c>
      <c r="E1406">
        <v>8</v>
      </c>
      <c r="F1406">
        <v>0.248</v>
      </c>
      <c r="G1406">
        <v>8</v>
      </c>
      <c r="H1406">
        <v>0.222</v>
      </c>
      <c r="I1406">
        <v>8</v>
      </c>
      <c r="J1406">
        <v>0.55100000000000005</v>
      </c>
      <c r="K1406">
        <v>8</v>
      </c>
      <c r="L1406">
        <v>1.246</v>
      </c>
      <c r="N1406">
        <v>3.137</v>
      </c>
      <c r="P1406">
        <v>0.59399999999999997</v>
      </c>
      <c r="R1406">
        <v>0.44700000000000001</v>
      </c>
      <c r="T1406">
        <v>2.113</v>
      </c>
      <c r="V1406">
        <v>4.1609999999999996</v>
      </c>
      <c r="X1406">
        <v>1.2689999999999999</v>
      </c>
      <c r="Z1406">
        <v>0.33200000000000002</v>
      </c>
      <c r="AB1406">
        <v>1.22</v>
      </c>
    </row>
    <row r="1407" spans="1:29" x14ac:dyDescent="0.3">
      <c r="A1407">
        <v>1969</v>
      </c>
      <c r="B1407">
        <v>2</v>
      </c>
      <c r="C1407">
        <v>1</v>
      </c>
      <c r="D1407">
        <v>0.69799999999999995</v>
      </c>
      <c r="F1407">
        <v>0.55600000000000005</v>
      </c>
      <c r="H1407">
        <v>0.53</v>
      </c>
      <c r="J1407">
        <v>1.754</v>
      </c>
      <c r="L1407">
        <v>2.605</v>
      </c>
      <c r="N1407">
        <v>7.6710000000000003</v>
      </c>
      <c r="P1407">
        <v>1.581</v>
      </c>
      <c r="R1407">
        <v>2.9449999999999998</v>
      </c>
      <c r="T1407">
        <v>2.492</v>
      </c>
      <c r="V1407">
        <v>12.04</v>
      </c>
      <c r="X1407">
        <v>18.170000000000002</v>
      </c>
      <c r="Z1407">
        <v>6.7210000000000001</v>
      </c>
      <c r="AB1407">
        <v>4.8099999999999996</v>
      </c>
    </row>
    <row r="1408" spans="1:29" x14ac:dyDescent="0.3">
      <c r="A1408">
        <v>1970</v>
      </c>
      <c r="B1408">
        <v>2</v>
      </c>
      <c r="C1408">
        <v>1</v>
      </c>
      <c r="D1408">
        <v>2.2120000000000002</v>
      </c>
      <c r="F1408">
        <v>0.89900000000000002</v>
      </c>
      <c r="H1408">
        <v>0.63200000000000001</v>
      </c>
      <c r="J1408">
        <v>0.46600000000000003</v>
      </c>
      <c r="L1408">
        <v>3.5339999999999998</v>
      </c>
      <c r="N1408">
        <v>2.2829999999999999</v>
      </c>
      <c r="P1408">
        <v>3.3439999999999999</v>
      </c>
      <c r="R1408">
        <v>6.7060000000000004</v>
      </c>
      <c r="T1408">
        <v>5.6260000000000003</v>
      </c>
      <c r="V1408">
        <v>10.27</v>
      </c>
      <c r="X1408">
        <v>10.050000000000001</v>
      </c>
      <c r="Z1408">
        <v>4.069</v>
      </c>
      <c r="AB1408">
        <v>4.17</v>
      </c>
    </row>
    <row r="1409" spans="1:28" x14ac:dyDescent="0.3">
      <c r="A1409">
        <v>1971</v>
      </c>
      <c r="B1409">
        <v>2</v>
      </c>
      <c r="C1409">
        <v>1</v>
      </c>
      <c r="D1409">
        <v>0.60799999999999998</v>
      </c>
      <c r="F1409">
        <v>0.129</v>
      </c>
      <c r="H1409">
        <v>0.16200000000000001</v>
      </c>
      <c r="J1409">
        <v>0.55200000000000005</v>
      </c>
      <c r="L1409">
        <v>5.0679999999999996</v>
      </c>
      <c r="M1409">
        <v>8</v>
      </c>
      <c r="N1409">
        <v>1.877</v>
      </c>
      <c r="P1409">
        <v>0.40200000000000002</v>
      </c>
      <c r="R1409">
        <v>0.90700000000000003</v>
      </c>
      <c r="T1409">
        <v>3.6539999999999999</v>
      </c>
      <c r="V1409">
        <v>7.2169999999999996</v>
      </c>
      <c r="W1409">
        <v>8</v>
      </c>
      <c r="X1409">
        <v>7.7450000000000001</v>
      </c>
      <c r="Z1409">
        <v>1.149</v>
      </c>
      <c r="AB1409">
        <v>2.46</v>
      </c>
    </row>
    <row r="1410" spans="1:28" x14ac:dyDescent="0.3">
      <c r="A1410">
        <v>1972</v>
      </c>
      <c r="B1410">
        <v>2</v>
      </c>
      <c r="C1410">
        <v>1</v>
      </c>
      <c r="D1410">
        <v>0.309</v>
      </c>
      <c r="F1410">
        <v>0.26200000000000001</v>
      </c>
      <c r="H1410">
        <v>0.26700000000000002</v>
      </c>
      <c r="J1410">
        <v>0.48599999999999999</v>
      </c>
      <c r="L1410">
        <v>1.6759999999999999</v>
      </c>
      <c r="N1410">
        <v>1.6659999999999999</v>
      </c>
      <c r="P1410">
        <v>0.42</v>
      </c>
      <c r="R1410">
        <v>4.3999999999999997E-2</v>
      </c>
      <c r="T1410">
        <v>0.24199999999999999</v>
      </c>
      <c r="U1410">
        <v>8</v>
      </c>
      <c r="V1410">
        <v>1.1890000000000001</v>
      </c>
      <c r="W1410">
        <v>6</v>
      </c>
      <c r="X1410">
        <v>0.40500000000000003</v>
      </c>
      <c r="Z1410">
        <v>1.7999999999999999E-2</v>
      </c>
      <c r="AB1410">
        <v>0.57999999999999996</v>
      </c>
    </row>
    <row r="1411" spans="1:28" x14ac:dyDescent="0.3">
      <c r="A1411">
        <v>1973</v>
      </c>
      <c r="B1411">
        <v>2</v>
      </c>
      <c r="C1411">
        <v>1</v>
      </c>
      <c r="D1411">
        <v>1E-3</v>
      </c>
      <c r="F1411" t="s">
        <v>17</v>
      </c>
      <c r="H1411" t="s">
        <v>17</v>
      </c>
      <c r="J1411" t="s">
        <v>17</v>
      </c>
      <c r="L1411">
        <v>3.2000000000000001E-2</v>
      </c>
      <c r="N1411">
        <v>2.1160000000000001</v>
      </c>
      <c r="P1411">
        <v>1.04</v>
      </c>
      <c r="Q1411">
        <v>6</v>
      </c>
      <c r="R1411">
        <v>3.3490000000000002</v>
      </c>
      <c r="S1411">
        <v>6</v>
      </c>
      <c r="T1411">
        <v>4.2469999999999999</v>
      </c>
      <c r="U1411">
        <v>8</v>
      </c>
      <c r="V1411">
        <v>17.73</v>
      </c>
      <c r="W1411">
        <v>8</v>
      </c>
      <c r="X1411">
        <v>6.9909999999999997</v>
      </c>
      <c r="Z1411">
        <v>0.95399999999999996</v>
      </c>
      <c r="AB1411">
        <v>3.04</v>
      </c>
    </row>
    <row r="1412" spans="1:28" x14ac:dyDescent="0.3">
      <c r="A1412">
        <v>1974</v>
      </c>
      <c r="B1412">
        <v>2</v>
      </c>
      <c r="C1412">
        <v>1</v>
      </c>
      <c r="D1412">
        <v>0.11</v>
      </c>
      <c r="F1412">
        <v>4.9000000000000002E-2</v>
      </c>
      <c r="H1412">
        <v>6.0000000000000001E-3</v>
      </c>
      <c r="J1412" t="s">
        <v>17</v>
      </c>
      <c r="L1412">
        <v>0.18099999999999999</v>
      </c>
      <c r="N1412">
        <v>0.16700000000000001</v>
      </c>
      <c r="P1412">
        <v>3.5000000000000003E-2</v>
      </c>
      <c r="R1412">
        <v>0.19400000000000001</v>
      </c>
      <c r="T1412">
        <v>1.127</v>
      </c>
      <c r="V1412">
        <v>1.5069999999999999</v>
      </c>
      <c r="X1412">
        <v>2.8330000000000002</v>
      </c>
      <c r="Y1412">
        <v>6</v>
      </c>
      <c r="Z1412">
        <v>0.33200000000000002</v>
      </c>
      <c r="AA1412">
        <v>6</v>
      </c>
      <c r="AB1412">
        <v>0.55000000000000004</v>
      </c>
    </row>
    <row r="1413" spans="1:28" x14ac:dyDescent="0.3">
      <c r="A1413">
        <v>1975</v>
      </c>
      <c r="B1413">
        <v>2</v>
      </c>
      <c r="C1413">
        <v>1</v>
      </c>
      <c r="D1413">
        <v>0.42</v>
      </c>
      <c r="E1413">
        <v>6</v>
      </c>
      <c r="F1413">
        <v>0.33</v>
      </c>
      <c r="G1413">
        <v>6</v>
      </c>
      <c r="H1413">
        <v>0.34</v>
      </c>
      <c r="I1413">
        <v>6</v>
      </c>
      <c r="J1413">
        <v>0.33</v>
      </c>
      <c r="K1413">
        <v>6</v>
      </c>
      <c r="L1413">
        <v>0.74</v>
      </c>
      <c r="M1413">
        <v>6</v>
      </c>
      <c r="N1413">
        <v>1.4970000000000001</v>
      </c>
      <c r="O1413">
        <v>7</v>
      </c>
      <c r="P1413">
        <v>1.369</v>
      </c>
      <c r="R1413">
        <v>1.272</v>
      </c>
      <c r="T1413">
        <v>4.3689999999999998</v>
      </c>
      <c r="V1413">
        <v>8.5449999999999999</v>
      </c>
      <c r="X1413">
        <v>22.33</v>
      </c>
      <c r="Y1413">
        <v>8</v>
      </c>
      <c r="Z1413">
        <v>4.1260000000000003</v>
      </c>
      <c r="AA1413">
        <v>7</v>
      </c>
      <c r="AB1413">
        <v>3.81</v>
      </c>
    </row>
    <row r="1414" spans="1:28" x14ac:dyDescent="0.3">
      <c r="A1414">
        <v>1976</v>
      </c>
      <c r="B1414">
        <v>2</v>
      </c>
      <c r="C1414">
        <v>1</v>
      </c>
      <c r="D1414">
        <v>0.70899999999999996</v>
      </c>
      <c r="F1414">
        <v>0.224</v>
      </c>
      <c r="H1414">
        <v>0.16300000000000001</v>
      </c>
      <c r="J1414">
        <v>0.52</v>
      </c>
      <c r="K1414">
        <v>6</v>
      </c>
      <c r="L1414">
        <v>0.249</v>
      </c>
      <c r="N1414">
        <v>0.66200000000000003</v>
      </c>
      <c r="P1414">
        <v>0.191</v>
      </c>
      <c r="R1414">
        <v>0.128</v>
      </c>
      <c r="T1414">
        <v>1.8</v>
      </c>
      <c r="U1414">
        <v>6</v>
      </c>
      <c r="V1414">
        <v>2.044</v>
      </c>
      <c r="X1414">
        <v>2.2949999999999999</v>
      </c>
      <c r="Z1414">
        <v>0.183</v>
      </c>
      <c r="AB1414">
        <v>0.76</v>
      </c>
    </row>
    <row r="1415" spans="1:28" x14ac:dyDescent="0.3">
      <c r="A1415">
        <v>1977</v>
      </c>
      <c r="B1415">
        <v>2</v>
      </c>
      <c r="C1415">
        <v>1</v>
      </c>
      <c r="D1415">
        <v>0.67100000000000004</v>
      </c>
      <c r="F1415">
        <v>0.36899999999999999</v>
      </c>
      <c r="H1415">
        <v>0.16500000000000001</v>
      </c>
      <c r="J1415">
        <v>0.13400000000000001</v>
      </c>
      <c r="L1415">
        <v>2.798</v>
      </c>
      <c r="N1415">
        <v>2.88</v>
      </c>
      <c r="P1415">
        <v>0.83399999999999996</v>
      </c>
      <c r="R1415">
        <v>0.73399999999999999</v>
      </c>
      <c r="T1415">
        <v>1.9850000000000001</v>
      </c>
      <c r="V1415">
        <v>4.5449999999999999</v>
      </c>
      <c r="X1415">
        <v>10.16</v>
      </c>
      <c r="Z1415">
        <v>1.7390000000000001</v>
      </c>
      <c r="AB1415">
        <v>2.25</v>
      </c>
    </row>
    <row r="1416" spans="1:28" x14ac:dyDescent="0.3">
      <c r="A1416">
        <v>1978</v>
      </c>
      <c r="B1416">
        <v>2</v>
      </c>
      <c r="C1416">
        <v>1</v>
      </c>
      <c r="D1416">
        <v>0.44400000000000001</v>
      </c>
      <c r="F1416">
        <v>0.28499999999999998</v>
      </c>
      <c r="H1416">
        <v>0.217</v>
      </c>
      <c r="J1416">
        <v>4.4039999999999999</v>
      </c>
      <c r="L1416">
        <v>8.3520000000000003</v>
      </c>
      <c r="M1416">
        <v>8</v>
      </c>
      <c r="N1416">
        <v>4.3289999999999997</v>
      </c>
      <c r="P1416">
        <v>1.7350000000000001</v>
      </c>
      <c r="R1416">
        <v>1.105</v>
      </c>
      <c r="T1416">
        <v>1.6259999999999999</v>
      </c>
      <c r="V1416">
        <v>3.9830000000000001</v>
      </c>
      <c r="X1416">
        <v>3.3919999999999999</v>
      </c>
      <c r="Z1416">
        <v>1.1859999999999999</v>
      </c>
      <c r="AB1416">
        <v>2.59</v>
      </c>
    </row>
    <row r="1417" spans="1:28" x14ac:dyDescent="0.3">
      <c r="A1417">
        <v>1979</v>
      </c>
      <c r="B1417">
        <v>2</v>
      </c>
      <c r="C1417">
        <v>1</v>
      </c>
      <c r="D1417">
        <v>0.34799999999999998</v>
      </c>
      <c r="F1417">
        <v>0.255</v>
      </c>
      <c r="H1417">
        <v>0.21199999999999999</v>
      </c>
      <c r="J1417">
        <v>0.45</v>
      </c>
      <c r="L1417">
        <v>1.77</v>
      </c>
      <c r="N1417">
        <v>8.9730000000000008</v>
      </c>
      <c r="O1417">
        <v>6</v>
      </c>
      <c r="P1417">
        <v>1.21</v>
      </c>
      <c r="Q1417">
        <v>6</v>
      </c>
      <c r="R1417">
        <v>1.244</v>
      </c>
      <c r="T1417">
        <v>6.7519999999999998</v>
      </c>
      <c r="V1417">
        <v>10.72</v>
      </c>
      <c r="X1417">
        <v>6.6760000000000002</v>
      </c>
      <c r="Z1417">
        <v>1.3260000000000001</v>
      </c>
      <c r="AB1417">
        <v>3.33</v>
      </c>
    </row>
    <row r="1418" spans="1:28" x14ac:dyDescent="0.3">
      <c r="A1418">
        <v>1980</v>
      </c>
      <c r="B1418">
        <v>2</v>
      </c>
      <c r="C1418">
        <v>1</v>
      </c>
      <c r="D1418">
        <v>0.42399999999999999</v>
      </c>
      <c r="F1418">
        <v>0.127</v>
      </c>
      <c r="H1418">
        <v>9.8000000000000004E-2</v>
      </c>
      <c r="J1418">
        <v>0.20799999999999999</v>
      </c>
      <c r="L1418">
        <v>1.1100000000000001</v>
      </c>
      <c r="N1418">
        <v>2.4209999999999998</v>
      </c>
      <c r="P1418">
        <v>0.47499999999999998</v>
      </c>
      <c r="R1418">
        <v>1.679</v>
      </c>
      <c r="T1418">
        <v>1.6479999999999999</v>
      </c>
      <c r="V1418">
        <v>2.9329999999999998</v>
      </c>
      <c r="X1418">
        <v>6.4530000000000003</v>
      </c>
      <c r="Z1418">
        <v>0.70799999999999996</v>
      </c>
      <c r="AB1418">
        <v>1.52</v>
      </c>
    </row>
    <row r="1419" spans="1:28" x14ac:dyDescent="0.3">
      <c r="A1419">
        <v>1981</v>
      </c>
      <c r="B1419">
        <v>2</v>
      </c>
      <c r="C1419">
        <v>1</v>
      </c>
      <c r="D1419">
        <v>0.316</v>
      </c>
      <c r="F1419">
        <v>0.13900000000000001</v>
      </c>
      <c r="H1419">
        <v>0.17399999999999999</v>
      </c>
      <c r="J1419">
        <v>1.3169999999999999</v>
      </c>
      <c r="L1419">
        <v>30.45</v>
      </c>
      <c r="M1419">
        <v>8</v>
      </c>
      <c r="N1419">
        <v>16.53</v>
      </c>
      <c r="O1419">
        <v>8</v>
      </c>
      <c r="P1419">
        <v>2.419</v>
      </c>
      <c r="R1419">
        <v>2.161</v>
      </c>
      <c r="T1419">
        <v>5.2469999999999999</v>
      </c>
      <c r="V1419">
        <v>18.72</v>
      </c>
      <c r="W1419">
        <v>8</v>
      </c>
      <c r="X1419">
        <v>7.58</v>
      </c>
      <c r="Z1419">
        <v>1.532</v>
      </c>
      <c r="AB1419">
        <v>7.22</v>
      </c>
    </row>
    <row r="1420" spans="1:28" x14ac:dyDescent="0.3">
      <c r="A1420">
        <v>1982</v>
      </c>
      <c r="B1420">
        <v>2</v>
      </c>
      <c r="C1420">
        <v>1</v>
      </c>
      <c r="D1420">
        <v>3.0830000000000002</v>
      </c>
      <c r="F1420">
        <v>2.3919999999999999</v>
      </c>
      <c r="H1420">
        <v>2.0680000000000001</v>
      </c>
      <c r="I1420">
        <v>7</v>
      </c>
      <c r="J1420">
        <v>2.6880000000000002</v>
      </c>
      <c r="L1420">
        <v>7.6559999999999997</v>
      </c>
      <c r="N1420">
        <v>6.7039999999999997</v>
      </c>
      <c r="P1420">
        <v>2.4409999999999998</v>
      </c>
      <c r="R1420">
        <v>1.298</v>
      </c>
      <c r="S1420">
        <v>8</v>
      </c>
      <c r="T1420">
        <v>2.4550000000000001</v>
      </c>
      <c r="U1420">
        <v>8</v>
      </c>
      <c r="V1420">
        <v>4.492</v>
      </c>
      <c r="X1420">
        <v>1.399</v>
      </c>
      <c r="Y1420">
        <v>8</v>
      </c>
      <c r="Z1420">
        <v>0.26800000000000002</v>
      </c>
      <c r="AA1420">
        <v>8</v>
      </c>
      <c r="AB1420">
        <v>3.08</v>
      </c>
    </row>
    <row r="1421" spans="1:28" x14ac:dyDescent="0.3">
      <c r="A1421">
        <v>1983</v>
      </c>
      <c r="B1421">
        <v>2</v>
      </c>
      <c r="C1421">
        <v>1</v>
      </c>
      <c r="D1421">
        <v>5.6000000000000001E-2</v>
      </c>
      <c r="F1421">
        <v>0.01</v>
      </c>
      <c r="H1421">
        <v>0.41399999999999998</v>
      </c>
      <c r="J1421">
        <v>0.26200000000000001</v>
      </c>
      <c r="L1421">
        <v>2.488</v>
      </c>
      <c r="N1421">
        <v>3.47</v>
      </c>
      <c r="P1421">
        <v>1.048</v>
      </c>
      <c r="R1421">
        <v>1.9570000000000001</v>
      </c>
      <c r="T1421">
        <v>1.9970000000000001</v>
      </c>
      <c r="V1421">
        <v>2.6419999999999999</v>
      </c>
      <c r="X1421">
        <v>2.3029999999999999</v>
      </c>
      <c r="Z1421">
        <v>0.309</v>
      </c>
      <c r="AB1421">
        <v>1.41</v>
      </c>
    </row>
    <row r="1422" spans="1:28" x14ac:dyDescent="0.3">
      <c r="A1422">
        <v>1984</v>
      </c>
      <c r="B1422">
        <v>2</v>
      </c>
      <c r="C1422">
        <v>1</v>
      </c>
      <c r="D1422" t="s">
        <v>17</v>
      </c>
      <c r="F1422" t="s">
        <v>17</v>
      </c>
      <c r="H1422" t="s">
        <v>17</v>
      </c>
      <c r="J1422" t="s">
        <v>17</v>
      </c>
      <c r="L1422">
        <v>1.6E-2</v>
      </c>
      <c r="N1422">
        <v>3.02</v>
      </c>
      <c r="P1422">
        <v>2.0550000000000002</v>
      </c>
      <c r="R1422">
        <v>1.7709999999999999</v>
      </c>
      <c r="S1422">
        <v>7</v>
      </c>
      <c r="T1422">
        <v>5.3710000000000004</v>
      </c>
      <c r="V1422">
        <v>5.4429999999999996</v>
      </c>
      <c r="X1422">
        <v>5.5529999999999999</v>
      </c>
      <c r="Z1422">
        <v>2.36</v>
      </c>
      <c r="AB1422">
        <v>2.13</v>
      </c>
    </row>
    <row r="1423" spans="1:28" x14ac:dyDescent="0.3">
      <c r="A1423">
        <v>1985</v>
      </c>
      <c r="B1423">
        <v>2</v>
      </c>
      <c r="C1423">
        <v>1</v>
      </c>
      <c r="D1423">
        <v>0.35199999999999998</v>
      </c>
      <c r="F1423">
        <v>0.20399999999999999</v>
      </c>
      <c r="H1423">
        <v>0.115</v>
      </c>
      <c r="J1423">
        <v>0.14299999999999999</v>
      </c>
      <c r="L1423">
        <v>0.629</v>
      </c>
      <c r="N1423">
        <v>0.98399999999999999</v>
      </c>
      <c r="P1423">
        <v>0.20699999999999999</v>
      </c>
      <c r="R1423">
        <v>0.73499999999999999</v>
      </c>
      <c r="S1423">
        <v>8</v>
      </c>
      <c r="T1423">
        <v>1.6930000000000001</v>
      </c>
      <c r="V1423">
        <v>6.766</v>
      </c>
      <c r="W1423">
        <v>8</v>
      </c>
      <c r="X1423">
        <v>3.383</v>
      </c>
      <c r="Z1423">
        <v>0.24399999999999999</v>
      </c>
      <c r="AB1423">
        <v>1.29</v>
      </c>
    </row>
    <row r="1424" spans="1:28" x14ac:dyDescent="0.3">
      <c r="A1424">
        <v>1986</v>
      </c>
      <c r="B1424">
        <v>2</v>
      </c>
      <c r="C1424">
        <v>1</v>
      </c>
      <c r="D1424">
        <v>0.35499999999999998</v>
      </c>
      <c r="F1424">
        <v>0.23200000000000001</v>
      </c>
      <c r="H1424">
        <v>0.2</v>
      </c>
      <c r="J1424">
        <v>1.5369999999999999</v>
      </c>
      <c r="L1424">
        <v>6.6769999999999996</v>
      </c>
      <c r="N1424">
        <v>3.7530000000000001</v>
      </c>
      <c r="P1424">
        <v>0.35199999999999998</v>
      </c>
      <c r="R1424">
        <v>0.2</v>
      </c>
      <c r="T1424">
        <v>0.60699999999999998</v>
      </c>
      <c r="V1424">
        <v>9.0030000000000001</v>
      </c>
      <c r="X1424">
        <v>1.647</v>
      </c>
      <c r="Z1424">
        <v>0.7</v>
      </c>
      <c r="AB1424">
        <v>2.11</v>
      </c>
    </row>
    <row r="1425" spans="1:52" x14ac:dyDescent="0.3">
      <c r="A1425">
        <v>1987</v>
      </c>
      <c r="B1425">
        <v>2</v>
      </c>
      <c r="C1425">
        <v>1</v>
      </c>
      <c r="D1425">
        <v>0.4</v>
      </c>
      <c r="F1425">
        <v>0.4</v>
      </c>
      <c r="H1425">
        <v>0.245</v>
      </c>
      <c r="I1425">
        <v>7</v>
      </c>
      <c r="J1425">
        <v>1.7</v>
      </c>
      <c r="L1425">
        <v>14.2</v>
      </c>
      <c r="M1425">
        <v>8</v>
      </c>
      <c r="N1425">
        <v>3.8</v>
      </c>
      <c r="P1425">
        <v>1.5</v>
      </c>
      <c r="R1425">
        <v>3</v>
      </c>
      <c r="T1425">
        <v>2.5</v>
      </c>
      <c r="V1425">
        <v>18.5</v>
      </c>
      <c r="X1425">
        <v>7.3</v>
      </c>
      <c r="Z1425">
        <v>1.6</v>
      </c>
      <c r="AB1425">
        <v>4.5999999999999996</v>
      </c>
    </row>
    <row r="1426" spans="1:52" x14ac:dyDescent="0.3">
      <c r="A1426">
        <v>1988</v>
      </c>
      <c r="B1426">
        <v>1</v>
      </c>
      <c r="C1426">
        <v>1</v>
      </c>
      <c r="D1426">
        <v>0.23200000000000001</v>
      </c>
      <c r="F1426">
        <v>0.128</v>
      </c>
      <c r="G1426">
        <v>8</v>
      </c>
      <c r="H1426">
        <v>0.1</v>
      </c>
      <c r="I1426">
        <v>8</v>
      </c>
      <c r="J1426">
        <v>0.39300000000000002</v>
      </c>
      <c r="K1426">
        <v>8</v>
      </c>
      <c r="L1426">
        <v>1.5129999999999999</v>
      </c>
      <c r="N1426">
        <v>3.75</v>
      </c>
      <c r="P1426">
        <v>1.8</v>
      </c>
      <c r="R1426">
        <v>7.2290000000000001</v>
      </c>
      <c r="T1426">
        <v>11.7</v>
      </c>
      <c r="U1426">
        <v>8</v>
      </c>
      <c r="V1426">
        <v>18.73</v>
      </c>
      <c r="W1426">
        <v>8</v>
      </c>
      <c r="X1426">
        <v>10.98</v>
      </c>
      <c r="Y1426">
        <v>8</v>
      </c>
      <c r="Z1426">
        <v>1.135</v>
      </c>
      <c r="AB1426">
        <v>4.8099999999999996</v>
      </c>
    </row>
    <row r="1427" spans="1:52" x14ac:dyDescent="0.3">
      <c r="A1427">
        <v>1989</v>
      </c>
      <c r="B1427">
        <v>1</v>
      </c>
      <c r="C1427">
        <v>1</v>
      </c>
      <c r="D1427">
        <v>0.33200000000000002</v>
      </c>
      <c r="F1427">
        <v>0.27100000000000002</v>
      </c>
      <c r="H1427">
        <v>0.24299999999999999</v>
      </c>
      <c r="I1427">
        <v>3</v>
      </c>
      <c r="J1427">
        <v>0.745</v>
      </c>
      <c r="K1427">
        <v>9</v>
      </c>
      <c r="L1427">
        <v>0.61099999999999999</v>
      </c>
      <c r="M1427">
        <v>3</v>
      </c>
      <c r="N1427">
        <v>0.23899999999999999</v>
      </c>
      <c r="O1427">
        <v>8</v>
      </c>
      <c r="P1427">
        <v>0.314</v>
      </c>
      <c r="Q1427">
        <v>8</v>
      </c>
      <c r="R1427">
        <v>0.85099999999999998</v>
      </c>
      <c r="T1427">
        <v>1.845</v>
      </c>
      <c r="V1427">
        <v>1.6919999999999999</v>
      </c>
      <c r="X1427">
        <v>0.94599999999999995</v>
      </c>
      <c r="Z1427">
        <v>3.6840000000000002</v>
      </c>
      <c r="AB1427">
        <v>0.98</v>
      </c>
      <c r="AC1427">
        <v>3</v>
      </c>
    </row>
    <row r="1428" spans="1:52" x14ac:dyDescent="0.3">
      <c r="A1428">
        <v>1990</v>
      </c>
      <c r="B1428">
        <v>1</v>
      </c>
      <c r="C1428">
        <v>1</v>
      </c>
      <c r="D1428">
        <v>0.29499999999999998</v>
      </c>
      <c r="F1428">
        <v>0.15</v>
      </c>
      <c r="G1428">
        <v>8</v>
      </c>
      <c r="H1428">
        <v>0.15</v>
      </c>
      <c r="I1428">
        <v>8</v>
      </c>
      <c r="J1428">
        <v>0.189</v>
      </c>
      <c r="K1428">
        <v>8</v>
      </c>
      <c r="L1428">
        <v>0.83699999999999997</v>
      </c>
      <c r="N1428">
        <v>0.68500000000000005</v>
      </c>
      <c r="P1428">
        <v>0.248</v>
      </c>
      <c r="Q1428">
        <v>8</v>
      </c>
      <c r="R1428">
        <v>0.88600000000000001</v>
      </c>
      <c r="S1428">
        <v>8</v>
      </c>
      <c r="T1428">
        <v>1.365</v>
      </c>
      <c r="U1428">
        <v>7</v>
      </c>
      <c r="V1428">
        <v>4.2699999999999996</v>
      </c>
      <c r="X1428">
        <v>2.395</v>
      </c>
      <c r="Z1428">
        <v>0.98099999999999998</v>
      </c>
      <c r="AB1428">
        <v>1.04</v>
      </c>
    </row>
    <row r="1429" spans="1:52" x14ac:dyDescent="0.3">
      <c r="A1429">
        <v>1991</v>
      </c>
      <c r="B1429">
        <v>1</v>
      </c>
      <c r="C1429">
        <v>1</v>
      </c>
      <c r="D1429">
        <v>0.249</v>
      </c>
      <c r="F1429">
        <v>0.14799999999999999</v>
      </c>
      <c r="G1429">
        <v>8</v>
      </c>
      <c r="H1429">
        <v>0.13200000000000001</v>
      </c>
      <c r="I1429">
        <v>8</v>
      </c>
      <c r="J1429">
        <v>0.02</v>
      </c>
      <c r="L1429">
        <v>0.77900000000000003</v>
      </c>
      <c r="N1429">
        <v>0.28499999999999998</v>
      </c>
      <c r="P1429">
        <v>0.17299999999999999</v>
      </c>
      <c r="Q1429">
        <v>8</v>
      </c>
      <c r="R1429">
        <v>0.13400000000000001</v>
      </c>
      <c r="S1429">
        <v>8</v>
      </c>
      <c r="T1429">
        <v>0.46899999999999997</v>
      </c>
      <c r="V1429">
        <v>1.3859999999999999</v>
      </c>
      <c r="X1429">
        <v>1.048</v>
      </c>
      <c r="Z1429">
        <v>0.42</v>
      </c>
      <c r="AB1429">
        <v>0.44</v>
      </c>
    </row>
    <row r="1430" spans="1:52" x14ac:dyDescent="0.3">
      <c r="A1430">
        <v>1992</v>
      </c>
      <c r="B1430">
        <v>1</v>
      </c>
      <c r="C1430">
        <v>1</v>
      </c>
      <c r="D1430">
        <v>0.21199999999999999</v>
      </c>
      <c r="E1430">
        <v>8</v>
      </c>
      <c r="F1430">
        <v>0.14499999999999999</v>
      </c>
      <c r="G1430">
        <v>8</v>
      </c>
      <c r="H1430" t="s">
        <v>17</v>
      </c>
      <c r="J1430" t="s">
        <v>17</v>
      </c>
      <c r="L1430">
        <v>0.09</v>
      </c>
      <c r="N1430">
        <v>0.73099999999999998</v>
      </c>
      <c r="P1430">
        <v>0.27600000000000002</v>
      </c>
      <c r="R1430">
        <v>0.30199999999999999</v>
      </c>
      <c r="S1430">
        <v>8</v>
      </c>
      <c r="T1430">
        <v>2.1019999999999999</v>
      </c>
      <c r="V1430">
        <v>1.1519999999999999</v>
      </c>
      <c r="X1430">
        <v>0.66100000000000003</v>
      </c>
      <c r="Z1430">
        <v>0.41599999999999998</v>
      </c>
      <c r="AB1430">
        <v>0.51</v>
      </c>
    </row>
    <row r="1431" spans="1:52" x14ac:dyDescent="0.3">
      <c r="A1431">
        <v>1993</v>
      </c>
      <c r="B1431">
        <v>1</v>
      </c>
      <c r="C1431">
        <v>1</v>
      </c>
      <c r="D1431">
        <v>0.22600000000000001</v>
      </c>
      <c r="E1431">
        <v>8</v>
      </c>
      <c r="F1431">
        <v>0.16500000000000001</v>
      </c>
      <c r="G1431">
        <v>8</v>
      </c>
      <c r="H1431">
        <v>0.27900000000000003</v>
      </c>
      <c r="I1431">
        <v>8</v>
      </c>
      <c r="J1431">
        <v>0.19900000000000001</v>
      </c>
      <c r="K1431">
        <v>8</v>
      </c>
      <c r="L1431">
        <v>2.8849999999999998</v>
      </c>
      <c r="N1431">
        <v>1.6910000000000001</v>
      </c>
      <c r="P1431">
        <v>0.63800000000000001</v>
      </c>
      <c r="R1431">
        <v>0.60699999999999998</v>
      </c>
      <c r="T1431">
        <v>1.919</v>
      </c>
      <c r="V1431">
        <v>1.0069999999999999</v>
      </c>
      <c r="X1431">
        <v>2.887</v>
      </c>
      <c r="Z1431">
        <v>0.496</v>
      </c>
      <c r="AB1431">
        <v>1.08</v>
      </c>
    </row>
    <row r="1432" spans="1:52" x14ac:dyDescent="0.3">
      <c r="A1432">
        <v>1994</v>
      </c>
      <c r="B1432">
        <v>2</v>
      </c>
      <c r="C1432">
        <v>1</v>
      </c>
      <c r="D1432">
        <v>0.19</v>
      </c>
      <c r="E1432">
        <v>8</v>
      </c>
      <c r="F1432">
        <v>0.13</v>
      </c>
      <c r="G1432">
        <v>8</v>
      </c>
      <c r="H1432">
        <v>0.04</v>
      </c>
      <c r="I1432">
        <v>8</v>
      </c>
      <c r="J1432" t="s">
        <v>17</v>
      </c>
      <c r="L1432">
        <v>0.79</v>
      </c>
      <c r="N1432">
        <v>0.34</v>
      </c>
      <c r="O1432">
        <v>8</v>
      </c>
      <c r="P1432">
        <v>0.15</v>
      </c>
      <c r="Q1432">
        <v>8</v>
      </c>
      <c r="R1432">
        <v>0.43</v>
      </c>
      <c r="S1432">
        <v>8</v>
      </c>
      <c r="T1432">
        <v>1.2</v>
      </c>
      <c r="U1432">
        <v>8</v>
      </c>
      <c r="V1432">
        <v>7.1</v>
      </c>
      <c r="X1432">
        <v>2.82</v>
      </c>
      <c r="Z1432">
        <v>0.63</v>
      </c>
      <c r="AB1432">
        <v>1.1499999999999999</v>
      </c>
    </row>
    <row r="1433" spans="1:52" x14ac:dyDescent="0.3">
      <c r="A1433">
        <v>1995</v>
      </c>
      <c r="B1433">
        <v>1</v>
      </c>
      <c r="C1433">
        <v>1</v>
      </c>
      <c r="D1433">
        <v>0.309</v>
      </c>
      <c r="F1433">
        <v>0.17699999999999999</v>
      </c>
      <c r="G1433">
        <v>8</v>
      </c>
      <c r="H1433">
        <v>0.155</v>
      </c>
      <c r="I1433">
        <v>8</v>
      </c>
      <c r="J1433">
        <v>8.2000000000000003E-2</v>
      </c>
      <c r="L1433">
        <v>0.309</v>
      </c>
      <c r="N1433">
        <v>2.1360000000000001</v>
      </c>
      <c r="P1433">
        <v>0.36899999999999999</v>
      </c>
      <c r="R1433">
        <v>11.29</v>
      </c>
      <c r="T1433">
        <v>3.1760000000000002</v>
      </c>
      <c r="V1433">
        <v>9.5359999999999996</v>
      </c>
      <c r="W1433">
        <v>8</v>
      </c>
      <c r="X1433">
        <v>0.50700000000000001</v>
      </c>
      <c r="Z1433">
        <v>1.119</v>
      </c>
      <c r="AA1433">
        <v>8</v>
      </c>
      <c r="AB1433">
        <v>2.4300000000000002</v>
      </c>
    </row>
    <row r="1434" spans="1:52" x14ac:dyDescent="0.3">
      <c r="A1434">
        <v>1996</v>
      </c>
      <c r="B1434">
        <v>1</v>
      </c>
      <c r="C1434">
        <v>1</v>
      </c>
      <c r="D1434">
        <v>0.13400000000000001</v>
      </c>
      <c r="E1434">
        <v>8</v>
      </c>
      <c r="F1434">
        <v>0.11899999999999999</v>
      </c>
      <c r="G1434">
        <v>8</v>
      </c>
      <c r="H1434">
        <v>7.4240000000000004</v>
      </c>
      <c r="J1434" t="s">
        <v>17</v>
      </c>
      <c r="L1434">
        <v>0.85299999999999998</v>
      </c>
      <c r="N1434">
        <v>1.4019999999999999</v>
      </c>
      <c r="P1434">
        <v>3.27</v>
      </c>
      <c r="R1434">
        <v>1.151</v>
      </c>
      <c r="T1434">
        <v>2.9319999999999999</v>
      </c>
      <c r="V1434">
        <v>3.1539999999999999</v>
      </c>
      <c r="X1434">
        <v>2.4049999999999998</v>
      </c>
      <c r="Z1434">
        <v>0.30099999999999999</v>
      </c>
      <c r="AB1434">
        <v>1.93</v>
      </c>
    </row>
    <row r="1435" spans="1:52" x14ac:dyDescent="0.3">
      <c r="A1435">
        <v>1997</v>
      </c>
      <c r="B1435">
        <v>1</v>
      </c>
      <c r="C1435">
        <v>1</v>
      </c>
      <c r="D1435">
        <v>0.14799999999999999</v>
      </c>
      <c r="F1435">
        <v>9.1999999999999998E-2</v>
      </c>
      <c r="H1435">
        <v>3.5999999999999997E-2</v>
      </c>
      <c r="J1435">
        <v>1.2999999999999999E-2</v>
      </c>
      <c r="L1435">
        <v>2.1000000000000001E-2</v>
      </c>
      <c r="N1435">
        <v>0.17399999999999999</v>
      </c>
      <c r="P1435">
        <v>0.121</v>
      </c>
      <c r="R1435">
        <v>1.6E-2</v>
      </c>
      <c r="T1435" t="s">
        <v>17</v>
      </c>
      <c r="V1435">
        <v>8.5000000000000006E-2</v>
      </c>
      <c r="X1435">
        <v>8.9999999999999993E-3</v>
      </c>
      <c r="Z1435" t="s">
        <v>17</v>
      </c>
      <c r="AB1435">
        <v>0.06</v>
      </c>
    </row>
    <row r="1436" spans="1:52" x14ac:dyDescent="0.3">
      <c r="A1436">
        <v>1998</v>
      </c>
      <c r="B1436">
        <v>1</v>
      </c>
      <c r="C1436">
        <v>1</v>
      </c>
      <c r="D1436" t="s">
        <v>17</v>
      </c>
      <c r="F1436" t="s">
        <v>17</v>
      </c>
      <c r="H1436" t="s">
        <v>17</v>
      </c>
      <c r="J1436" t="s">
        <v>17</v>
      </c>
      <c r="L1436">
        <v>0.497</v>
      </c>
      <c r="N1436">
        <v>0.14699999999999999</v>
      </c>
      <c r="P1436">
        <v>0.21</v>
      </c>
      <c r="R1436">
        <v>9.7000000000000003E-2</v>
      </c>
      <c r="T1436">
        <v>7.8929999999999998</v>
      </c>
      <c r="V1436">
        <v>0.91600000000000004</v>
      </c>
      <c r="X1436">
        <v>0.61299999999999999</v>
      </c>
      <c r="Z1436">
        <v>4.2229999999999999</v>
      </c>
      <c r="AB1436">
        <v>1.22</v>
      </c>
    </row>
    <row r="1437" spans="1:52" x14ac:dyDescent="0.3">
      <c r="A1437">
        <v>1999</v>
      </c>
      <c r="B1437">
        <v>1</v>
      </c>
      <c r="C1437">
        <v>1</v>
      </c>
      <c r="D1437">
        <v>0.50600000000000001</v>
      </c>
      <c r="F1437" t="s">
        <v>1</v>
      </c>
      <c r="H1437" t="s">
        <v>1</v>
      </c>
      <c r="J1437">
        <v>0.77</v>
      </c>
      <c r="K1437">
        <v>3</v>
      </c>
      <c r="L1437">
        <v>1.2450000000000001</v>
      </c>
      <c r="N1437">
        <v>1.117</v>
      </c>
      <c r="P1437" t="s">
        <v>1</v>
      </c>
      <c r="R1437">
        <v>7.8040000000000003</v>
      </c>
      <c r="S1437">
        <v>3</v>
      </c>
      <c r="T1437">
        <v>19.600000000000001</v>
      </c>
      <c r="V1437">
        <v>7.516</v>
      </c>
      <c r="X1437">
        <v>25.5</v>
      </c>
      <c r="Z1437">
        <v>3.7970000000000002</v>
      </c>
      <c r="AB1437">
        <v>7.54</v>
      </c>
      <c r="AC1437">
        <v>3</v>
      </c>
    </row>
    <row r="1438" spans="1:52" x14ac:dyDescent="0.3">
      <c r="A1438">
        <v>2000</v>
      </c>
      <c r="B1438">
        <v>1</v>
      </c>
      <c r="C1438">
        <v>1</v>
      </c>
      <c r="D1438" t="s">
        <v>1</v>
      </c>
      <c r="F1438" t="s">
        <v>1</v>
      </c>
      <c r="H1438">
        <v>0.27600000000000002</v>
      </c>
      <c r="I1438">
        <v>3</v>
      </c>
      <c r="J1438">
        <v>1.3089999999999999</v>
      </c>
      <c r="L1438">
        <v>3.79</v>
      </c>
      <c r="N1438">
        <v>1.627</v>
      </c>
      <c r="P1438">
        <v>0.51300000000000001</v>
      </c>
      <c r="R1438">
        <v>1.4390000000000001</v>
      </c>
      <c r="T1438">
        <v>1.7989999999999999</v>
      </c>
      <c r="V1438">
        <v>1.923</v>
      </c>
      <c r="X1438">
        <v>8.4160000000000004</v>
      </c>
      <c r="Z1438">
        <v>0.79600000000000004</v>
      </c>
      <c r="AB1438">
        <v>2.19</v>
      </c>
      <c r="AC1438">
        <v>3</v>
      </c>
    </row>
    <row r="1439" spans="1:52" x14ac:dyDescent="0.3">
      <c r="A1439">
        <v>2001</v>
      </c>
      <c r="B1439">
        <v>1</v>
      </c>
      <c r="C1439">
        <v>1</v>
      </c>
      <c r="D1439">
        <v>0.23400000000000001</v>
      </c>
      <c r="F1439" t="s">
        <v>1</v>
      </c>
      <c r="H1439" t="s">
        <v>1</v>
      </c>
      <c r="J1439" t="s">
        <v>1</v>
      </c>
      <c r="L1439">
        <v>1.2210000000000001</v>
      </c>
      <c r="N1439">
        <v>0.35899999999999999</v>
      </c>
      <c r="P1439">
        <v>0.97299999999999998</v>
      </c>
      <c r="Q1439">
        <v>3</v>
      </c>
      <c r="R1439">
        <v>0.33200000000000002</v>
      </c>
      <c r="T1439">
        <v>0.224</v>
      </c>
      <c r="V1439">
        <v>3.4969999999999999</v>
      </c>
      <c r="X1439">
        <v>7.0780000000000003</v>
      </c>
      <c r="Z1439">
        <v>1.27</v>
      </c>
      <c r="AB1439">
        <v>1.69</v>
      </c>
      <c r="AC1439">
        <v>3</v>
      </c>
    </row>
    <row r="1440" spans="1:52" x14ac:dyDescent="0.3">
      <c r="A1440">
        <v>2002</v>
      </c>
      <c r="B1440">
        <v>1</v>
      </c>
      <c r="C1440">
        <v>1</v>
      </c>
      <c r="D1440">
        <v>0.46800000000000003</v>
      </c>
      <c r="F1440">
        <v>7.0000000000000007E-2</v>
      </c>
      <c r="G1440">
        <v>3</v>
      </c>
      <c r="H1440" t="s">
        <v>17</v>
      </c>
      <c r="J1440">
        <v>8.3000000000000004E-2</v>
      </c>
      <c r="K1440">
        <v>3</v>
      </c>
      <c r="L1440">
        <v>2.4500000000000002</v>
      </c>
      <c r="N1440">
        <v>3.1459999999999999</v>
      </c>
      <c r="P1440">
        <v>0.64400000000000002</v>
      </c>
      <c r="R1440">
        <v>1.7999999999999999E-2</v>
      </c>
      <c r="S1440">
        <v>3</v>
      </c>
      <c r="T1440">
        <v>0.90900000000000003</v>
      </c>
      <c r="V1440">
        <v>2.0049999999999999</v>
      </c>
      <c r="X1440">
        <v>1.329</v>
      </c>
      <c r="Z1440">
        <v>0.245</v>
      </c>
      <c r="AB1440">
        <v>0.95</v>
      </c>
      <c r="AC1440">
        <v>3</v>
      </c>
      <c r="AR1440" s="8"/>
      <c r="AS1440" s="8"/>
      <c r="AT1440" s="8"/>
      <c r="AU1440" s="8"/>
      <c r="AV1440" s="8"/>
      <c r="AW1440" s="8"/>
      <c r="AX1440" s="8"/>
      <c r="AY1440" s="8"/>
      <c r="AZ1440" s="8"/>
    </row>
    <row r="1441" spans="1:29" x14ac:dyDescent="0.3">
      <c r="A1441">
        <v>2003</v>
      </c>
      <c r="B1441">
        <v>1</v>
      </c>
      <c r="C1441">
        <v>1</v>
      </c>
      <c r="D1441">
        <v>1.6E-2</v>
      </c>
      <c r="E1441">
        <v>3</v>
      </c>
      <c r="F1441" t="s">
        <v>17</v>
      </c>
      <c r="H1441" t="s">
        <v>17</v>
      </c>
      <c r="J1441" t="s">
        <v>1</v>
      </c>
      <c r="L1441">
        <v>1.4450000000000001</v>
      </c>
      <c r="M1441">
        <v>3</v>
      </c>
      <c r="N1441">
        <v>4.3609999999999998</v>
      </c>
      <c r="P1441">
        <v>0.81100000000000005</v>
      </c>
      <c r="R1441">
        <v>0.83499999999999996</v>
      </c>
      <c r="T1441">
        <v>4.99</v>
      </c>
      <c r="V1441">
        <v>8.5530000000000008</v>
      </c>
      <c r="X1441">
        <v>11.06</v>
      </c>
      <c r="Z1441">
        <v>5.3010000000000002</v>
      </c>
      <c r="AB1441">
        <v>3.4</v>
      </c>
      <c r="AC1441">
        <v>3</v>
      </c>
    </row>
    <row r="1442" spans="1:29" x14ac:dyDescent="0.3">
      <c r="A1442">
        <v>2004</v>
      </c>
      <c r="B1442">
        <v>1</v>
      </c>
      <c r="C1442">
        <v>1</v>
      </c>
      <c r="D1442">
        <v>1.911</v>
      </c>
      <c r="F1442">
        <v>1.379</v>
      </c>
      <c r="H1442">
        <v>0.95</v>
      </c>
      <c r="J1442">
        <v>0.91200000000000003</v>
      </c>
      <c r="L1442">
        <v>3.8460000000000001</v>
      </c>
      <c r="N1442">
        <v>2.867</v>
      </c>
      <c r="P1442">
        <v>1.744</v>
      </c>
      <c r="R1442">
        <v>1.292</v>
      </c>
      <c r="T1442">
        <v>2.5579999999999998</v>
      </c>
      <c r="V1442">
        <v>4.6829999999999998</v>
      </c>
      <c r="X1442">
        <v>7.2910000000000004</v>
      </c>
      <c r="Z1442">
        <v>2.0369999999999999</v>
      </c>
      <c r="AB1442">
        <v>2.62</v>
      </c>
    </row>
    <row r="1443" spans="1:29" x14ac:dyDescent="0.3">
      <c r="A1443">
        <v>2005</v>
      </c>
      <c r="B1443">
        <v>1</v>
      </c>
      <c r="C1443">
        <v>1</v>
      </c>
      <c r="D1443">
        <v>1.345</v>
      </c>
      <c r="F1443">
        <v>0.85599999999999998</v>
      </c>
      <c r="H1443">
        <v>0.20799999999999999</v>
      </c>
      <c r="I1443">
        <v>3</v>
      </c>
      <c r="J1443" t="s">
        <v>17</v>
      </c>
      <c r="L1443">
        <v>4</v>
      </c>
      <c r="N1443">
        <v>4.2709999999999999</v>
      </c>
      <c r="P1443">
        <v>3.7650000000000001</v>
      </c>
      <c r="R1443">
        <v>1.9379999999999999</v>
      </c>
      <c r="T1443">
        <v>3.351</v>
      </c>
      <c r="V1443">
        <v>7.117</v>
      </c>
      <c r="X1443">
        <v>17.5</v>
      </c>
      <c r="Z1443">
        <v>4.6900000000000004</v>
      </c>
      <c r="AA1443">
        <v>3</v>
      </c>
      <c r="AB1443">
        <v>4.09</v>
      </c>
      <c r="AC1443">
        <v>3</v>
      </c>
    </row>
    <row r="1444" spans="1:29" x14ac:dyDescent="0.3">
      <c r="A1444">
        <v>2006</v>
      </c>
      <c r="B1444">
        <v>1</v>
      </c>
      <c r="C1444">
        <v>1</v>
      </c>
      <c r="D1444">
        <v>2.1469999999999998</v>
      </c>
      <c r="F1444">
        <v>1.1559999999999999</v>
      </c>
      <c r="H1444">
        <v>0.63700000000000001</v>
      </c>
      <c r="J1444">
        <v>1.6220000000000001</v>
      </c>
      <c r="L1444">
        <v>6.9850000000000003</v>
      </c>
      <c r="N1444">
        <v>4.6710000000000003</v>
      </c>
      <c r="P1444">
        <v>2.9169999999999998</v>
      </c>
      <c r="R1444">
        <v>3.5640000000000001</v>
      </c>
      <c r="T1444">
        <v>3.8809999999999998</v>
      </c>
      <c r="V1444">
        <v>6.0620000000000003</v>
      </c>
      <c r="X1444">
        <v>5.94</v>
      </c>
      <c r="Z1444">
        <v>3.4670000000000001</v>
      </c>
      <c r="AB1444">
        <v>3.59</v>
      </c>
    </row>
    <row r="1445" spans="1:29" x14ac:dyDescent="0.3">
      <c r="A1445">
        <v>2007</v>
      </c>
      <c r="B1445">
        <v>1</v>
      </c>
      <c r="C1445">
        <v>1</v>
      </c>
      <c r="D1445">
        <v>2.0539999999999998</v>
      </c>
      <c r="F1445">
        <v>1.206</v>
      </c>
      <c r="H1445">
        <v>0.19</v>
      </c>
      <c r="I1445">
        <v>3</v>
      </c>
      <c r="J1445">
        <v>1.87</v>
      </c>
      <c r="L1445">
        <v>4.7190000000000003</v>
      </c>
      <c r="N1445">
        <v>8.8460000000000001</v>
      </c>
      <c r="O1445">
        <v>3</v>
      </c>
      <c r="P1445">
        <v>2.7949999999999999</v>
      </c>
      <c r="R1445">
        <v>3.6819999999999999</v>
      </c>
      <c r="T1445">
        <v>6.6909999999999998</v>
      </c>
      <c r="V1445">
        <v>15.06</v>
      </c>
      <c r="X1445">
        <v>12.88</v>
      </c>
      <c r="Z1445">
        <v>3.5139999999999998</v>
      </c>
      <c r="AB1445">
        <v>5.29</v>
      </c>
      <c r="AC1445">
        <v>3</v>
      </c>
    </row>
    <row r="1446" spans="1:29" x14ac:dyDescent="0.3">
      <c r="A1446">
        <v>2008</v>
      </c>
      <c r="B1446">
        <v>1</v>
      </c>
      <c r="C1446">
        <v>1</v>
      </c>
      <c r="D1446">
        <v>2.77</v>
      </c>
      <c r="F1446">
        <v>2.3090000000000002</v>
      </c>
      <c r="H1446">
        <v>2.1579999999999999</v>
      </c>
      <c r="J1446">
        <v>2.2770000000000001</v>
      </c>
      <c r="L1446">
        <v>6.7519999999999998</v>
      </c>
      <c r="M1446">
        <v>8</v>
      </c>
      <c r="N1446">
        <v>5.4089999999999998</v>
      </c>
      <c r="P1446">
        <v>4.7329999999999997</v>
      </c>
      <c r="R1446">
        <v>6.6859999999999999</v>
      </c>
      <c r="S1446">
        <v>8</v>
      </c>
      <c r="T1446">
        <v>8.76</v>
      </c>
      <c r="U1446">
        <v>8</v>
      </c>
      <c r="V1446">
        <v>29.22</v>
      </c>
      <c r="W1446">
        <v>3</v>
      </c>
      <c r="X1446">
        <v>8.8989999999999991</v>
      </c>
      <c r="Z1446">
        <v>4.3150000000000004</v>
      </c>
      <c r="AB1446">
        <v>7.02</v>
      </c>
      <c r="AC1446">
        <v>3</v>
      </c>
    </row>
    <row r="1447" spans="1:29" x14ac:dyDescent="0.3">
      <c r="A1447">
        <v>2009</v>
      </c>
      <c r="B1447">
        <v>1</v>
      </c>
      <c r="C1447">
        <v>1</v>
      </c>
      <c r="D1447">
        <v>2.1970000000000001</v>
      </c>
      <c r="F1447">
        <v>0.91100000000000003</v>
      </c>
      <c r="H1447">
        <v>0.374</v>
      </c>
      <c r="J1447">
        <v>0.19400000000000001</v>
      </c>
      <c r="K1447">
        <v>3</v>
      </c>
      <c r="L1447">
        <v>2.5249999999999999</v>
      </c>
      <c r="M1447">
        <v>3</v>
      </c>
      <c r="N1447">
        <v>1.399</v>
      </c>
      <c r="O1447">
        <v>3</v>
      </c>
      <c r="P1447">
        <v>0.96699999999999997</v>
      </c>
      <c r="Q1447">
        <v>3</v>
      </c>
      <c r="R1447" t="s">
        <v>1</v>
      </c>
      <c r="T1447">
        <v>0.91600000000000004</v>
      </c>
      <c r="U1447">
        <v>3</v>
      </c>
      <c r="V1447">
        <v>0.307</v>
      </c>
      <c r="W1447">
        <v>8</v>
      </c>
      <c r="X1447">
        <v>4.6349999999999998</v>
      </c>
      <c r="Y1447">
        <v>8</v>
      </c>
      <c r="Z1447">
        <v>0.32900000000000001</v>
      </c>
      <c r="AB1447">
        <v>1.34</v>
      </c>
      <c r="AC1447">
        <v>3</v>
      </c>
    </row>
    <row r="1448" spans="1:29" x14ac:dyDescent="0.3">
      <c r="A1448">
        <v>2010</v>
      </c>
      <c r="B1448">
        <v>1</v>
      </c>
      <c r="C1448">
        <v>1</v>
      </c>
      <c r="D1448">
        <v>0.16</v>
      </c>
      <c r="E1448">
        <v>8</v>
      </c>
      <c r="F1448">
        <v>7.9000000000000001E-2</v>
      </c>
      <c r="H1448">
        <v>1.7999999999999999E-2</v>
      </c>
      <c r="J1448">
        <v>1.589</v>
      </c>
      <c r="L1448">
        <v>2.1739999999999999</v>
      </c>
      <c r="N1448">
        <v>5.2030000000000003</v>
      </c>
      <c r="O1448">
        <v>8</v>
      </c>
      <c r="P1448">
        <v>5.14</v>
      </c>
      <c r="Q1448">
        <v>3</v>
      </c>
      <c r="R1448">
        <v>5.7480000000000002</v>
      </c>
      <c r="T1448">
        <v>16.41</v>
      </c>
      <c r="U1448">
        <v>8</v>
      </c>
      <c r="V1448">
        <v>15.47</v>
      </c>
      <c r="W1448">
        <v>8</v>
      </c>
      <c r="X1448">
        <v>20.82</v>
      </c>
      <c r="Y1448">
        <v>8</v>
      </c>
      <c r="Z1448">
        <v>5.2640000000000002</v>
      </c>
      <c r="AA1448">
        <v>8</v>
      </c>
      <c r="AB1448">
        <v>6.51</v>
      </c>
      <c r="AC1448">
        <v>3</v>
      </c>
    </row>
    <row r="1449" spans="1:29" x14ac:dyDescent="0.3">
      <c r="A1449">
        <v>2011</v>
      </c>
      <c r="B1449">
        <v>1</v>
      </c>
      <c r="C1449">
        <v>1</v>
      </c>
      <c r="D1449">
        <v>3.738</v>
      </c>
      <c r="E1449">
        <v>8</v>
      </c>
      <c r="F1449">
        <v>0.77600000000000002</v>
      </c>
      <c r="G1449">
        <v>3</v>
      </c>
      <c r="H1449">
        <v>0.75700000000000001</v>
      </c>
      <c r="I1449">
        <v>8</v>
      </c>
      <c r="J1449">
        <v>1.1539999999999999</v>
      </c>
      <c r="K1449">
        <v>8</v>
      </c>
      <c r="L1449">
        <v>8.657</v>
      </c>
      <c r="M1449">
        <v>8</v>
      </c>
      <c r="N1449">
        <v>9.5860000000000003</v>
      </c>
      <c r="O1449">
        <v>8</v>
      </c>
      <c r="P1449">
        <v>6.274</v>
      </c>
      <c r="R1449">
        <v>9.84</v>
      </c>
      <c r="T1449">
        <v>6.6280000000000001</v>
      </c>
      <c r="V1449">
        <v>26.07</v>
      </c>
      <c r="W1449">
        <v>8</v>
      </c>
      <c r="X1449">
        <v>26.1</v>
      </c>
      <c r="Y1449">
        <v>8</v>
      </c>
      <c r="Z1449">
        <v>18.8</v>
      </c>
      <c r="AA1449">
        <v>3</v>
      </c>
      <c r="AB1449">
        <v>9.8699999999999992</v>
      </c>
      <c r="AC1449">
        <v>3</v>
      </c>
    </row>
    <row r="1450" spans="1:29" x14ac:dyDescent="0.3">
      <c r="A1450">
        <v>2012</v>
      </c>
      <c r="B1450">
        <v>1</v>
      </c>
      <c r="C1450">
        <v>1</v>
      </c>
      <c r="D1450">
        <v>4.6849999999999996</v>
      </c>
      <c r="F1450">
        <v>1.7410000000000001</v>
      </c>
      <c r="H1450">
        <v>0.246</v>
      </c>
      <c r="I1450">
        <v>8</v>
      </c>
      <c r="J1450">
        <v>1.343</v>
      </c>
      <c r="K1450">
        <v>8</v>
      </c>
      <c r="L1450">
        <v>5.4820000000000002</v>
      </c>
      <c r="M1450">
        <v>3</v>
      </c>
      <c r="N1450">
        <v>1.3069999999999999</v>
      </c>
      <c r="O1450">
        <v>8</v>
      </c>
      <c r="P1450">
        <v>14.4</v>
      </c>
      <c r="Q1450">
        <v>8</v>
      </c>
      <c r="R1450">
        <v>4.8070000000000004</v>
      </c>
      <c r="T1450">
        <v>1.85</v>
      </c>
      <c r="V1450">
        <v>14.95</v>
      </c>
      <c r="W1450">
        <v>8</v>
      </c>
      <c r="X1450">
        <v>3.343</v>
      </c>
      <c r="Z1450">
        <v>2.472</v>
      </c>
      <c r="AA1450">
        <v>8</v>
      </c>
      <c r="AB1450">
        <v>4.72</v>
      </c>
      <c r="AC1450">
        <v>3</v>
      </c>
    </row>
    <row r="1452" spans="1:29" x14ac:dyDescent="0.3">
      <c r="A1452" t="s">
        <v>14</v>
      </c>
      <c r="D1452">
        <v>0.76600000000000001</v>
      </c>
      <c r="F1452">
        <v>0.432</v>
      </c>
      <c r="H1452">
        <v>0.45</v>
      </c>
      <c r="J1452">
        <v>0.69599999999999995</v>
      </c>
      <c r="L1452">
        <v>3.294</v>
      </c>
      <c r="N1452">
        <v>3.36</v>
      </c>
      <c r="P1452">
        <v>1.78</v>
      </c>
      <c r="R1452">
        <v>2.1920000000000002</v>
      </c>
      <c r="T1452">
        <v>3.524</v>
      </c>
      <c r="V1452">
        <v>7.1349999999999998</v>
      </c>
      <c r="X1452">
        <v>6.774</v>
      </c>
      <c r="Z1452">
        <v>2.1720000000000002</v>
      </c>
      <c r="AB1452">
        <v>2.72</v>
      </c>
    </row>
    <row r="1453" spans="1:29" x14ac:dyDescent="0.3">
      <c r="A1453" t="s">
        <v>15</v>
      </c>
      <c r="D1453">
        <v>4.6849999999999996</v>
      </c>
      <c r="F1453">
        <v>2.3919999999999999</v>
      </c>
      <c r="H1453">
        <v>7.4240000000000004</v>
      </c>
      <c r="J1453">
        <v>4.4039999999999999</v>
      </c>
      <c r="L1453">
        <v>30.45</v>
      </c>
      <c r="N1453">
        <v>16.53</v>
      </c>
      <c r="P1453">
        <v>14.4</v>
      </c>
      <c r="R1453">
        <v>11.29</v>
      </c>
      <c r="T1453">
        <v>19.600000000000001</v>
      </c>
      <c r="V1453">
        <v>29.22</v>
      </c>
      <c r="X1453">
        <v>26.1</v>
      </c>
      <c r="Z1453">
        <v>18.8</v>
      </c>
      <c r="AB1453">
        <v>30.45</v>
      </c>
    </row>
    <row r="1454" spans="1:29" x14ac:dyDescent="0.3">
      <c r="A1454" t="s">
        <v>16</v>
      </c>
      <c r="D1454" t="s">
        <v>17</v>
      </c>
      <c r="F1454" t="s">
        <v>17</v>
      </c>
      <c r="H1454" t="s">
        <v>17</v>
      </c>
      <c r="J1454" t="s">
        <v>17</v>
      </c>
      <c r="L1454">
        <v>1.6E-2</v>
      </c>
      <c r="N1454">
        <v>0.14699999999999999</v>
      </c>
      <c r="P1454">
        <v>3.5000000000000003E-2</v>
      </c>
      <c r="R1454">
        <v>1.6E-2</v>
      </c>
      <c r="T1454" t="s">
        <v>17</v>
      </c>
      <c r="V1454">
        <v>8.5000000000000006E-2</v>
      </c>
      <c r="X1454">
        <v>8.9999999999999993E-3</v>
      </c>
      <c r="Z1454" t="s">
        <v>17</v>
      </c>
      <c r="AB1454" t="s">
        <v>17</v>
      </c>
    </row>
    <row r="1459" spans="1:52" x14ac:dyDescent="0.3">
      <c r="H1459" s="1"/>
    </row>
    <row r="1460" spans="1:52" s="8" customFormat="1" x14ac:dyDescent="0.3">
      <c r="A1460" s="8" t="s">
        <v>29</v>
      </c>
      <c r="AR1460"/>
      <c r="AS1460"/>
      <c r="AT1460"/>
      <c r="AU1460"/>
      <c r="AV1460"/>
      <c r="AW1460"/>
      <c r="AX1460"/>
      <c r="AY1460"/>
      <c r="AZ1460"/>
    </row>
    <row r="1461" spans="1:52" x14ac:dyDescent="0.3">
      <c r="A1461" t="s">
        <v>19</v>
      </c>
      <c r="B1461">
        <v>28037010</v>
      </c>
      <c r="C1461" t="s">
        <v>51</v>
      </c>
    </row>
    <row r="1462" spans="1:52" x14ac:dyDescent="0.3">
      <c r="A1462" t="s">
        <v>20</v>
      </c>
    </row>
    <row r="1463" spans="1:52" x14ac:dyDescent="0.3">
      <c r="A1463" t="s">
        <v>21</v>
      </c>
    </row>
    <row r="1464" spans="1:52" x14ac:dyDescent="0.3">
      <c r="A1464" t="s">
        <v>22</v>
      </c>
      <c r="B1464">
        <v>120</v>
      </c>
      <c r="H1464" s="1"/>
    </row>
    <row r="1465" spans="1:52" x14ac:dyDescent="0.3">
      <c r="A1465" t="s">
        <v>23</v>
      </c>
      <c r="B1465" t="s">
        <v>52</v>
      </c>
    </row>
    <row r="1467" spans="1:52" x14ac:dyDescent="0.3">
      <c r="A1467" t="s">
        <v>25</v>
      </c>
      <c r="B1467" t="s">
        <v>26</v>
      </c>
      <c r="C1467" t="s">
        <v>27</v>
      </c>
      <c r="D1467" t="s">
        <v>2</v>
      </c>
      <c r="E1467" t="s">
        <v>1</v>
      </c>
      <c r="F1467" t="s">
        <v>3</v>
      </c>
      <c r="G1467" t="s">
        <v>1</v>
      </c>
      <c r="H1467" t="s">
        <v>4</v>
      </c>
      <c r="I1467" t="s">
        <v>1</v>
      </c>
      <c r="J1467" t="s">
        <v>5</v>
      </c>
      <c r="K1467" t="s">
        <v>1</v>
      </c>
      <c r="L1467" t="s">
        <v>6</v>
      </c>
      <c r="M1467" t="s">
        <v>1</v>
      </c>
      <c r="N1467" t="s">
        <v>7</v>
      </c>
      <c r="O1467" t="s">
        <v>1</v>
      </c>
      <c r="P1467" t="s">
        <v>8</v>
      </c>
      <c r="Q1467" t="s">
        <v>1</v>
      </c>
      <c r="R1467" t="s">
        <v>9</v>
      </c>
      <c r="S1467" t="s">
        <v>1</v>
      </c>
      <c r="T1467" t="s">
        <v>10</v>
      </c>
      <c r="U1467" t="s">
        <v>1</v>
      </c>
      <c r="V1467" t="s">
        <v>11</v>
      </c>
      <c r="W1467" t="s">
        <v>1</v>
      </c>
      <c r="X1467" t="s">
        <v>12</v>
      </c>
      <c r="Y1467" t="s">
        <v>1</v>
      </c>
      <c r="Z1467" t="s">
        <v>13</v>
      </c>
      <c r="AA1467" t="s">
        <v>1</v>
      </c>
      <c r="AB1467" t="s">
        <v>28</v>
      </c>
      <c r="AC1467" t="s">
        <v>1</v>
      </c>
    </row>
    <row r="1468" spans="1:52" x14ac:dyDescent="0.3">
      <c r="A1468">
        <v>1962</v>
      </c>
      <c r="B1468">
        <v>4</v>
      </c>
      <c r="C1468">
        <v>9</v>
      </c>
      <c r="D1468">
        <v>1.2</v>
      </c>
      <c r="E1468">
        <v>8</v>
      </c>
      <c r="F1468">
        <v>0.94</v>
      </c>
      <c r="G1468">
        <v>8</v>
      </c>
      <c r="H1468">
        <v>1.2</v>
      </c>
      <c r="I1468">
        <v>8</v>
      </c>
      <c r="J1468">
        <v>1.24</v>
      </c>
      <c r="K1468">
        <v>8</v>
      </c>
      <c r="L1468">
        <v>6.52</v>
      </c>
      <c r="M1468">
        <v>8</v>
      </c>
      <c r="N1468">
        <v>6.48</v>
      </c>
      <c r="O1468">
        <v>8</v>
      </c>
      <c r="P1468">
        <v>5.5</v>
      </c>
      <c r="Q1468">
        <v>8</v>
      </c>
      <c r="R1468">
        <v>6.18</v>
      </c>
      <c r="S1468">
        <v>8</v>
      </c>
      <c r="T1468">
        <v>5.81</v>
      </c>
      <c r="U1468">
        <v>8</v>
      </c>
      <c r="V1468">
        <v>52.4</v>
      </c>
      <c r="W1468">
        <v>8</v>
      </c>
      <c r="X1468">
        <v>6.16</v>
      </c>
      <c r="Y1468">
        <v>8</v>
      </c>
      <c r="Z1468">
        <v>1.3</v>
      </c>
      <c r="AB1468">
        <v>52.4</v>
      </c>
    </row>
    <row r="1469" spans="1:52" x14ac:dyDescent="0.3">
      <c r="A1469">
        <v>1963</v>
      </c>
      <c r="B1469">
        <v>4</v>
      </c>
      <c r="D1469">
        <v>0.88</v>
      </c>
      <c r="F1469">
        <v>0.71</v>
      </c>
      <c r="H1469">
        <v>0.27</v>
      </c>
      <c r="J1469">
        <v>2.7</v>
      </c>
      <c r="L1469">
        <v>25.6</v>
      </c>
      <c r="N1469">
        <v>13.73</v>
      </c>
      <c r="P1469">
        <v>4.18</v>
      </c>
      <c r="R1469">
        <v>2.23</v>
      </c>
      <c r="T1469">
        <v>8.3699999999999992</v>
      </c>
      <c r="V1469">
        <v>28.75</v>
      </c>
      <c r="X1469">
        <v>30.85</v>
      </c>
      <c r="Z1469">
        <v>2.23</v>
      </c>
      <c r="AB1469">
        <v>30.85</v>
      </c>
    </row>
    <row r="1470" spans="1:52" x14ac:dyDescent="0.3">
      <c r="A1470">
        <v>1964</v>
      </c>
      <c r="B1470">
        <v>4</v>
      </c>
      <c r="D1470">
        <v>0.96</v>
      </c>
      <c r="F1470">
        <v>0.96</v>
      </c>
      <c r="H1470">
        <v>0.42</v>
      </c>
      <c r="J1470">
        <v>0.96</v>
      </c>
      <c r="L1470">
        <v>30.85</v>
      </c>
      <c r="N1470">
        <v>30.85</v>
      </c>
      <c r="P1470">
        <v>23.5</v>
      </c>
      <c r="R1470">
        <v>15.84</v>
      </c>
      <c r="T1470">
        <v>13.14</v>
      </c>
      <c r="V1470">
        <v>16.38</v>
      </c>
      <c r="X1470">
        <v>18</v>
      </c>
      <c r="Z1470">
        <v>3.21</v>
      </c>
      <c r="AB1470">
        <v>30.85</v>
      </c>
    </row>
    <row r="1471" spans="1:52" x14ac:dyDescent="0.3">
      <c r="A1471">
        <v>1965</v>
      </c>
      <c r="B1471">
        <v>4</v>
      </c>
      <c r="C1471">
        <v>9</v>
      </c>
      <c r="D1471">
        <v>0.12</v>
      </c>
      <c r="F1471">
        <v>0.80500000000000005</v>
      </c>
      <c r="G1471">
        <v>8</v>
      </c>
      <c r="H1471">
        <v>0.7</v>
      </c>
      <c r="I1471">
        <v>8</v>
      </c>
      <c r="J1471">
        <v>0.59499999999999997</v>
      </c>
      <c r="K1471">
        <v>8</v>
      </c>
      <c r="L1471">
        <v>5.3</v>
      </c>
      <c r="M1471">
        <v>8</v>
      </c>
      <c r="N1471">
        <v>8.4</v>
      </c>
      <c r="P1471">
        <v>8.4</v>
      </c>
      <c r="R1471">
        <v>0.51</v>
      </c>
      <c r="T1471">
        <v>2.15</v>
      </c>
      <c r="V1471">
        <v>12.6</v>
      </c>
      <c r="X1471">
        <v>18</v>
      </c>
      <c r="Z1471">
        <v>1.22</v>
      </c>
      <c r="AB1471">
        <v>18</v>
      </c>
    </row>
    <row r="1472" spans="1:52" x14ac:dyDescent="0.3">
      <c r="A1472">
        <v>1966</v>
      </c>
      <c r="B1472">
        <v>4</v>
      </c>
      <c r="C1472">
        <v>9</v>
      </c>
      <c r="D1472">
        <v>1.58</v>
      </c>
      <c r="F1472">
        <v>1.05</v>
      </c>
      <c r="H1472">
        <v>0.21</v>
      </c>
      <c r="J1472">
        <v>0.17</v>
      </c>
      <c r="L1472">
        <v>2.726</v>
      </c>
      <c r="N1472">
        <v>60</v>
      </c>
      <c r="P1472">
        <v>7.74</v>
      </c>
      <c r="R1472">
        <v>6.42</v>
      </c>
      <c r="T1472">
        <v>1.22</v>
      </c>
      <c r="V1472">
        <v>30</v>
      </c>
      <c r="X1472">
        <v>35</v>
      </c>
      <c r="Z1472">
        <v>78</v>
      </c>
      <c r="AB1472">
        <v>78</v>
      </c>
    </row>
    <row r="1473" spans="1:28" x14ac:dyDescent="0.3">
      <c r="A1473">
        <v>1967</v>
      </c>
      <c r="B1473">
        <v>4</v>
      </c>
      <c r="C1473">
        <v>9</v>
      </c>
      <c r="D1473">
        <v>0.43</v>
      </c>
      <c r="F1473" t="s">
        <v>17</v>
      </c>
      <c r="H1473">
        <v>0.21</v>
      </c>
      <c r="J1473" t="s">
        <v>17</v>
      </c>
      <c r="L1473">
        <v>0.43</v>
      </c>
      <c r="N1473">
        <v>6.63</v>
      </c>
      <c r="O1473">
        <v>8</v>
      </c>
      <c r="P1473">
        <v>4.83</v>
      </c>
      <c r="Q1473">
        <v>8</v>
      </c>
      <c r="R1473">
        <v>5</v>
      </c>
      <c r="S1473">
        <v>8</v>
      </c>
      <c r="T1473">
        <v>6.16</v>
      </c>
      <c r="U1473">
        <v>8</v>
      </c>
      <c r="V1473">
        <v>69.8</v>
      </c>
      <c r="W1473">
        <v>8</v>
      </c>
      <c r="X1473">
        <v>121.5</v>
      </c>
      <c r="Y1473">
        <v>8</v>
      </c>
      <c r="Z1473">
        <v>5.63</v>
      </c>
      <c r="AA1473">
        <v>8</v>
      </c>
      <c r="AB1473">
        <v>121.5</v>
      </c>
    </row>
    <row r="1474" spans="1:28" x14ac:dyDescent="0.3">
      <c r="A1474">
        <v>1968</v>
      </c>
      <c r="B1474">
        <v>4</v>
      </c>
      <c r="C1474">
        <v>9</v>
      </c>
      <c r="D1474">
        <v>0.87</v>
      </c>
      <c r="E1474">
        <v>8</v>
      </c>
      <c r="F1474">
        <v>0.68</v>
      </c>
      <c r="G1474">
        <v>8</v>
      </c>
      <c r="H1474">
        <v>0.58499999999999996</v>
      </c>
      <c r="I1474">
        <v>8</v>
      </c>
      <c r="J1474">
        <v>1.47</v>
      </c>
      <c r="K1474">
        <v>8</v>
      </c>
      <c r="L1474">
        <v>5.64</v>
      </c>
      <c r="M1474">
        <v>8</v>
      </c>
      <c r="N1474">
        <v>79.8</v>
      </c>
      <c r="O1474">
        <v>8</v>
      </c>
      <c r="P1474">
        <v>1.59</v>
      </c>
      <c r="Q1474">
        <v>8</v>
      </c>
      <c r="R1474">
        <v>6.49</v>
      </c>
      <c r="S1474">
        <v>8</v>
      </c>
      <c r="T1474">
        <v>68.599999999999994</v>
      </c>
      <c r="U1474">
        <v>8</v>
      </c>
      <c r="V1474">
        <v>105.5</v>
      </c>
      <c r="W1474">
        <v>8</v>
      </c>
      <c r="X1474">
        <v>5.7</v>
      </c>
      <c r="Y1474">
        <v>8</v>
      </c>
      <c r="Z1474">
        <v>0.84599999999999997</v>
      </c>
      <c r="AA1474">
        <v>8</v>
      </c>
      <c r="AB1474">
        <v>105.5</v>
      </c>
    </row>
    <row r="1475" spans="1:28" x14ac:dyDescent="0.3">
      <c r="A1475">
        <v>1969</v>
      </c>
      <c r="B1475">
        <v>2</v>
      </c>
      <c r="C1475">
        <v>1</v>
      </c>
      <c r="D1475">
        <v>1.8</v>
      </c>
      <c r="F1475">
        <v>1.7</v>
      </c>
      <c r="H1475">
        <v>1.7</v>
      </c>
      <c r="J1475">
        <v>8.6999999999999993</v>
      </c>
      <c r="L1475">
        <v>36</v>
      </c>
      <c r="N1475">
        <v>66</v>
      </c>
      <c r="P1475">
        <v>5.4</v>
      </c>
      <c r="R1475">
        <v>20.7</v>
      </c>
      <c r="T1475">
        <v>14</v>
      </c>
      <c r="V1475">
        <v>72</v>
      </c>
      <c r="X1475">
        <v>75</v>
      </c>
      <c r="Z1475">
        <v>46</v>
      </c>
      <c r="AB1475">
        <v>75</v>
      </c>
    </row>
    <row r="1476" spans="1:28" x14ac:dyDescent="0.3">
      <c r="A1476">
        <v>1970</v>
      </c>
      <c r="B1476">
        <v>2</v>
      </c>
      <c r="C1476">
        <v>1</v>
      </c>
      <c r="D1476">
        <v>8.0760000000000005</v>
      </c>
      <c r="F1476">
        <v>1.792</v>
      </c>
      <c r="H1476">
        <v>0.77</v>
      </c>
      <c r="J1476">
        <v>0.63</v>
      </c>
      <c r="L1476">
        <v>23.73</v>
      </c>
      <c r="N1476">
        <v>6.7</v>
      </c>
      <c r="P1476">
        <v>38.380000000000003</v>
      </c>
      <c r="R1476">
        <v>69.099999999999994</v>
      </c>
      <c r="T1476">
        <v>27.5</v>
      </c>
      <c r="V1476">
        <v>56.6</v>
      </c>
      <c r="X1476">
        <v>32.5</v>
      </c>
      <c r="Z1476">
        <v>21.88</v>
      </c>
      <c r="AB1476">
        <v>69.099999999999994</v>
      </c>
    </row>
    <row r="1477" spans="1:28" x14ac:dyDescent="0.3">
      <c r="A1477">
        <v>1971</v>
      </c>
      <c r="B1477">
        <v>2</v>
      </c>
      <c r="C1477">
        <v>1</v>
      </c>
      <c r="D1477">
        <v>4.25</v>
      </c>
      <c r="F1477">
        <v>0.32</v>
      </c>
      <c r="H1477">
        <v>0.39</v>
      </c>
      <c r="J1477">
        <v>5.75</v>
      </c>
      <c r="L1477">
        <v>32.5</v>
      </c>
      <c r="M1477">
        <v>8</v>
      </c>
      <c r="N1477">
        <v>16.100000000000001</v>
      </c>
      <c r="P1477">
        <v>1.5</v>
      </c>
      <c r="R1477">
        <v>6.5</v>
      </c>
      <c r="T1477">
        <v>38.5</v>
      </c>
      <c r="V1477">
        <v>75.5</v>
      </c>
      <c r="W1477">
        <v>8</v>
      </c>
      <c r="X1477">
        <v>32.5</v>
      </c>
      <c r="Z1477">
        <v>3.15</v>
      </c>
      <c r="AB1477">
        <v>75.5</v>
      </c>
    </row>
    <row r="1478" spans="1:28" x14ac:dyDescent="0.3">
      <c r="A1478">
        <v>1972</v>
      </c>
      <c r="B1478">
        <v>2</v>
      </c>
      <c r="C1478">
        <v>1</v>
      </c>
      <c r="D1478">
        <v>0.61</v>
      </c>
      <c r="F1478">
        <v>0.61</v>
      </c>
      <c r="H1478">
        <v>0.39</v>
      </c>
      <c r="J1478">
        <v>1.5</v>
      </c>
      <c r="L1478">
        <v>4.25</v>
      </c>
      <c r="N1478">
        <v>6.5</v>
      </c>
      <c r="P1478">
        <v>1.06</v>
      </c>
      <c r="R1478">
        <v>0.39</v>
      </c>
      <c r="T1478">
        <v>0.53</v>
      </c>
      <c r="V1478">
        <v>5.55</v>
      </c>
      <c r="W1478">
        <v>8</v>
      </c>
      <c r="X1478">
        <v>1</v>
      </c>
      <c r="Z1478">
        <v>0.11</v>
      </c>
      <c r="AB1478">
        <v>6.5</v>
      </c>
    </row>
    <row r="1479" spans="1:28" x14ac:dyDescent="0.3">
      <c r="A1479">
        <v>1973</v>
      </c>
      <c r="B1479">
        <v>2</v>
      </c>
      <c r="C1479">
        <v>1</v>
      </c>
      <c r="D1479">
        <v>0.01</v>
      </c>
      <c r="F1479" t="s">
        <v>17</v>
      </c>
      <c r="H1479" t="s">
        <v>17</v>
      </c>
      <c r="J1479" t="s">
        <v>17</v>
      </c>
      <c r="L1479">
        <v>1</v>
      </c>
      <c r="N1479">
        <v>51</v>
      </c>
      <c r="O1479">
        <v>8</v>
      </c>
      <c r="P1479">
        <v>5.24</v>
      </c>
      <c r="Q1479">
        <v>8</v>
      </c>
      <c r="R1479">
        <v>81.8</v>
      </c>
      <c r="S1479">
        <v>8</v>
      </c>
      <c r="T1479">
        <v>35.15</v>
      </c>
      <c r="U1479">
        <v>8</v>
      </c>
      <c r="V1479">
        <v>51</v>
      </c>
      <c r="W1479">
        <v>8</v>
      </c>
      <c r="X1479">
        <v>28.1</v>
      </c>
      <c r="Z1479">
        <v>2.76</v>
      </c>
      <c r="AB1479">
        <v>81.8</v>
      </c>
    </row>
    <row r="1480" spans="1:28" x14ac:dyDescent="0.3">
      <c r="A1480">
        <v>1974</v>
      </c>
      <c r="B1480">
        <v>2</v>
      </c>
      <c r="C1480">
        <v>1</v>
      </c>
      <c r="D1480">
        <v>0.17</v>
      </c>
      <c r="F1480">
        <v>0.06</v>
      </c>
      <c r="H1480">
        <v>0.03</v>
      </c>
      <c r="J1480" t="s">
        <v>17</v>
      </c>
      <c r="L1480">
        <v>1</v>
      </c>
      <c r="N1480">
        <v>0.2</v>
      </c>
      <c r="P1480">
        <v>0.1</v>
      </c>
      <c r="R1480">
        <v>1</v>
      </c>
      <c r="T1480">
        <v>10.5</v>
      </c>
      <c r="V1480">
        <v>10.5</v>
      </c>
      <c r="X1480">
        <v>16.62</v>
      </c>
      <c r="Y1480">
        <v>6</v>
      </c>
      <c r="Z1480">
        <v>1.085</v>
      </c>
      <c r="AA1480">
        <v>6</v>
      </c>
      <c r="AB1480">
        <v>16.62</v>
      </c>
    </row>
    <row r="1481" spans="1:28" x14ac:dyDescent="0.3">
      <c r="A1481">
        <v>1975</v>
      </c>
      <c r="B1481">
        <v>2</v>
      </c>
      <c r="C1481">
        <v>1</v>
      </c>
      <c r="D1481">
        <v>1.1200000000000001</v>
      </c>
      <c r="E1481">
        <v>8</v>
      </c>
      <c r="F1481">
        <v>0.89</v>
      </c>
      <c r="G1481">
        <v>8</v>
      </c>
      <c r="H1481">
        <v>0.91</v>
      </c>
      <c r="I1481">
        <v>8</v>
      </c>
      <c r="J1481">
        <v>0.89</v>
      </c>
      <c r="K1481">
        <v>8</v>
      </c>
      <c r="L1481">
        <v>4.45</v>
      </c>
      <c r="M1481">
        <v>8</v>
      </c>
      <c r="N1481">
        <v>6.125</v>
      </c>
      <c r="O1481">
        <v>8</v>
      </c>
      <c r="P1481">
        <v>14.42</v>
      </c>
      <c r="R1481">
        <v>13.44</v>
      </c>
      <c r="T1481">
        <v>17.8</v>
      </c>
      <c r="V1481">
        <v>47.68</v>
      </c>
      <c r="X1481">
        <v>128.4</v>
      </c>
      <c r="Y1481">
        <v>8</v>
      </c>
      <c r="Z1481">
        <v>10.8</v>
      </c>
      <c r="AB1481">
        <v>128.4</v>
      </c>
    </row>
    <row r="1482" spans="1:28" x14ac:dyDescent="0.3">
      <c r="A1482">
        <v>1976</v>
      </c>
      <c r="B1482">
        <v>2</v>
      </c>
      <c r="C1482">
        <v>1</v>
      </c>
      <c r="D1482">
        <v>1.31</v>
      </c>
      <c r="F1482">
        <v>0.36</v>
      </c>
      <c r="H1482">
        <v>0.17</v>
      </c>
      <c r="J1482">
        <v>1.39</v>
      </c>
      <c r="K1482">
        <v>8</v>
      </c>
      <c r="L1482">
        <v>1.77</v>
      </c>
      <c r="N1482">
        <v>2.5499999999999998</v>
      </c>
      <c r="P1482">
        <v>0.36</v>
      </c>
      <c r="R1482">
        <v>0.19</v>
      </c>
      <c r="T1482">
        <v>6.66</v>
      </c>
      <c r="U1482">
        <v>8</v>
      </c>
      <c r="V1482">
        <v>7.7</v>
      </c>
      <c r="X1482">
        <v>9.4499999999999993</v>
      </c>
      <c r="Z1482">
        <v>0.28000000000000003</v>
      </c>
      <c r="AB1482">
        <v>9.4499999999999993</v>
      </c>
    </row>
    <row r="1483" spans="1:28" x14ac:dyDescent="0.3">
      <c r="A1483">
        <v>1977</v>
      </c>
      <c r="B1483">
        <v>2</v>
      </c>
      <c r="C1483">
        <v>1</v>
      </c>
      <c r="D1483">
        <v>0.9</v>
      </c>
      <c r="F1483">
        <v>0.5</v>
      </c>
      <c r="H1483">
        <v>0.24</v>
      </c>
      <c r="J1483">
        <v>0.24</v>
      </c>
      <c r="L1483">
        <v>9.77</v>
      </c>
      <c r="N1483">
        <v>6.26</v>
      </c>
      <c r="P1483">
        <v>3.02</v>
      </c>
      <c r="R1483">
        <v>6.49</v>
      </c>
      <c r="T1483">
        <v>4.03</v>
      </c>
      <c r="V1483">
        <v>13.49</v>
      </c>
      <c r="X1483">
        <v>49.04</v>
      </c>
      <c r="Z1483">
        <v>4.2</v>
      </c>
      <c r="AB1483">
        <v>49.04</v>
      </c>
    </row>
    <row r="1484" spans="1:28" x14ac:dyDescent="0.3">
      <c r="A1484">
        <v>1978</v>
      </c>
      <c r="B1484">
        <v>2</v>
      </c>
      <c r="C1484">
        <v>1</v>
      </c>
      <c r="D1484">
        <v>0.9</v>
      </c>
      <c r="F1484">
        <v>1.54</v>
      </c>
      <c r="H1484">
        <v>1.3</v>
      </c>
      <c r="J1484">
        <v>15.8</v>
      </c>
      <c r="L1484">
        <v>36.93</v>
      </c>
      <c r="N1484">
        <v>12.72</v>
      </c>
      <c r="P1484">
        <v>3.86</v>
      </c>
      <c r="R1484">
        <v>3.86</v>
      </c>
      <c r="T1484">
        <v>7.04</v>
      </c>
      <c r="V1484">
        <v>16.57</v>
      </c>
      <c r="X1484">
        <v>6.03</v>
      </c>
      <c r="Z1484">
        <v>3.36</v>
      </c>
      <c r="AB1484">
        <v>36.93</v>
      </c>
    </row>
    <row r="1485" spans="1:28" x14ac:dyDescent="0.3">
      <c r="A1485">
        <v>1979</v>
      </c>
      <c r="B1485">
        <v>2</v>
      </c>
      <c r="C1485">
        <v>1</v>
      </c>
      <c r="D1485">
        <v>0.6</v>
      </c>
      <c r="F1485">
        <v>0.28000000000000003</v>
      </c>
      <c r="H1485">
        <v>0.24</v>
      </c>
      <c r="J1485">
        <v>4.2</v>
      </c>
      <c r="L1485">
        <v>7.86</v>
      </c>
      <c r="N1485">
        <v>27.28</v>
      </c>
      <c r="P1485">
        <v>5.57</v>
      </c>
      <c r="Q1485">
        <v>8</v>
      </c>
      <c r="R1485">
        <v>16.57</v>
      </c>
      <c r="T1485">
        <v>41.12</v>
      </c>
      <c r="V1485">
        <v>31.13</v>
      </c>
      <c r="X1485">
        <v>17.72</v>
      </c>
      <c r="Z1485">
        <v>1.79</v>
      </c>
      <c r="AB1485">
        <v>41.12</v>
      </c>
    </row>
    <row r="1486" spans="1:28" x14ac:dyDescent="0.3">
      <c r="A1486">
        <v>1980</v>
      </c>
      <c r="B1486">
        <v>2</v>
      </c>
      <c r="C1486">
        <v>1</v>
      </c>
      <c r="D1486">
        <v>1.3</v>
      </c>
      <c r="F1486">
        <v>0.25</v>
      </c>
      <c r="H1486">
        <v>0.15</v>
      </c>
      <c r="J1486">
        <v>2.2799999999999998</v>
      </c>
      <c r="L1486">
        <v>3.86</v>
      </c>
      <c r="N1486">
        <v>19.64</v>
      </c>
      <c r="P1486">
        <v>3.02</v>
      </c>
      <c r="R1486">
        <v>7.86</v>
      </c>
      <c r="T1486">
        <v>3.36</v>
      </c>
      <c r="V1486">
        <v>8.67</v>
      </c>
      <c r="X1486">
        <v>74.260000000000005</v>
      </c>
      <c r="Z1486">
        <v>2.2799999999999998</v>
      </c>
      <c r="AB1486">
        <v>74.260000000000005</v>
      </c>
    </row>
    <row r="1487" spans="1:28" x14ac:dyDescent="0.3">
      <c r="A1487">
        <v>1981</v>
      </c>
      <c r="B1487">
        <v>2</v>
      </c>
      <c r="C1487">
        <v>1</v>
      </c>
      <c r="D1487">
        <v>0.7</v>
      </c>
      <c r="F1487">
        <v>0.2</v>
      </c>
      <c r="H1487">
        <v>1.8</v>
      </c>
      <c r="J1487">
        <v>8.6999999999999993</v>
      </c>
      <c r="L1487">
        <v>146</v>
      </c>
      <c r="M1487">
        <v>8</v>
      </c>
      <c r="N1487">
        <v>55.1</v>
      </c>
      <c r="O1487">
        <v>8</v>
      </c>
      <c r="P1487">
        <v>6</v>
      </c>
      <c r="R1487">
        <v>9.1999999999999993</v>
      </c>
      <c r="T1487">
        <v>19.600000000000001</v>
      </c>
      <c r="V1487">
        <v>117.7</v>
      </c>
      <c r="W1487">
        <v>8</v>
      </c>
      <c r="X1487">
        <v>19.600000000000001</v>
      </c>
      <c r="Z1487">
        <v>3.2</v>
      </c>
      <c r="AB1487">
        <v>146</v>
      </c>
    </row>
    <row r="1488" spans="1:28" x14ac:dyDescent="0.3">
      <c r="A1488">
        <v>1982</v>
      </c>
      <c r="B1488">
        <v>2</v>
      </c>
      <c r="C1488">
        <v>1</v>
      </c>
      <c r="D1488">
        <v>5.76</v>
      </c>
      <c r="F1488">
        <v>2.6</v>
      </c>
      <c r="H1488">
        <v>2.2400000000000002</v>
      </c>
      <c r="J1488">
        <v>7.9</v>
      </c>
      <c r="L1488">
        <v>29.2</v>
      </c>
      <c r="N1488">
        <v>19.600000000000001</v>
      </c>
      <c r="P1488">
        <v>4.24</v>
      </c>
      <c r="R1488">
        <v>2</v>
      </c>
      <c r="T1488">
        <v>5.2</v>
      </c>
      <c r="V1488">
        <v>15.8</v>
      </c>
      <c r="X1488">
        <v>4.24</v>
      </c>
      <c r="Z1488">
        <v>0.5</v>
      </c>
      <c r="AA1488">
        <v>8</v>
      </c>
      <c r="AB1488">
        <v>29.2</v>
      </c>
    </row>
    <row r="1489" spans="1:29" x14ac:dyDescent="0.3">
      <c r="A1489">
        <v>1983</v>
      </c>
      <c r="B1489">
        <v>2</v>
      </c>
      <c r="C1489">
        <v>1</v>
      </c>
      <c r="D1489">
        <v>0.1</v>
      </c>
      <c r="F1489">
        <v>0.02</v>
      </c>
      <c r="H1489">
        <v>0.9</v>
      </c>
      <c r="J1489">
        <v>0.36</v>
      </c>
      <c r="L1489">
        <v>19.600000000000001</v>
      </c>
      <c r="N1489">
        <v>29.2</v>
      </c>
      <c r="P1489">
        <v>5.2</v>
      </c>
      <c r="R1489">
        <v>3.6</v>
      </c>
      <c r="T1489">
        <v>3.6</v>
      </c>
      <c r="V1489">
        <v>6.6</v>
      </c>
      <c r="X1489">
        <v>6.6</v>
      </c>
      <c r="Z1489">
        <v>0.79</v>
      </c>
      <c r="AB1489">
        <v>29.2</v>
      </c>
    </row>
    <row r="1490" spans="1:29" x14ac:dyDescent="0.3">
      <c r="A1490">
        <v>1984</v>
      </c>
      <c r="B1490">
        <v>2</v>
      </c>
      <c r="C1490">
        <v>1</v>
      </c>
      <c r="D1490" t="s">
        <v>17</v>
      </c>
      <c r="F1490" t="s">
        <v>17</v>
      </c>
      <c r="H1490" t="s">
        <v>17</v>
      </c>
      <c r="J1490" t="s">
        <v>17</v>
      </c>
      <c r="L1490">
        <v>0.1</v>
      </c>
      <c r="N1490">
        <v>9.4</v>
      </c>
      <c r="P1490">
        <v>5.6</v>
      </c>
      <c r="R1490">
        <v>5.6</v>
      </c>
      <c r="T1490">
        <v>9.4</v>
      </c>
      <c r="V1490">
        <v>12.4</v>
      </c>
      <c r="X1490">
        <v>12.4</v>
      </c>
      <c r="Z1490">
        <v>4.0999999999999996</v>
      </c>
      <c r="AB1490">
        <v>12.4</v>
      </c>
    </row>
    <row r="1491" spans="1:29" x14ac:dyDescent="0.3">
      <c r="A1491">
        <v>1985</v>
      </c>
      <c r="B1491">
        <v>2</v>
      </c>
      <c r="C1491">
        <v>1</v>
      </c>
      <c r="D1491">
        <v>0.36</v>
      </c>
      <c r="F1491">
        <v>0.31</v>
      </c>
      <c r="H1491">
        <v>0.15</v>
      </c>
      <c r="J1491">
        <v>0.31</v>
      </c>
      <c r="L1491">
        <v>4.0999999999999996</v>
      </c>
      <c r="N1491">
        <v>5.6</v>
      </c>
      <c r="P1491">
        <v>0.26</v>
      </c>
      <c r="R1491">
        <v>2.21</v>
      </c>
      <c r="T1491">
        <v>5.6</v>
      </c>
      <c r="V1491">
        <v>50.2</v>
      </c>
      <c r="W1491">
        <v>8</v>
      </c>
      <c r="X1491">
        <v>11.65</v>
      </c>
      <c r="Z1491">
        <v>1.19</v>
      </c>
      <c r="AB1491">
        <v>50.2</v>
      </c>
    </row>
    <row r="1492" spans="1:29" x14ac:dyDescent="0.3">
      <c r="A1492">
        <v>1986</v>
      </c>
      <c r="B1492">
        <v>2</v>
      </c>
      <c r="C1492">
        <v>1</v>
      </c>
      <c r="D1492">
        <v>0.4</v>
      </c>
      <c r="F1492">
        <v>0.3</v>
      </c>
      <c r="H1492">
        <v>0.2</v>
      </c>
      <c r="J1492">
        <v>30.2</v>
      </c>
      <c r="L1492">
        <v>159</v>
      </c>
      <c r="N1492">
        <v>30.2</v>
      </c>
      <c r="P1492">
        <v>0.4</v>
      </c>
      <c r="R1492">
        <v>0.2</v>
      </c>
      <c r="T1492">
        <v>3.3</v>
      </c>
      <c r="V1492">
        <v>148.19999999999999</v>
      </c>
      <c r="X1492">
        <v>4.9000000000000004</v>
      </c>
      <c r="Z1492">
        <v>0.8</v>
      </c>
      <c r="AB1492">
        <v>159</v>
      </c>
    </row>
    <row r="1493" spans="1:29" x14ac:dyDescent="0.3">
      <c r="A1493">
        <v>1987</v>
      </c>
      <c r="B1493">
        <v>2</v>
      </c>
      <c r="C1493">
        <v>1</v>
      </c>
      <c r="D1493">
        <v>0.4</v>
      </c>
      <c r="F1493">
        <v>0.4</v>
      </c>
      <c r="H1493">
        <v>0.4</v>
      </c>
      <c r="J1493">
        <v>30.2</v>
      </c>
      <c r="L1493">
        <v>200</v>
      </c>
      <c r="M1493">
        <v>8</v>
      </c>
      <c r="N1493">
        <v>9.9</v>
      </c>
      <c r="P1493">
        <v>3.8</v>
      </c>
      <c r="R1493">
        <v>64</v>
      </c>
      <c r="T1493">
        <v>12.6</v>
      </c>
      <c r="V1493">
        <v>57.8</v>
      </c>
      <c r="X1493">
        <v>48.6</v>
      </c>
      <c r="Z1493">
        <v>5.9</v>
      </c>
      <c r="AB1493">
        <v>200</v>
      </c>
    </row>
    <row r="1494" spans="1:29" x14ac:dyDescent="0.3">
      <c r="A1494">
        <v>1988</v>
      </c>
      <c r="B1494">
        <v>1</v>
      </c>
      <c r="C1494">
        <v>1</v>
      </c>
      <c r="D1494">
        <v>0.4</v>
      </c>
      <c r="F1494">
        <v>0.2</v>
      </c>
      <c r="H1494">
        <v>0.1</v>
      </c>
      <c r="I1494">
        <v>8</v>
      </c>
      <c r="J1494">
        <v>3.3</v>
      </c>
      <c r="L1494">
        <v>22</v>
      </c>
      <c r="N1494">
        <v>24.2</v>
      </c>
      <c r="P1494">
        <v>6.8</v>
      </c>
      <c r="R1494">
        <v>58.7</v>
      </c>
      <c r="T1494">
        <v>161</v>
      </c>
      <c r="U1494">
        <v>8</v>
      </c>
      <c r="V1494">
        <v>161</v>
      </c>
      <c r="W1494">
        <v>8</v>
      </c>
      <c r="X1494">
        <v>84</v>
      </c>
      <c r="Y1494">
        <v>8</v>
      </c>
      <c r="Z1494">
        <v>3</v>
      </c>
      <c r="AB1494">
        <v>161</v>
      </c>
    </row>
    <row r="1495" spans="1:29" x14ac:dyDescent="0.3">
      <c r="A1495">
        <v>1989</v>
      </c>
      <c r="B1495">
        <v>1</v>
      </c>
      <c r="C1495">
        <v>1</v>
      </c>
      <c r="D1495">
        <v>0.35</v>
      </c>
      <c r="F1495">
        <v>0.86</v>
      </c>
      <c r="H1495">
        <v>0.35</v>
      </c>
      <c r="I1495">
        <v>3</v>
      </c>
      <c r="J1495">
        <v>2.7</v>
      </c>
      <c r="K1495">
        <v>6</v>
      </c>
      <c r="L1495">
        <v>1.75</v>
      </c>
      <c r="M1495">
        <v>3</v>
      </c>
      <c r="N1495">
        <v>0.76</v>
      </c>
      <c r="P1495">
        <v>3</v>
      </c>
      <c r="R1495">
        <v>3</v>
      </c>
      <c r="T1495">
        <v>6.8</v>
      </c>
      <c r="V1495">
        <v>7.28</v>
      </c>
      <c r="X1495">
        <v>3.51</v>
      </c>
      <c r="Z1495">
        <v>24.2</v>
      </c>
      <c r="AB1495">
        <v>24.2</v>
      </c>
      <c r="AC1495">
        <v>3</v>
      </c>
    </row>
    <row r="1496" spans="1:29" x14ac:dyDescent="0.3">
      <c r="A1496">
        <v>1990</v>
      </c>
      <c r="B1496">
        <v>1</v>
      </c>
      <c r="C1496">
        <v>1</v>
      </c>
      <c r="D1496">
        <v>0.86</v>
      </c>
      <c r="F1496">
        <v>0.15</v>
      </c>
      <c r="G1496">
        <v>8</v>
      </c>
      <c r="H1496">
        <v>0.15</v>
      </c>
      <c r="I1496">
        <v>8</v>
      </c>
      <c r="J1496">
        <v>0.86</v>
      </c>
      <c r="L1496">
        <v>6.8</v>
      </c>
      <c r="N1496">
        <v>9.8000000000000007</v>
      </c>
      <c r="P1496">
        <v>0.35</v>
      </c>
      <c r="R1496">
        <v>24.2</v>
      </c>
      <c r="T1496">
        <v>5.96</v>
      </c>
      <c r="V1496">
        <v>19.95</v>
      </c>
      <c r="X1496">
        <v>9.1999999999999993</v>
      </c>
      <c r="Z1496">
        <v>5.96</v>
      </c>
      <c r="AB1496">
        <v>24.2</v>
      </c>
    </row>
    <row r="1497" spans="1:29" x14ac:dyDescent="0.3">
      <c r="A1497">
        <v>1991</v>
      </c>
      <c r="B1497">
        <v>1</v>
      </c>
      <c r="C1497">
        <v>1</v>
      </c>
      <c r="D1497">
        <v>0.45200000000000001</v>
      </c>
      <c r="F1497">
        <v>0.15</v>
      </c>
      <c r="G1497">
        <v>8</v>
      </c>
      <c r="H1497">
        <v>0.14000000000000001</v>
      </c>
      <c r="I1497">
        <v>8</v>
      </c>
      <c r="J1497">
        <v>0.13</v>
      </c>
      <c r="K1497">
        <v>8</v>
      </c>
      <c r="L1497">
        <v>7.28</v>
      </c>
      <c r="M1497">
        <v>8</v>
      </c>
      <c r="N1497">
        <v>2.5</v>
      </c>
      <c r="P1497">
        <v>0.503</v>
      </c>
      <c r="R1497">
        <v>0.25</v>
      </c>
      <c r="T1497">
        <v>7.28</v>
      </c>
      <c r="V1497">
        <v>7.28</v>
      </c>
      <c r="X1497">
        <v>6.8</v>
      </c>
      <c r="Z1497">
        <v>0.86</v>
      </c>
      <c r="AB1497">
        <v>7.28</v>
      </c>
    </row>
    <row r="1498" spans="1:29" x14ac:dyDescent="0.3">
      <c r="A1498">
        <v>1992</v>
      </c>
      <c r="B1498">
        <v>1</v>
      </c>
      <c r="C1498">
        <v>1</v>
      </c>
      <c r="D1498">
        <v>0.35</v>
      </c>
      <c r="F1498">
        <v>0.16</v>
      </c>
      <c r="G1498">
        <v>8</v>
      </c>
      <c r="H1498" t="s">
        <v>17</v>
      </c>
      <c r="J1498" t="s">
        <v>17</v>
      </c>
      <c r="L1498">
        <v>1.31</v>
      </c>
      <c r="N1498">
        <v>4.7</v>
      </c>
      <c r="P1498">
        <v>0.86</v>
      </c>
      <c r="R1498">
        <v>3.34</v>
      </c>
      <c r="T1498">
        <v>40.93</v>
      </c>
      <c r="V1498">
        <v>11</v>
      </c>
      <c r="X1498">
        <v>1.75</v>
      </c>
      <c r="Z1498">
        <v>1.48</v>
      </c>
      <c r="AB1498">
        <v>40.93</v>
      </c>
    </row>
    <row r="1499" spans="1:29" x14ac:dyDescent="0.3">
      <c r="A1499">
        <v>1993</v>
      </c>
      <c r="B1499">
        <v>1</v>
      </c>
      <c r="C1499">
        <v>1</v>
      </c>
      <c r="D1499">
        <v>0.26</v>
      </c>
      <c r="F1499">
        <v>0.19</v>
      </c>
      <c r="G1499">
        <v>8</v>
      </c>
      <c r="H1499">
        <v>7.52</v>
      </c>
      <c r="J1499">
        <v>0.86</v>
      </c>
      <c r="L1499">
        <v>14.65</v>
      </c>
      <c r="N1499">
        <v>14.3</v>
      </c>
      <c r="P1499">
        <v>11</v>
      </c>
      <c r="R1499">
        <v>2</v>
      </c>
      <c r="T1499">
        <v>14.3</v>
      </c>
      <c r="V1499">
        <v>7.28</v>
      </c>
      <c r="X1499">
        <v>33.72</v>
      </c>
      <c r="Z1499">
        <v>1.66</v>
      </c>
      <c r="AB1499">
        <v>33.72</v>
      </c>
    </row>
    <row r="1500" spans="1:29" x14ac:dyDescent="0.3">
      <c r="A1500">
        <v>1994</v>
      </c>
      <c r="B1500">
        <v>2</v>
      </c>
      <c r="C1500">
        <v>1</v>
      </c>
      <c r="D1500">
        <v>0.2</v>
      </c>
      <c r="F1500">
        <v>0.15</v>
      </c>
      <c r="G1500">
        <v>8</v>
      </c>
      <c r="H1500">
        <v>0.12</v>
      </c>
      <c r="I1500">
        <v>8</v>
      </c>
      <c r="J1500" t="s">
        <v>17</v>
      </c>
      <c r="L1500">
        <v>8</v>
      </c>
      <c r="N1500">
        <v>0.76</v>
      </c>
      <c r="P1500">
        <v>0.23</v>
      </c>
      <c r="R1500">
        <v>6.38</v>
      </c>
      <c r="T1500">
        <v>9.8000000000000007</v>
      </c>
      <c r="V1500">
        <v>65.28</v>
      </c>
      <c r="X1500">
        <v>20.37</v>
      </c>
      <c r="Z1500">
        <v>0.95</v>
      </c>
      <c r="AB1500">
        <v>65.28</v>
      </c>
    </row>
    <row r="1501" spans="1:29" x14ac:dyDescent="0.3">
      <c r="A1501">
        <v>1995</v>
      </c>
      <c r="B1501">
        <v>1</v>
      </c>
      <c r="C1501">
        <v>1</v>
      </c>
      <c r="D1501">
        <v>0.4</v>
      </c>
      <c r="F1501">
        <v>0.2</v>
      </c>
      <c r="H1501">
        <v>0.35</v>
      </c>
      <c r="J1501">
        <v>0.13</v>
      </c>
      <c r="K1501">
        <v>8</v>
      </c>
      <c r="L1501">
        <v>4.0199999999999996</v>
      </c>
      <c r="N1501">
        <v>12.9</v>
      </c>
      <c r="P1501">
        <v>1.04</v>
      </c>
      <c r="R1501">
        <v>56.56</v>
      </c>
      <c r="T1501">
        <v>45.76</v>
      </c>
      <c r="V1501">
        <v>78</v>
      </c>
      <c r="W1501">
        <v>8</v>
      </c>
      <c r="X1501">
        <v>2</v>
      </c>
      <c r="Z1501">
        <v>12.2</v>
      </c>
      <c r="AB1501">
        <v>78</v>
      </c>
    </row>
    <row r="1502" spans="1:29" x14ac:dyDescent="0.3">
      <c r="A1502">
        <v>1996</v>
      </c>
      <c r="B1502">
        <v>1</v>
      </c>
      <c r="C1502">
        <v>1</v>
      </c>
      <c r="D1502">
        <v>0.14000000000000001</v>
      </c>
      <c r="E1502">
        <v>8</v>
      </c>
      <c r="F1502">
        <v>0.13</v>
      </c>
      <c r="G1502">
        <v>8</v>
      </c>
      <c r="H1502">
        <v>15</v>
      </c>
      <c r="J1502" t="s">
        <v>17</v>
      </c>
      <c r="L1502">
        <v>10.4</v>
      </c>
      <c r="N1502">
        <v>37.71</v>
      </c>
      <c r="P1502">
        <v>56.56</v>
      </c>
      <c r="R1502">
        <v>8.24</v>
      </c>
      <c r="T1502">
        <v>27.77</v>
      </c>
      <c r="V1502">
        <v>21.23</v>
      </c>
      <c r="X1502">
        <v>27.77</v>
      </c>
      <c r="Z1502">
        <v>0.9</v>
      </c>
      <c r="AB1502">
        <v>56.56</v>
      </c>
    </row>
    <row r="1503" spans="1:29" x14ac:dyDescent="0.3">
      <c r="A1503">
        <v>1997</v>
      </c>
      <c r="B1503">
        <v>1</v>
      </c>
      <c r="C1503">
        <v>1</v>
      </c>
      <c r="D1503">
        <v>0.14799999999999999</v>
      </c>
      <c r="F1503">
        <v>9.1999999999999998E-2</v>
      </c>
      <c r="H1503">
        <v>3.5999999999999997E-2</v>
      </c>
      <c r="J1503">
        <v>1.2999999999999999E-2</v>
      </c>
      <c r="L1503">
        <v>2.1000000000000001E-2</v>
      </c>
      <c r="N1503">
        <v>0.17399999999999999</v>
      </c>
      <c r="P1503">
        <v>0.121</v>
      </c>
      <c r="R1503">
        <v>1.6E-2</v>
      </c>
      <c r="T1503" t="s">
        <v>17</v>
      </c>
      <c r="V1503">
        <v>8.5000000000000006E-2</v>
      </c>
      <c r="X1503">
        <v>8.9999999999999993E-3</v>
      </c>
      <c r="Z1503" t="s">
        <v>17</v>
      </c>
      <c r="AB1503">
        <v>0.17</v>
      </c>
    </row>
    <row r="1504" spans="1:29" x14ac:dyDescent="0.3">
      <c r="A1504">
        <v>1998</v>
      </c>
      <c r="B1504">
        <v>1</v>
      </c>
      <c r="C1504">
        <v>1</v>
      </c>
      <c r="D1504" t="s">
        <v>17</v>
      </c>
      <c r="F1504" t="s">
        <v>17</v>
      </c>
      <c r="H1504" t="s">
        <v>17</v>
      </c>
      <c r="J1504" t="s">
        <v>17</v>
      </c>
      <c r="L1504">
        <v>6.8</v>
      </c>
      <c r="N1504">
        <v>0.7</v>
      </c>
      <c r="P1504">
        <v>2.8</v>
      </c>
      <c r="R1504">
        <v>0.5</v>
      </c>
      <c r="T1504">
        <v>161</v>
      </c>
      <c r="V1504">
        <v>7.5</v>
      </c>
      <c r="X1504">
        <v>5.3</v>
      </c>
      <c r="Z1504">
        <v>49</v>
      </c>
      <c r="AB1504">
        <v>161</v>
      </c>
    </row>
    <row r="1505" spans="1:52" x14ac:dyDescent="0.3">
      <c r="A1505">
        <v>1999</v>
      </c>
      <c r="B1505">
        <v>1</v>
      </c>
      <c r="C1505">
        <v>1</v>
      </c>
      <c r="D1505">
        <v>0.7</v>
      </c>
      <c r="F1505">
        <v>0.3</v>
      </c>
      <c r="G1505">
        <v>9</v>
      </c>
      <c r="H1505">
        <v>1.6</v>
      </c>
      <c r="I1505">
        <v>9</v>
      </c>
      <c r="J1505">
        <v>2.8</v>
      </c>
      <c r="K1505">
        <v>3</v>
      </c>
      <c r="L1505">
        <v>2.7</v>
      </c>
      <c r="N1505">
        <v>7.5</v>
      </c>
      <c r="P1505">
        <v>1.1000000000000001</v>
      </c>
      <c r="Q1505">
        <v>9</v>
      </c>
      <c r="R1505">
        <v>100.4</v>
      </c>
      <c r="S1505">
        <v>3</v>
      </c>
      <c r="T1505">
        <v>115.9</v>
      </c>
      <c r="V1505">
        <v>74.5</v>
      </c>
      <c r="X1505">
        <v>118.8</v>
      </c>
      <c r="Z1505">
        <v>15.8</v>
      </c>
      <c r="AB1505">
        <v>118.8</v>
      </c>
      <c r="AC1505">
        <v>3</v>
      </c>
    </row>
    <row r="1506" spans="1:52" x14ac:dyDescent="0.3">
      <c r="A1506">
        <v>2000</v>
      </c>
      <c r="B1506">
        <v>1</v>
      </c>
      <c r="C1506">
        <v>1</v>
      </c>
      <c r="D1506">
        <v>0.4</v>
      </c>
      <c r="E1506">
        <v>9</v>
      </c>
      <c r="F1506">
        <v>0</v>
      </c>
      <c r="G1506">
        <v>9</v>
      </c>
      <c r="H1506">
        <v>0.56000000000000005</v>
      </c>
      <c r="I1506">
        <v>3</v>
      </c>
      <c r="J1506">
        <v>29</v>
      </c>
      <c r="L1506">
        <v>34.1</v>
      </c>
      <c r="N1506">
        <v>32.06</v>
      </c>
      <c r="P1506">
        <v>0.88</v>
      </c>
      <c r="R1506">
        <v>29</v>
      </c>
      <c r="T1506">
        <v>7.9</v>
      </c>
      <c r="V1506">
        <v>4.62</v>
      </c>
      <c r="X1506">
        <v>48.72</v>
      </c>
      <c r="Z1506">
        <v>1.44</v>
      </c>
      <c r="AB1506">
        <v>48.72</v>
      </c>
      <c r="AC1506">
        <v>3</v>
      </c>
    </row>
    <row r="1507" spans="1:52" x14ac:dyDescent="0.3">
      <c r="A1507">
        <v>2001</v>
      </c>
      <c r="B1507">
        <v>1</v>
      </c>
      <c r="C1507">
        <v>1</v>
      </c>
      <c r="D1507">
        <v>0.72</v>
      </c>
      <c r="F1507">
        <v>0.08</v>
      </c>
      <c r="G1507">
        <v>9</v>
      </c>
      <c r="H1507">
        <v>1.04</v>
      </c>
      <c r="I1507">
        <v>9</v>
      </c>
      <c r="J1507">
        <v>0.24</v>
      </c>
      <c r="K1507">
        <v>9</v>
      </c>
      <c r="L1507">
        <v>7.1</v>
      </c>
      <c r="N1507">
        <v>1.6</v>
      </c>
      <c r="P1507">
        <v>7.5</v>
      </c>
      <c r="Q1507">
        <v>3</v>
      </c>
      <c r="R1507">
        <v>2.44</v>
      </c>
      <c r="T1507">
        <v>1.2</v>
      </c>
      <c r="V1507">
        <v>40.68</v>
      </c>
      <c r="X1507">
        <v>79.3</v>
      </c>
      <c r="Z1507">
        <v>2.44</v>
      </c>
      <c r="AB1507">
        <v>79.3</v>
      </c>
      <c r="AC1507">
        <v>3</v>
      </c>
      <c r="AR1507" s="8"/>
      <c r="AS1507" s="8"/>
      <c r="AT1507" s="8"/>
      <c r="AU1507" s="8"/>
      <c r="AV1507" s="8"/>
      <c r="AW1507" s="8"/>
      <c r="AX1507" s="8"/>
      <c r="AY1507" s="8"/>
      <c r="AZ1507" s="8"/>
    </row>
    <row r="1508" spans="1:52" x14ac:dyDescent="0.3">
      <c r="A1508">
        <v>2003</v>
      </c>
      <c r="B1508">
        <v>1</v>
      </c>
      <c r="C1508">
        <v>1</v>
      </c>
      <c r="D1508">
        <v>0.1</v>
      </c>
      <c r="E1508">
        <v>9</v>
      </c>
      <c r="F1508" t="s">
        <v>17</v>
      </c>
      <c r="H1508" t="s">
        <v>17</v>
      </c>
      <c r="J1508">
        <v>10.3</v>
      </c>
      <c r="K1508">
        <v>9</v>
      </c>
      <c r="L1508">
        <v>37.4</v>
      </c>
      <c r="M1508">
        <v>3</v>
      </c>
      <c r="N1508">
        <v>104.6</v>
      </c>
      <c r="P1508">
        <v>2.4</v>
      </c>
      <c r="R1508">
        <v>3.2</v>
      </c>
      <c r="T1508">
        <v>115.9</v>
      </c>
      <c r="V1508">
        <v>24</v>
      </c>
      <c r="X1508">
        <v>62.2</v>
      </c>
      <c r="Z1508">
        <v>23.2</v>
      </c>
      <c r="AB1508">
        <v>115.9</v>
      </c>
      <c r="AC1508">
        <v>3</v>
      </c>
    </row>
    <row r="1509" spans="1:52" x14ac:dyDescent="0.3">
      <c r="A1509">
        <v>2004</v>
      </c>
      <c r="B1509">
        <v>1</v>
      </c>
      <c r="C1509">
        <v>1</v>
      </c>
      <c r="D1509">
        <v>2.88</v>
      </c>
      <c r="F1509">
        <v>1.52</v>
      </c>
      <c r="H1509">
        <v>1.1200000000000001</v>
      </c>
      <c r="J1509">
        <v>2</v>
      </c>
      <c r="L1509">
        <v>22</v>
      </c>
      <c r="N1509">
        <v>4.0599999999999996</v>
      </c>
      <c r="P1509">
        <v>3.1</v>
      </c>
      <c r="R1509">
        <v>1.6</v>
      </c>
      <c r="S1509">
        <v>9</v>
      </c>
      <c r="AB1509">
        <v>22</v>
      </c>
      <c r="AC1509">
        <v>3</v>
      </c>
    </row>
    <row r="1510" spans="1:52" x14ac:dyDescent="0.3">
      <c r="A1510">
        <v>2005</v>
      </c>
      <c r="B1510">
        <v>1</v>
      </c>
      <c r="C1510">
        <v>1</v>
      </c>
      <c r="D1510">
        <v>1.7</v>
      </c>
      <c r="F1510">
        <v>1</v>
      </c>
      <c r="H1510">
        <v>1</v>
      </c>
      <c r="I1510">
        <v>3</v>
      </c>
      <c r="J1510" t="s">
        <v>17</v>
      </c>
      <c r="L1510">
        <v>107.5</v>
      </c>
      <c r="N1510">
        <v>18.600000000000001</v>
      </c>
      <c r="P1510">
        <v>6.3</v>
      </c>
      <c r="R1510">
        <v>5.3</v>
      </c>
      <c r="T1510">
        <v>12.6</v>
      </c>
      <c r="V1510">
        <v>34.1</v>
      </c>
      <c r="X1510">
        <v>86.3</v>
      </c>
      <c r="Z1510">
        <v>8.6</v>
      </c>
      <c r="AA1510">
        <v>3</v>
      </c>
      <c r="AB1510">
        <v>107.5</v>
      </c>
      <c r="AC1510">
        <v>3</v>
      </c>
    </row>
    <row r="1511" spans="1:52" x14ac:dyDescent="0.3">
      <c r="A1511">
        <v>2006</v>
      </c>
      <c r="B1511">
        <v>1</v>
      </c>
      <c r="C1511">
        <v>1</v>
      </c>
      <c r="D1511">
        <v>3.1</v>
      </c>
      <c r="F1511">
        <v>1.36</v>
      </c>
      <c r="H1511">
        <v>0.88</v>
      </c>
      <c r="J1511">
        <v>5.9</v>
      </c>
      <c r="L1511">
        <v>17.84</v>
      </c>
      <c r="N1511">
        <v>10.3</v>
      </c>
      <c r="P1511">
        <v>4.62</v>
      </c>
      <c r="R1511">
        <v>12.04</v>
      </c>
      <c r="T1511">
        <v>6.7</v>
      </c>
      <c r="V1511">
        <v>12.62</v>
      </c>
      <c r="X1511">
        <v>13.84</v>
      </c>
      <c r="Z1511">
        <v>4.78</v>
      </c>
      <c r="AB1511">
        <v>17.84</v>
      </c>
    </row>
    <row r="1512" spans="1:52" x14ac:dyDescent="0.3">
      <c r="A1512">
        <v>2007</v>
      </c>
      <c r="B1512">
        <v>1</v>
      </c>
      <c r="C1512">
        <v>1</v>
      </c>
      <c r="D1512">
        <v>2.9</v>
      </c>
      <c r="F1512">
        <v>1.5</v>
      </c>
      <c r="H1512">
        <v>0.6</v>
      </c>
      <c r="I1512">
        <v>3</v>
      </c>
      <c r="J1512">
        <v>12</v>
      </c>
      <c r="L1512">
        <v>12</v>
      </c>
      <c r="N1512">
        <v>35.200000000000003</v>
      </c>
      <c r="O1512">
        <v>3</v>
      </c>
      <c r="P1512">
        <v>4.0999999999999996</v>
      </c>
      <c r="R1512">
        <v>7.5</v>
      </c>
      <c r="T1512">
        <v>28</v>
      </c>
      <c r="V1512">
        <v>111.7</v>
      </c>
      <c r="X1512">
        <v>96.2</v>
      </c>
      <c r="Z1512">
        <v>4.2</v>
      </c>
      <c r="AB1512">
        <v>111.7</v>
      </c>
      <c r="AC1512">
        <v>3</v>
      </c>
    </row>
    <row r="1513" spans="1:52" x14ac:dyDescent="0.3">
      <c r="A1513">
        <v>2008</v>
      </c>
      <c r="B1513">
        <v>1</v>
      </c>
      <c r="C1513">
        <v>1</v>
      </c>
      <c r="D1513">
        <v>3.1</v>
      </c>
      <c r="F1513">
        <v>2.44</v>
      </c>
      <c r="H1513">
        <v>6.3</v>
      </c>
      <c r="J1513">
        <v>6.3</v>
      </c>
      <c r="L1513">
        <v>75.22</v>
      </c>
      <c r="M1513">
        <v>8</v>
      </c>
      <c r="N1513">
        <v>10.88</v>
      </c>
      <c r="P1513">
        <v>6.9</v>
      </c>
      <c r="R1513">
        <v>40.68</v>
      </c>
      <c r="S1513">
        <v>8</v>
      </c>
      <c r="T1513">
        <v>32.06</v>
      </c>
      <c r="U1513">
        <v>8</v>
      </c>
      <c r="V1513">
        <v>137.5</v>
      </c>
      <c r="W1513">
        <v>3</v>
      </c>
      <c r="X1513">
        <v>11.75</v>
      </c>
      <c r="Z1513">
        <v>6.9</v>
      </c>
      <c r="AB1513">
        <v>137.5</v>
      </c>
      <c r="AC1513">
        <v>3</v>
      </c>
    </row>
    <row r="1514" spans="1:52" x14ac:dyDescent="0.3">
      <c r="A1514">
        <v>2009</v>
      </c>
      <c r="B1514">
        <v>1</v>
      </c>
      <c r="C1514">
        <v>1</v>
      </c>
      <c r="D1514">
        <v>2.99</v>
      </c>
      <c r="F1514">
        <v>1.44</v>
      </c>
      <c r="H1514">
        <v>0.56000000000000005</v>
      </c>
      <c r="J1514">
        <v>0.27500000000000002</v>
      </c>
      <c r="K1514">
        <v>3</v>
      </c>
      <c r="L1514">
        <v>5.26</v>
      </c>
      <c r="M1514">
        <v>3</v>
      </c>
      <c r="N1514">
        <v>3.1</v>
      </c>
      <c r="O1514">
        <v>3</v>
      </c>
      <c r="P1514">
        <v>2.66</v>
      </c>
      <c r="Q1514">
        <v>3</v>
      </c>
      <c r="R1514" t="s">
        <v>1</v>
      </c>
      <c r="T1514">
        <v>6.1</v>
      </c>
      <c r="U1514">
        <v>3</v>
      </c>
      <c r="V1514">
        <v>1.2</v>
      </c>
      <c r="X1514">
        <v>18.920000000000002</v>
      </c>
      <c r="Z1514">
        <v>0.72</v>
      </c>
      <c r="AB1514">
        <v>18.920000000000002</v>
      </c>
      <c r="AC1514">
        <v>3</v>
      </c>
    </row>
    <row r="1515" spans="1:52" x14ac:dyDescent="0.3">
      <c r="A1515">
        <v>2010</v>
      </c>
      <c r="B1515">
        <v>1</v>
      </c>
      <c r="C1515">
        <v>1</v>
      </c>
      <c r="D1515">
        <v>0.3</v>
      </c>
      <c r="F1515">
        <v>0.125</v>
      </c>
      <c r="G1515">
        <v>8</v>
      </c>
      <c r="H1515">
        <v>0.17499999999999999</v>
      </c>
      <c r="I1515">
        <v>8</v>
      </c>
      <c r="J1515">
        <v>9.1</v>
      </c>
      <c r="L1515">
        <v>20</v>
      </c>
      <c r="N1515">
        <v>53.92</v>
      </c>
      <c r="O1515">
        <v>8</v>
      </c>
      <c r="P1515">
        <v>58</v>
      </c>
      <c r="Q1515">
        <v>3</v>
      </c>
      <c r="R1515">
        <v>17.84</v>
      </c>
      <c r="T1515">
        <v>45</v>
      </c>
      <c r="U1515">
        <v>8</v>
      </c>
      <c r="V1515">
        <v>79.3</v>
      </c>
      <c r="W1515">
        <v>8</v>
      </c>
      <c r="X1515">
        <v>108.9</v>
      </c>
      <c r="Y1515">
        <v>8</v>
      </c>
      <c r="Z1515">
        <v>31.55</v>
      </c>
      <c r="AA1515">
        <v>8</v>
      </c>
      <c r="AB1515">
        <v>108.9</v>
      </c>
      <c r="AC1515">
        <v>3</v>
      </c>
    </row>
    <row r="1516" spans="1:52" x14ac:dyDescent="0.3">
      <c r="A1516">
        <v>2011</v>
      </c>
      <c r="B1516">
        <v>1</v>
      </c>
      <c r="C1516">
        <v>1</v>
      </c>
      <c r="D1516">
        <v>14.8</v>
      </c>
      <c r="F1516">
        <v>7.3</v>
      </c>
      <c r="G1516">
        <v>3</v>
      </c>
      <c r="H1516">
        <v>2</v>
      </c>
      <c r="J1516">
        <v>12.04</v>
      </c>
      <c r="L1516">
        <v>29</v>
      </c>
      <c r="M1516">
        <v>8</v>
      </c>
      <c r="N1516">
        <v>39.6</v>
      </c>
      <c r="O1516">
        <v>8</v>
      </c>
      <c r="P1516">
        <v>9.82</v>
      </c>
      <c r="R1516">
        <v>16.399999999999999</v>
      </c>
      <c r="T1516">
        <v>13.52</v>
      </c>
      <c r="V1516">
        <v>51.2</v>
      </c>
      <c r="W1516">
        <v>8</v>
      </c>
      <c r="X1516">
        <v>72.5</v>
      </c>
      <c r="Y1516">
        <v>8</v>
      </c>
      <c r="Z1516">
        <v>58</v>
      </c>
      <c r="AA1516">
        <v>3</v>
      </c>
      <c r="AB1516">
        <v>72.5</v>
      </c>
      <c r="AC1516">
        <v>3</v>
      </c>
    </row>
    <row r="1517" spans="1:52" x14ac:dyDescent="0.3">
      <c r="A1517">
        <v>2012</v>
      </c>
      <c r="B1517">
        <v>1</v>
      </c>
      <c r="C1517">
        <v>1</v>
      </c>
      <c r="D1517">
        <v>7.9</v>
      </c>
      <c r="F1517">
        <v>3.94</v>
      </c>
      <c r="H1517">
        <v>0.56000000000000005</v>
      </c>
      <c r="J1517">
        <v>3.1</v>
      </c>
      <c r="K1517">
        <v>8</v>
      </c>
      <c r="L1517">
        <v>13.2</v>
      </c>
      <c r="M1517">
        <v>3</v>
      </c>
      <c r="N1517">
        <v>3.7</v>
      </c>
      <c r="P1517">
        <v>34.1</v>
      </c>
      <c r="Q1517">
        <v>8</v>
      </c>
      <c r="R1517">
        <v>12.04</v>
      </c>
      <c r="T1517">
        <v>4.3</v>
      </c>
      <c r="V1517">
        <v>45</v>
      </c>
      <c r="W1517">
        <v>8</v>
      </c>
      <c r="X1517">
        <v>10.06</v>
      </c>
      <c r="Z1517">
        <v>5.42</v>
      </c>
      <c r="AB1517">
        <v>45</v>
      </c>
      <c r="AC1517">
        <v>3</v>
      </c>
    </row>
    <row r="1519" spans="1:52" x14ac:dyDescent="0.3">
      <c r="A1519" t="s">
        <v>14</v>
      </c>
      <c r="D1519">
        <v>1.599</v>
      </c>
      <c r="F1519">
        <v>0.81100000000000005</v>
      </c>
      <c r="H1519">
        <v>1.115</v>
      </c>
      <c r="J1519">
        <v>4.5449999999999999</v>
      </c>
      <c r="L1519">
        <v>25.29</v>
      </c>
      <c r="N1519">
        <v>20.39</v>
      </c>
      <c r="P1519">
        <v>7.758</v>
      </c>
      <c r="R1519">
        <v>15.69</v>
      </c>
      <c r="T1519">
        <v>25.32</v>
      </c>
      <c r="V1519">
        <v>43.32</v>
      </c>
      <c r="X1519">
        <v>35.42</v>
      </c>
      <c r="Z1519">
        <v>9.5890000000000004</v>
      </c>
      <c r="AB1519">
        <v>15.91</v>
      </c>
    </row>
    <row r="1520" spans="1:52" x14ac:dyDescent="0.3">
      <c r="A1520" t="s">
        <v>15</v>
      </c>
      <c r="D1520">
        <v>14.8</v>
      </c>
      <c r="F1520">
        <v>7.3</v>
      </c>
      <c r="H1520">
        <v>15</v>
      </c>
      <c r="J1520">
        <v>30.2</v>
      </c>
      <c r="L1520">
        <v>200</v>
      </c>
      <c r="N1520">
        <v>104.6</v>
      </c>
      <c r="P1520">
        <v>58</v>
      </c>
      <c r="R1520">
        <v>100.4</v>
      </c>
      <c r="T1520">
        <v>161</v>
      </c>
      <c r="V1520">
        <v>161</v>
      </c>
      <c r="X1520">
        <v>128.4</v>
      </c>
      <c r="Z1520">
        <v>78</v>
      </c>
      <c r="AB1520">
        <v>200</v>
      </c>
    </row>
    <row r="1521" spans="1:52" x14ac:dyDescent="0.3">
      <c r="A1521" t="s">
        <v>16</v>
      </c>
      <c r="D1521" t="s">
        <v>17</v>
      </c>
      <c r="F1521" t="s">
        <v>17</v>
      </c>
      <c r="H1521" t="s">
        <v>17</v>
      </c>
      <c r="J1521" t="s">
        <v>17</v>
      </c>
      <c r="L1521">
        <v>2.1000000000000001E-2</v>
      </c>
      <c r="N1521">
        <v>0.17399999999999999</v>
      </c>
      <c r="P1521">
        <v>0.1</v>
      </c>
      <c r="R1521">
        <v>1.6E-2</v>
      </c>
      <c r="T1521" t="s">
        <v>17</v>
      </c>
      <c r="V1521">
        <v>8.5000000000000006E-2</v>
      </c>
      <c r="X1521">
        <v>8.9999999999999993E-3</v>
      </c>
      <c r="Z1521" t="s">
        <v>17</v>
      </c>
      <c r="AB1521" t="s">
        <v>17</v>
      </c>
    </row>
    <row r="1526" spans="1:52" x14ac:dyDescent="0.3">
      <c r="H1526" s="1"/>
    </row>
    <row r="1527" spans="1:52" s="8" customFormat="1" x14ac:dyDescent="0.3">
      <c r="A1527" s="6" t="s">
        <v>30</v>
      </c>
      <c r="AR1527"/>
      <c r="AS1527"/>
      <c r="AT1527"/>
      <c r="AU1527"/>
      <c r="AV1527"/>
      <c r="AW1527"/>
      <c r="AX1527"/>
      <c r="AY1527"/>
      <c r="AZ1527"/>
    </row>
    <row r="1528" spans="1:52" x14ac:dyDescent="0.3">
      <c r="A1528" t="s">
        <v>19</v>
      </c>
      <c r="B1528">
        <v>28037010</v>
      </c>
      <c r="C1528" t="s">
        <v>51</v>
      </c>
    </row>
    <row r="1529" spans="1:52" x14ac:dyDescent="0.3">
      <c r="A1529" t="s">
        <v>20</v>
      </c>
    </row>
    <row r="1530" spans="1:52" x14ac:dyDescent="0.3">
      <c r="A1530" t="s">
        <v>21</v>
      </c>
    </row>
    <row r="1531" spans="1:52" x14ac:dyDescent="0.3">
      <c r="A1531" t="s">
        <v>22</v>
      </c>
      <c r="B1531">
        <v>120</v>
      </c>
      <c r="H1531" s="1"/>
    </row>
    <row r="1532" spans="1:52" x14ac:dyDescent="0.3">
      <c r="A1532" t="s">
        <v>23</v>
      </c>
      <c r="B1532" t="s">
        <v>52</v>
      </c>
    </row>
    <row r="1534" spans="1:52" x14ac:dyDescent="0.3">
      <c r="A1534" t="s">
        <v>25</v>
      </c>
      <c r="B1534" t="s">
        <v>26</v>
      </c>
      <c r="C1534" t="s">
        <v>27</v>
      </c>
      <c r="D1534" t="s">
        <v>2</v>
      </c>
      <c r="E1534" t="s">
        <v>1</v>
      </c>
      <c r="F1534" t="s">
        <v>3</v>
      </c>
      <c r="G1534" t="s">
        <v>1</v>
      </c>
      <c r="H1534" t="s">
        <v>4</v>
      </c>
      <c r="I1534" t="s">
        <v>1</v>
      </c>
      <c r="J1534" t="s">
        <v>5</v>
      </c>
      <c r="K1534" t="s">
        <v>1</v>
      </c>
      <c r="L1534" t="s">
        <v>6</v>
      </c>
      <c r="M1534" t="s">
        <v>1</v>
      </c>
      <c r="N1534" t="s">
        <v>7</v>
      </c>
      <c r="O1534" t="s">
        <v>1</v>
      </c>
      <c r="P1534" t="s">
        <v>8</v>
      </c>
      <c r="Q1534" t="s">
        <v>1</v>
      </c>
      <c r="R1534" t="s">
        <v>9</v>
      </c>
      <c r="S1534" t="s">
        <v>1</v>
      </c>
      <c r="T1534" t="s">
        <v>10</v>
      </c>
      <c r="U1534" t="s">
        <v>1</v>
      </c>
      <c r="V1534" t="s">
        <v>11</v>
      </c>
      <c r="W1534" t="s">
        <v>1</v>
      </c>
      <c r="X1534" t="s">
        <v>12</v>
      </c>
      <c r="Y1534" t="s">
        <v>1</v>
      </c>
      <c r="Z1534" t="s">
        <v>13</v>
      </c>
      <c r="AA1534" t="s">
        <v>1</v>
      </c>
      <c r="AB1534" t="s">
        <v>28</v>
      </c>
      <c r="AC1534" t="s">
        <v>1</v>
      </c>
    </row>
    <row r="1535" spans="1:52" x14ac:dyDescent="0.3">
      <c r="A1535">
        <v>1962</v>
      </c>
      <c r="B1535">
        <v>4</v>
      </c>
      <c r="C1535">
        <v>9</v>
      </c>
      <c r="D1535">
        <v>0.38300000000000001</v>
      </c>
      <c r="E1535">
        <v>8</v>
      </c>
      <c r="F1535">
        <v>0.26900000000000002</v>
      </c>
      <c r="G1535">
        <v>8</v>
      </c>
      <c r="H1535">
        <v>0.22</v>
      </c>
      <c r="I1535">
        <v>6</v>
      </c>
      <c r="J1535">
        <v>7.0000000000000007E-2</v>
      </c>
      <c r="K1535">
        <v>6</v>
      </c>
      <c r="L1535">
        <v>0.35</v>
      </c>
      <c r="M1535">
        <v>6</v>
      </c>
      <c r="N1535">
        <v>1.04</v>
      </c>
      <c r="O1535">
        <v>6</v>
      </c>
      <c r="P1535">
        <v>0.75</v>
      </c>
      <c r="Q1535">
        <v>6</v>
      </c>
      <c r="R1535">
        <v>0.81</v>
      </c>
      <c r="S1535">
        <v>6</v>
      </c>
      <c r="T1535">
        <v>1.04</v>
      </c>
      <c r="U1535">
        <v>6</v>
      </c>
      <c r="V1535">
        <v>1.34</v>
      </c>
      <c r="W1535">
        <v>6</v>
      </c>
      <c r="X1535">
        <v>1.06</v>
      </c>
      <c r="Y1535">
        <v>6</v>
      </c>
      <c r="Z1535">
        <v>0.38</v>
      </c>
      <c r="AB1535">
        <v>7.0000000000000007E-2</v>
      </c>
    </row>
    <row r="1536" spans="1:52" x14ac:dyDescent="0.3">
      <c r="A1536">
        <v>1963</v>
      </c>
      <c r="B1536">
        <v>4</v>
      </c>
      <c r="D1536">
        <v>0.31</v>
      </c>
      <c r="F1536">
        <v>0.27</v>
      </c>
      <c r="H1536">
        <v>0.27</v>
      </c>
      <c r="J1536">
        <v>0.27</v>
      </c>
      <c r="L1536">
        <v>0.31</v>
      </c>
      <c r="N1536">
        <v>0.8</v>
      </c>
      <c r="P1536">
        <v>0.42</v>
      </c>
      <c r="R1536">
        <v>0.42</v>
      </c>
      <c r="T1536">
        <v>0.38</v>
      </c>
      <c r="V1536">
        <v>0.8</v>
      </c>
      <c r="X1536">
        <v>0.38</v>
      </c>
      <c r="Z1536">
        <v>0.42</v>
      </c>
      <c r="AB1536">
        <v>0.27</v>
      </c>
    </row>
    <row r="1537" spans="1:28" x14ac:dyDescent="0.3">
      <c r="A1537">
        <v>1964</v>
      </c>
      <c r="B1537">
        <v>4</v>
      </c>
      <c r="D1537">
        <v>0.42</v>
      </c>
      <c r="F1537">
        <v>0.4</v>
      </c>
      <c r="H1537">
        <v>0.38</v>
      </c>
      <c r="J1537" t="s">
        <v>17</v>
      </c>
      <c r="L1537" t="s">
        <v>17</v>
      </c>
      <c r="N1537">
        <v>0.08</v>
      </c>
      <c r="P1537">
        <v>0.8</v>
      </c>
      <c r="R1537">
        <v>0.38</v>
      </c>
      <c r="T1537">
        <v>0.23</v>
      </c>
      <c r="V1537">
        <v>0.28999999999999998</v>
      </c>
      <c r="X1537">
        <v>0.23</v>
      </c>
      <c r="Z1537">
        <v>0.05</v>
      </c>
      <c r="AB1537" t="s">
        <v>17</v>
      </c>
    </row>
    <row r="1538" spans="1:28" x14ac:dyDescent="0.3">
      <c r="A1538">
        <v>1965</v>
      </c>
      <c r="B1538">
        <v>4</v>
      </c>
      <c r="C1538">
        <v>9</v>
      </c>
      <c r="D1538">
        <v>0.06</v>
      </c>
      <c r="F1538">
        <v>0.28999999999999998</v>
      </c>
      <c r="G1538">
        <v>6</v>
      </c>
      <c r="H1538">
        <v>0.14000000000000001</v>
      </c>
      <c r="I1538">
        <v>6</v>
      </c>
      <c r="J1538">
        <v>0.02</v>
      </c>
      <c r="K1538">
        <v>6</v>
      </c>
      <c r="L1538">
        <v>0.04</v>
      </c>
      <c r="M1538">
        <v>6</v>
      </c>
      <c r="N1538">
        <v>0.02</v>
      </c>
      <c r="P1538">
        <v>0.01</v>
      </c>
      <c r="R1538">
        <v>0.03</v>
      </c>
      <c r="T1538">
        <v>0.03</v>
      </c>
      <c r="V1538">
        <v>0.04</v>
      </c>
      <c r="X1538">
        <v>0.25</v>
      </c>
      <c r="Z1538">
        <v>0.06</v>
      </c>
      <c r="AB1538">
        <v>0.01</v>
      </c>
    </row>
    <row r="1539" spans="1:28" x14ac:dyDescent="0.3">
      <c r="A1539">
        <v>1966</v>
      </c>
      <c r="B1539">
        <v>4</v>
      </c>
      <c r="C1539">
        <v>9</v>
      </c>
      <c r="D1539">
        <v>0.06</v>
      </c>
      <c r="F1539">
        <v>0.01</v>
      </c>
      <c r="H1539">
        <v>0.01</v>
      </c>
      <c r="J1539">
        <v>0.06</v>
      </c>
      <c r="L1539">
        <v>0.01</v>
      </c>
      <c r="N1539">
        <v>0.47</v>
      </c>
      <c r="P1539">
        <v>0.43</v>
      </c>
      <c r="R1539">
        <v>0.06</v>
      </c>
      <c r="T1539">
        <v>0.04</v>
      </c>
      <c r="V1539">
        <v>0.21</v>
      </c>
      <c r="X1539">
        <v>1.4</v>
      </c>
      <c r="Z1539">
        <v>0.1</v>
      </c>
      <c r="AB1539">
        <v>0.01</v>
      </c>
    </row>
    <row r="1540" spans="1:28" x14ac:dyDescent="0.3">
      <c r="A1540">
        <v>1967</v>
      </c>
      <c r="B1540">
        <v>4</v>
      </c>
      <c r="C1540">
        <v>9</v>
      </c>
      <c r="D1540">
        <v>0.06</v>
      </c>
      <c r="F1540" t="s">
        <v>17</v>
      </c>
      <c r="H1540" t="s">
        <v>17</v>
      </c>
      <c r="J1540" t="s">
        <v>17</v>
      </c>
      <c r="L1540">
        <v>0.01</v>
      </c>
      <c r="N1540" t="s">
        <v>17</v>
      </c>
      <c r="P1540" t="s">
        <v>17</v>
      </c>
      <c r="R1540" t="s">
        <v>17</v>
      </c>
      <c r="T1540" t="s">
        <v>17</v>
      </c>
      <c r="V1540">
        <v>0.22</v>
      </c>
      <c r="W1540">
        <v>6</v>
      </c>
      <c r="X1540">
        <v>0.96</v>
      </c>
      <c r="Y1540">
        <v>6</v>
      </c>
      <c r="Z1540">
        <v>0.47</v>
      </c>
      <c r="AA1540">
        <v>6</v>
      </c>
      <c r="AB1540" t="s">
        <v>17</v>
      </c>
    </row>
    <row r="1541" spans="1:28" x14ac:dyDescent="0.3">
      <c r="A1541">
        <v>1968</v>
      </c>
      <c r="B1541">
        <v>4</v>
      </c>
      <c r="C1541">
        <v>9</v>
      </c>
      <c r="D1541">
        <v>0.26</v>
      </c>
      <c r="E1541">
        <v>6</v>
      </c>
      <c r="F1541">
        <v>0.19</v>
      </c>
      <c r="G1541">
        <v>6</v>
      </c>
      <c r="H1541">
        <v>0.02</v>
      </c>
      <c r="I1541">
        <v>6</v>
      </c>
      <c r="J1541" t="s">
        <v>17</v>
      </c>
      <c r="L1541">
        <v>1.6E-2</v>
      </c>
      <c r="N1541">
        <v>0.2</v>
      </c>
      <c r="P1541">
        <v>0.183</v>
      </c>
      <c r="R1541">
        <v>5.0000000000000001E-3</v>
      </c>
      <c r="T1541">
        <v>0.183</v>
      </c>
      <c r="V1541">
        <v>0.27100000000000002</v>
      </c>
      <c r="X1541">
        <v>0.32300000000000001</v>
      </c>
      <c r="Z1541">
        <v>0.19700000000000001</v>
      </c>
      <c r="AB1541" t="s">
        <v>17</v>
      </c>
    </row>
    <row r="1542" spans="1:28" x14ac:dyDescent="0.3">
      <c r="A1542">
        <v>1969</v>
      </c>
      <c r="B1542">
        <v>2</v>
      </c>
      <c r="C1542">
        <v>1</v>
      </c>
      <c r="D1542">
        <v>0.61</v>
      </c>
      <c r="F1542">
        <v>0.48</v>
      </c>
      <c r="H1542">
        <v>0.5</v>
      </c>
      <c r="J1542">
        <v>0.41</v>
      </c>
      <c r="L1542">
        <v>1.26</v>
      </c>
      <c r="N1542">
        <v>2.82</v>
      </c>
      <c r="P1542">
        <v>0.85</v>
      </c>
      <c r="R1542">
        <v>0.75</v>
      </c>
      <c r="T1542">
        <v>1.51</v>
      </c>
      <c r="V1542">
        <v>2.65</v>
      </c>
      <c r="X1542">
        <v>6.89</v>
      </c>
      <c r="Z1542">
        <v>2.65</v>
      </c>
      <c r="AB1542">
        <v>0.41</v>
      </c>
    </row>
    <row r="1543" spans="1:28" x14ac:dyDescent="0.3">
      <c r="A1543">
        <v>1970</v>
      </c>
      <c r="B1543">
        <v>2</v>
      </c>
      <c r="C1543">
        <v>1</v>
      </c>
      <c r="D1543">
        <v>1.28</v>
      </c>
      <c r="F1543">
        <v>0.59499999999999997</v>
      </c>
      <c r="H1543">
        <v>0.56000000000000005</v>
      </c>
      <c r="J1543">
        <v>0.31</v>
      </c>
      <c r="L1543">
        <v>0.26600000000000001</v>
      </c>
      <c r="N1543">
        <v>1.472</v>
      </c>
      <c r="P1543">
        <v>1.28</v>
      </c>
      <c r="R1543">
        <v>1.3440000000000001</v>
      </c>
      <c r="T1543">
        <v>2.7389999999999999</v>
      </c>
      <c r="V1543">
        <v>2.0110000000000001</v>
      </c>
      <c r="X1543">
        <v>3.92</v>
      </c>
      <c r="Z1543">
        <v>1.536</v>
      </c>
      <c r="AB1543">
        <v>0.27</v>
      </c>
    </row>
    <row r="1544" spans="1:28" x14ac:dyDescent="0.3">
      <c r="A1544">
        <v>1971</v>
      </c>
      <c r="B1544">
        <v>2</v>
      </c>
      <c r="C1544">
        <v>1</v>
      </c>
      <c r="D1544">
        <v>0.02</v>
      </c>
      <c r="F1544">
        <v>0.02</v>
      </c>
      <c r="H1544">
        <v>0.02</v>
      </c>
      <c r="J1544">
        <v>0.02</v>
      </c>
      <c r="L1544">
        <v>0.87</v>
      </c>
      <c r="N1544">
        <v>0.45</v>
      </c>
      <c r="P1544">
        <v>0.19</v>
      </c>
      <c r="R1544">
        <v>0.3</v>
      </c>
      <c r="T1544">
        <v>0.19</v>
      </c>
      <c r="V1544">
        <v>1.64</v>
      </c>
      <c r="X1544">
        <v>2.74</v>
      </c>
      <c r="Z1544">
        <v>0.39</v>
      </c>
      <c r="AB1544">
        <v>0.02</v>
      </c>
    </row>
    <row r="1545" spans="1:28" x14ac:dyDescent="0.3">
      <c r="A1545">
        <v>1972</v>
      </c>
      <c r="B1545">
        <v>2</v>
      </c>
      <c r="C1545">
        <v>1</v>
      </c>
      <c r="D1545">
        <v>0.26</v>
      </c>
      <c r="F1545" t="s">
        <v>17</v>
      </c>
      <c r="H1545">
        <v>0.04</v>
      </c>
      <c r="J1545">
        <v>0.11</v>
      </c>
      <c r="L1545">
        <v>0.37</v>
      </c>
      <c r="N1545">
        <v>0.83</v>
      </c>
      <c r="P1545">
        <v>0.35</v>
      </c>
      <c r="R1545">
        <v>0.37</v>
      </c>
      <c r="T1545">
        <v>8.0000000000000002E-3</v>
      </c>
      <c r="U1545">
        <v>8</v>
      </c>
      <c r="V1545">
        <v>0.81</v>
      </c>
      <c r="W1545">
        <v>6</v>
      </c>
      <c r="X1545">
        <v>0.11</v>
      </c>
      <c r="Z1545" t="s">
        <v>17</v>
      </c>
      <c r="AB1545" t="s">
        <v>17</v>
      </c>
    </row>
    <row r="1546" spans="1:28" x14ac:dyDescent="0.3">
      <c r="A1546">
        <v>1973</v>
      </c>
      <c r="B1546">
        <v>2</v>
      </c>
      <c r="C1546">
        <v>1</v>
      </c>
      <c r="D1546" t="s">
        <v>17</v>
      </c>
      <c r="F1546" t="s">
        <v>17</v>
      </c>
      <c r="H1546" t="s">
        <v>17</v>
      </c>
      <c r="J1546" t="s">
        <v>17</v>
      </c>
      <c r="L1546" t="s">
        <v>17</v>
      </c>
      <c r="N1546" t="s">
        <v>17</v>
      </c>
      <c r="P1546" t="s">
        <v>17</v>
      </c>
      <c r="R1546" t="s">
        <v>17</v>
      </c>
      <c r="T1546">
        <v>0.66600000000000004</v>
      </c>
      <c r="U1546">
        <v>6</v>
      </c>
      <c r="V1546">
        <v>2.86</v>
      </c>
      <c r="X1546">
        <v>1.77</v>
      </c>
      <c r="Z1546">
        <v>0.18</v>
      </c>
      <c r="AB1546" t="s">
        <v>17</v>
      </c>
    </row>
    <row r="1547" spans="1:28" x14ac:dyDescent="0.3">
      <c r="A1547">
        <v>1974</v>
      </c>
      <c r="B1547">
        <v>2</v>
      </c>
      <c r="C1547">
        <v>1</v>
      </c>
      <c r="D1547">
        <v>0.06</v>
      </c>
      <c r="F1547">
        <v>0.03</v>
      </c>
      <c r="H1547" t="s">
        <v>17</v>
      </c>
      <c r="J1547" t="s">
        <v>17</v>
      </c>
      <c r="L1547" t="s">
        <v>17</v>
      </c>
      <c r="N1547">
        <v>0.1</v>
      </c>
      <c r="P1547" t="s">
        <v>17</v>
      </c>
      <c r="R1547">
        <v>0.1</v>
      </c>
      <c r="T1547">
        <v>0.1</v>
      </c>
      <c r="V1547">
        <v>0.05</v>
      </c>
      <c r="X1547">
        <v>0.83899999999999997</v>
      </c>
      <c r="Y1547">
        <v>6</v>
      </c>
      <c r="Z1547">
        <v>0.153</v>
      </c>
      <c r="AA1547">
        <v>6</v>
      </c>
      <c r="AB1547" t="s">
        <v>17</v>
      </c>
    </row>
    <row r="1548" spans="1:28" x14ac:dyDescent="0.3">
      <c r="A1548">
        <v>1975</v>
      </c>
      <c r="B1548">
        <v>2</v>
      </c>
      <c r="C1548">
        <v>1</v>
      </c>
      <c r="D1548">
        <v>0.44</v>
      </c>
      <c r="E1548">
        <v>6</v>
      </c>
      <c r="F1548">
        <v>0.23</v>
      </c>
      <c r="G1548">
        <v>6</v>
      </c>
      <c r="H1548">
        <v>0.06</v>
      </c>
      <c r="I1548">
        <v>6</v>
      </c>
      <c r="J1548">
        <v>0.04</v>
      </c>
      <c r="K1548">
        <v>6</v>
      </c>
      <c r="L1548" t="s">
        <v>17</v>
      </c>
      <c r="N1548">
        <v>1.2999999999999999E-2</v>
      </c>
      <c r="O1548">
        <v>6</v>
      </c>
      <c r="P1548">
        <v>0.6</v>
      </c>
      <c r="R1548">
        <v>0.52</v>
      </c>
      <c r="T1548">
        <v>1.61</v>
      </c>
      <c r="V1548">
        <v>2.33</v>
      </c>
      <c r="X1548">
        <v>8.4</v>
      </c>
      <c r="Z1548">
        <v>1.53</v>
      </c>
      <c r="AB1548" t="s">
        <v>17</v>
      </c>
    </row>
    <row r="1549" spans="1:28" x14ac:dyDescent="0.3">
      <c r="A1549">
        <v>1976</v>
      </c>
      <c r="B1549">
        <v>2</v>
      </c>
      <c r="C1549">
        <v>1</v>
      </c>
      <c r="D1549">
        <v>0.36</v>
      </c>
      <c r="F1549">
        <v>0.17</v>
      </c>
      <c r="H1549">
        <v>0.15</v>
      </c>
      <c r="J1549">
        <v>0.33</v>
      </c>
      <c r="L1549">
        <v>0.1</v>
      </c>
      <c r="N1549">
        <v>0.2</v>
      </c>
      <c r="P1549">
        <v>0.14000000000000001</v>
      </c>
      <c r="R1549">
        <v>0.1</v>
      </c>
      <c r="T1549">
        <v>0.25</v>
      </c>
      <c r="V1549">
        <v>0.19</v>
      </c>
      <c r="X1549">
        <v>0.2</v>
      </c>
      <c r="Z1549">
        <v>0.17</v>
      </c>
      <c r="AB1549">
        <v>0.1</v>
      </c>
    </row>
    <row r="1550" spans="1:28" x14ac:dyDescent="0.3">
      <c r="A1550">
        <v>1977</v>
      </c>
      <c r="B1550">
        <v>2</v>
      </c>
      <c r="C1550">
        <v>1</v>
      </c>
      <c r="D1550">
        <v>0.5</v>
      </c>
      <c r="F1550">
        <v>0.24</v>
      </c>
      <c r="H1550">
        <v>0.12</v>
      </c>
      <c r="J1550">
        <v>0.06</v>
      </c>
      <c r="L1550">
        <v>0.18</v>
      </c>
      <c r="N1550">
        <v>1.3</v>
      </c>
      <c r="P1550">
        <v>0.4</v>
      </c>
      <c r="R1550">
        <v>0.27</v>
      </c>
      <c r="T1550">
        <v>0.5</v>
      </c>
      <c r="V1550">
        <v>1.79</v>
      </c>
      <c r="X1550">
        <v>3.19</v>
      </c>
      <c r="Z1550">
        <v>0.9</v>
      </c>
      <c r="AB1550">
        <v>0.06</v>
      </c>
    </row>
    <row r="1551" spans="1:28" x14ac:dyDescent="0.3">
      <c r="A1551">
        <v>1978</v>
      </c>
      <c r="B1551">
        <v>2</v>
      </c>
      <c r="C1551">
        <v>1</v>
      </c>
      <c r="D1551">
        <v>0.24</v>
      </c>
      <c r="F1551">
        <v>0.21</v>
      </c>
      <c r="H1551">
        <v>0.12</v>
      </c>
      <c r="J1551">
        <v>1.1000000000000001</v>
      </c>
      <c r="L1551">
        <v>2.86</v>
      </c>
      <c r="N1551">
        <v>2.15</v>
      </c>
      <c r="P1551">
        <v>1.1000000000000001</v>
      </c>
      <c r="R1551">
        <v>0.5</v>
      </c>
      <c r="T1551">
        <v>0.4</v>
      </c>
      <c r="V1551">
        <v>1.42</v>
      </c>
      <c r="X1551">
        <v>1.91</v>
      </c>
      <c r="Z1551">
        <v>0.4</v>
      </c>
      <c r="AB1551">
        <v>0.12</v>
      </c>
    </row>
    <row r="1552" spans="1:28" x14ac:dyDescent="0.3">
      <c r="A1552">
        <v>1979</v>
      </c>
      <c r="B1552">
        <v>2</v>
      </c>
      <c r="C1552">
        <v>1</v>
      </c>
      <c r="D1552">
        <v>0.28000000000000003</v>
      </c>
      <c r="F1552">
        <v>0.24</v>
      </c>
      <c r="H1552">
        <v>0.18</v>
      </c>
      <c r="J1552">
        <v>0.15</v>
      </c>
      <c r="L1552">
        <v>0.24</v>
      </c>
      <c r="N1552">
        <v>2.34</v>
      </c>
      <c r="P1552">
        <v>0.14000000000000001</v>
      </c>
      <c r="Q1552">
        <v>6</v>
      </c>
      <c r="R1552">
        <v>0.21</v>
      </c>
      <c r="T1552">
        <v>2.4</v>
      </c>
      <c r="V1552">
        <v>3.28</v>
      </c>
      <c r="X1552">
        <v>1.73</v>
      </c>
      <c r="Z1552">
        <v>1.05</v>
      </c>
      <c r="AB1552">
        <v>0.14000000000000001</v>
      </c>
    </row>
    <row r="1553" spans="1:29" x14ac:dyDescent="0.3">
      <c r="A1553">
        <v>1980</v>
      </c>
      <c r="B1553">
        <v>2</v>
      </c>
      <c r="C1553">
        <v>1</v>
      </c>
      <c r="D1553">
        <v>0.25</v>
      </c>
      <c r="F1553">
        <v>7.0000000000000007E-2</v>
      </c>
      <c r="H1553">
        <v>7.0000000000000007E-2</v>
      </c>
      <c r="J1553">
        <v>0.13</v>
      </c>
      <c r="L1553">
        <v>0.27</v>
      </c>
      <c r="N1553">
        <v>0.28000000000000003</v>
      </c>
      <c r="P1553">
        <v>0.28000000000000003</v>
      </c>
      <c r="R1553">
        <v>0.28000000000000003</v>
      </c>
      <c r="T1553">
        <v>1</v>
      </c>
      <c r="V1553">
        <v>1.2</v>
      </c>
      <c r="X1553">
        <v>0.9</v>
      </c>
      <c r="Z1553">
        <v>0.3</v>
      </c>
      <c r="AB1553">
        <v>7.0000000000000007E-2</v>
      </c>
    </row>
    <row r="1554" spans="1:29" x14ac:dyDescent="0.3">
      <c r="A1554">
        <v>1981</v>
      </c>
      <c r="B1554">
        <v>2</v>
      </c>
      <c r="C1554">
        <v>1</v>
      </c>
      <c r="D1554">
        <v>0.2</v>
      </c>
      <c r="F1554">
        <v>0.1</v>
      </c>
      <c r="H1554">
        <v>0.1</v>
      </c>
      <c r="J1554">
        <v>0.1</v>
      </c>
      <c r="L1554">
        <v>5.8</v>
      </c>
      <c r="N1554">
        <v>4.2</v>
      </c>
      <c r="P1554">
        <v>0.7</v>
      </c>
      <c r="R1554">
        <v>0.2</v>
      </c>
      <c r="T1554">
        <v>2.5</v>
      </c>
      <c r="V1554">
        <v>1.8</v>
      </c>
      <c r="X1554">
        <v>3</v>
      </c>
      <c r="Z1554">
        <v>0.5</v>
      </c>
      <c r="AB1554">
        <v>0.1</v>
      </c>
    </row>
    <row r="1555" spans="1:29" x14ac:dyDescent="0.3">
      <c r="A1555">
        <v>1982</v>
      </c>
      <c r="B1555">
        <v>2</v>
      </c>
      <c r="C1555">
        <v>1</v>
      </c>
      <c r="D1555">
        <v>2.6</v>
      </c>
      <c r="F1555">
        <v>2.36</v>
      </c>
      <c r="H1555">
        <v>2</v>
      </c>
      <c r="J1555">
        <v>2</v>
      </c>
      <c r="L1555">
        <v>2.1800000000000002</v>
      </c>
      <c r="N1555">
        <v>3.3</v>
      </c>
      <c r="P1555">
        <v>1.84</v>
      </c>
      <c r="R1555">
        <v>0.42</v>
      </c>
      <c r="S1555">
        <v>8</v>
      </c>
      <c r="T1555">
        <v>0.34</v>
      </c>
      <c r="U1555">
        <v>8</v>
      </c>
      <c r="V1555">
        <v>2.36</v>
      </c>
      <c r="X1555">
        <v>0.5</v>
      </c>
      <c r="Y1555">
        <v>8</v>
      </c>
      <c r="Z1555">
        <v>0.1</v>
      </c>
      <c r="AA1555">
        <v>8</v>
      </c>
      <c r="AB1555">
        <v>0.1</v>
      </c>
    </row>
    <row r="1556" spans="1:29" x14ac:dyDescent="0.3">
      <c r="A1556">
        <v>1983</v>
      </c>
      <c r="B1556">
        <v>2</v>
      </c>
      <c r="C1556">
        <v>1</v>
      </c>
      <c r="D1556">
        <v>0.02</v>
      </c>
      <c r="F1556" t="s">
        <v>17</v>
      </c>
      <c r="H1556">
        <v>0.1</v>
      </c>
      <c r="J1556">
        <v>0.26</v>
      </c>
      <c r="L1556">
        <v>0.26</v>
      </c>
      <c r="N1556">
        <v>0.9</v>
      </c>
      <c r="P1556">
        <v>0.02</v>
      </c>
      <c r="R1556">
        <v>0.9</v>
      </c>
      <c r="T1556">
        <v>0.9</v>
      </c>
      <c r="V1556">
        <v>1.56</v>
      </c>
      <c r="X1556">
        <v>0.79</v>
      </c>
      <c r="Z1556">
        <v>0.15</v>
      </c>
      <c r="AB1556" t="s">
        <v>17</v>
      </c>
    </row>
    <row r="1557" spans="1:29" x14ac:dyDescent="0.3">
      <c r="A1557">
        <v>1984</v>
      </c>
      <c r="B1557">
        <v>2</v>
      </c>
      <c r="C1557">
        <v>1</v>
      </c>
      <c r="D1557" t="s">
        <v>17</v>
      </c>
      <c r="F1557" t="s">
        <v>17</v>
      </c>
      <c r="H1557" t="s">
        <v>17</v>
      </c>
      <c r="J1557" t="s">
        <v>17</v>
      </c>
      <c r="L1557" t="s">
        <v>17</v>
      </c>
      <c r="N1557">
        <v>0.36</v>
      </c>
      <c r="P1557">
        <v>0.26</v>
      </c>
      <c r="R1557">
        <v>0.36</v>
      </c>
      <c r="T1557">
        <v>2.9</v>
      </c>
      <c r="V1557">
        <v>2.9</v>
      </c>
      <c r="X1557">
        <v>4.0999999999999996</v>
      </c>
      <c r="Z1557">
        <v>1.19</v>
      </c>
      <c r="AB1557" t="s">
        <v>17</v>
      </c>
    </row>
    <row r="1558" spans="1:29" x14ac:dyDescent="0.3">
      <c r="A1558">
        <v>1985</v>
      </c>
      <c r="B1558">
        <v>2</v>
      </c>
      <c r="C1558">
        <v>1</v>
      </c>
      <c r="D1558">
        <v>0.31</v>
      </c>
      <c r="F1558">
        <v>0.15</v>
      </c>
      <c r="H1558">
        <v>0.1</v>
      </c>
      <c r="J1558">
        <v>0.1</v>
      </c>
      <c r="L1558">
        <v>0.1</v>
      </c>
      <c r="N1558">
        <v>0.26</v>
      </c>
      <c r="P1558">
        <v>0.1</v>
      </c>
      <c r="R1558">
        <v>0.1</v>
      </c>
      <c r="T1558">
        <v>0.1</v>
      </c>
      <c r="V1558">
        <v>1.33</v>
      </c>
      <c r="X1558">
        <v>0.2</v>
      </c>
      <c r="Z1558">
        <v>0.1</v>
      </c>
      <c r="AB1558">
        <v>0.1</v>
      </c>
    </row>
    <row r="1559" spans="1:29" x14ac:dyDescent="0.3">
      <c r="A1559">
        <v>1986</v>
      </c>
      <c r="B1559">
        <v>2</v>
      </c>
      <c r="C1559">
        <v>1</v>
      </c>
      <c r="D1559">
        <v>0.3</v>
      </c>
      <c r="F1559">
        <v>0.2</v>
      </c>
      <c r="H1559">
        <v>0.2</v>
      </c>
      <c r="J1559">
        <v>0.2</v>
      </c>
      <c r="L1559">
        <v>0.4</v>
      </c>
      <c r="N1559">
        <v>0.4</v>
      </c>
      <c r="P1559">
        <v>0.3</v>
      </c>
      <c r="R1559">
        <v>0.2</v>
      </c>
      <c r="T1559">
        <v>0.2</v>
      </c>
      <c r="V1559">
        <v>0.4</v>
      </c>
      <c r="X1559">
        <v>0.8</v>
      </c>
      <c r="Z1559">
        <v>0.5</v>
      </c>
      <c r="AB1559">
        <v>0.2</v>
      </c>
    </row>
    <row r="1560" spans="1:29" x14ac:dyDescent="0.3">
      <c r="A1560">
        <v>1987</v>
      </c>
      <c r="B1560">
        <v>2</v>
      </c>
      <c r="C1560">
        <v>1</v>
      </c>
      <c r="D1560">
        <v>0.4</v>
      </c>
      <c r="F1560">
        <v>0.4</v>
      </c>
      <c r="H1560">
        <v>0.2</v>
      </c>
      <c r="J1560">
        <v>0.2</v>
      </c>
      <c r="L1560">
        <v>0.6</v>
      </c>
      <c r="N1560">
        <v>1.7</v>
      </c>
      <c r="P1560">
        <v>0.7</v>
      </c>
      <c r="R1560">
        <v>0.4</v>
      </c>
      <c r="T1560">
        <v>0.8</v>
      </c>
      <c r="V1560">
        <v>2.2999999999999998</v>
      </c>
      <c r="X1560">
        <v>0.4</v>
      </c>
      <c r="Z1560">
        <v>0.4</v>
      </c>
      <c r="AB1560">
        <v>0.2</v>
      </c>
    </row>
    <row r="1561" spans="1:29" x14ac:dyDescent="0.3">
      <c r="A1561">
        <v>1988</v>
      </c>
      <c r="B1561">
        <v>1</v>
      </c>
      <c r="C1561">
        <v>1</v>
      </c>
      <c r="D1561">
        <v>0.2</v>
      </c>
      <c r="F1561">
        <v>0.1</v>
      </c>
      <c r="G1561">
        <v>8</v>
      </c>
      <c r="H1561">
        <v>0.1</v>
      </c>
      <c r="I1561">
        <v>8</v>
      </c>
      <c r="J1561">
        <v>0.1</v>
      </c>
      <c r="K1561">
        <v>8</v>
      </c>
      <c r="L1561">
        <v>0.2</v>
      </c>
      <c r="N1561">
        <v>0.9</v>
      </c>
      <c r="P1561">
        <v>0.9</v>
      </c>
      <c r="R1561">
        <v>0.9</v>
      </c>
      <c r="T1561">
        <v>3</v>
      </c>
      <c r="V1561">
        <v>1.7</v>
      </c>
      <c r="X1561">
        <v>3.3</v>
      </c>
      <c r="Z1561">
        <v>0.4</v>
      </c>
      <c r="AB1561">
        <v>0.1</v>
      </c>
    </row>
    <row r="1562" spans="1:29" x14ac:dyDescent="0.3">
      <c r="A1562">
        <v>1989</v>
      </c>
      <c r="B1562">
        <v>1</v>
      </c>
      <c r="C1562">
        <v>1</v>
      </c>
      <c r="D1562">
        <v>0.28999999999999998</v>
      </c>
      <c r="F1562">
        <v>0.15</v>
      </c>
      <c r="H1562">
        <v>0.17</v>
      </c>
      <c r="I1562">
        <v>3</v>
      </c>
      <c r="J1562">
        <v>0.3</v>
      </c>
      <c r="K1562">
        <v>6</v>
      </c>
      <c r="L1562">
        <v>0.15</v>
      </c>
      <c r="M1562">
        <v>3</v>
      </c>
      <c r="N1562">
        <v>0.15</v>
      </c>
      <c r="P1562">
        <v>0.15</v>
      </c>
      <c r="R1562">
        <v>0.16</v>
      </c>
      <c r="T1562">
        <v>0.34</v>
      </c>
      <c r="V1562">
        <v>0.32</v>
      </c>
      <c r="X1562">
        <v>0.21</v>
      </c>
      <c r="Z1562">
        <v>0.35</v>
      </c>
      <c r="AB1562">
        <v>0.15</v>
      </c>
      <c r="AC1562">
        <v>3</v>
      </c>
    </row>
    <row r="1563" spans="1:29" x14ac:dyDescent="0.3">
      <c r="A1563">
        <v>1990</v>
      </c>
      <c r="B1563">
        <v>1</v>
      </c>
      <c r="C1563">
        <v>1</v>
      </c>
      <c r="D1563">
        <v>0.15</v>
      </c>
      <c r="F1563">
        <v>0.15</v>
      </c>
      <c r="H1563">
        <v>0.15</v>
      </c>
      <c r="I1563">
        <v>8</v>
      </c>
      <c r="J1563">
        <v>0.13</v>
      </c>
      <c r="K1563">
        <v>8</v>
      </c>
      <c r="L1563">
        <v>0.21</v>
      </c>
      <c r="N1563">
        <v>0.25</v>
      </c>
      <c r="P1563">
        <v>0.15</v>
      </c>
      <c r="R1563">
        <v>0.15</v>
      </c>
      <c r="S1563">
        <v>8</v>
      </c>
      <c r="T1563">
        <v>0.39</v>
      </c>
      <c r="V1563">
        <v>0.35</v>
      </c>
      <c r="X1563">
        <v>0.66</v>
      </c>
      <c r="Z1563">
        <v>0.5</v>
      </c>
      <c r="AB1563">
        <v>0.13</v>
      </c>
    </row>
    <row r="1564" spans="1:29" x14ac:dyDescent="0.3">
      <c r="A1564">
        <v>1991</v>
      </c>
      <c r="B1564">
        <v>1</v>
      </c>
      <c r="C1564">
        <v>1</v>
      </c>
      <c r="D1564">
        <v>0.15</v>
      </c>
      <c r="F1564">
        <v>0.14000000000000001</v>
      </c>
      <c r="G1564">
        <v>8</v>
      </c>
      <c r="H1564">
        <v>0.12</v>
      </c>
      <c r="I1564">
        <v>8</v>
      </c>
      <c r="J1564" t="s">
        <v>17</v>
      </c>
      <c r="L1564" t="s">
        <v>17</v>
      </c>
      <c r="N1564">
        <v>0.15</v>
      </c>
      <c r="P1564">
        <v>0.13</v>
      </c>
      <c r="Q1564">
        <v>8</v>
      </c>
      <c r="R1564">
        <v>0.12</v>
      </c>
      <c r="S1564">
        <v>8</v>
      </c>
      <c r="T1564" t="s">
        <v>17</v>
      </c>
      <c r="V1564">
        <v>0.19</v>
      </c>
      <c r="X1564">
        <v>0.3</v>
      </c>
      <c r="Z1564">
        <v>0.19</v>
      </c>
      <c r="AB1564" t="s">
        <v>17</v>
      </c>
    </row>
    <row r="1565" spans="1:29" x14ac:dyDescent="0.3">
      <c r="A1565">
        <v>1992</v>
      </c>
      <c r="B1565">
        <v>1</v>
      </c>
      <c r="C1565">
        <v>1</v>
      </c>
      <c r="D1565">
        <v>0.16</v>
      </c>
      <c r="E1565">
        <v>8</v>
      </c>
      <c r="F1565">
        <v>0.11</v>
      </c>
      <c r="G1565">
        <v>8</v>
      </c>
      <c r="H1565" t="s">
        <v>17</v>
      </c>
      <c r="J1565" t="s">
        <v>17</v>
      </c>
      <c r="L1565" t="s">
        <v>17</v>
      </c>
      <c r="N1565">
        <v>0.34</v>
      </c>
      <c r="P1565">
        <v>0.2</v>
      </c>
      <c r="R1565">
        <v>0.19</v>
      </c>
      <c r="S1565">
        <v>8</v>
      </c>
      <c r="T1565">
        <v>0.2</v>
      </c>
      <c r="V1565">
        <v>0.35</v>
      </c>
      <c r="X1565">
        <v>0.35</v>
      </c>
      <c r="Z1565">
        <v>0.25</v>
      </c>
      <c r="AB1565" t="s">
        <v>17</v>
      </c>
    </row>
    <row r="1566" spans="1:29" x14ac:dyDescent="0.3">
      <c r="A1566">
        <v>1993</v>
      </c>
      <c r="B1566">
        <v>1</v>
      </c>
      <c r="C1566">
        <v>1</v>
      </c>
      <c r="D1566">
        <v>0.19</v>
      </c>
      <c r="E1566">
        <v>8</v>
      </c>
      <c r="F1566">
        <v>0.15</v>
      </c>
      <c r="G1566">
        <v>8</v>
      </c>
      <c r="H1566">
        <v>0.13</v>
      </c>
      <c r="I1566">
        <v>8</v>
      </c>
      <c r="J1566">
        <v>0.13</v>
      </c>
      <c r="K1566">
        <v>8</v>
      </c>
      <c r="L1566">
        <v>0.35</v>
      </c>
      <c r="N1566">
        <v>0.5</v>
      </c>
      <c r="P1566">
        <v>0.25</v>
      </c>
      <c r="R1566">
        <v>0.26</v>
      </c>
      <c r="T1566">
        <v>0.55000000000000004</v>
      </c>
      <c r="V1566">
        <v>0.31</v>
      </c>
      <c r="X1566">
        <v>0.26</v>
      </c>
      <c r="Z1566">
        <v>0.2</v>
      </c>
      <c r="AB1566">
        <v>0.13</v>
      </c>
    </row>
    <row r="1567" spans="1:29" x14ac:dyDescent="0.3">
      <c r="A1567">
        <v>1994</v>
      </c>
      <c r="B1567">
        <v>2</v>
      </c>
      <c r="C1567">
        <v>1</v>
      </c>
      <c r="D1567">
        <v>0.15</v>
      </c>
      <c r="E1567">
        <v>8</v>
      </c>
      <c r="F1567">
        <v>0.12</v>
      </c>
      <c r="G1567">
        <v>8</v>
      </c>
      <c r="H1567" t="s">
        <v>17</v>
      </c>
      <c r="J1567" t="s">
        <v>17</v>
      </c>
      <c r="L1567" t="s">
        <v>17</v>
      </c>
      <c r="N1567">
        <v>0.19</v>
      </c>
      <c r="O1567">
        <v>8</v>
      </c>
      <c r="P1567" t="s">
        <v>17</v>
      </c>
      <c r="R1567" t="s">
        <v>17</v>
      </c>
      <c r="T1567">
        <v>0.16</v>
      </c>
      <c r="U1567">
        <v>8</v>
      </c>
      <c r="V1567">
        <v>0.76</v>
      </c>
      <c r="X1567">
        <v>0.81</v>
      </c>
      <c r="Z1567">
        <v>0.4</v>
      </c>
      <c r="AB1567" t="s">
        <v>17</v>
      </c>
    </row>
    <row r="1568" spans="1:29" x14ac:dyDescent="0.3">
      <c r="A1568">
        <v>1995</v>
      </c>
      <c r="B1568">
        <v>1</v>
      </c>
      <c r="C1568">
        <v>1</v>
      </c>
      <c r="D1568">
        <v>0.21</v>
      </c>
      <c r="F1568">
        <v>0.16</v>
      </c>
      <c r="G1568">
        <v>8</v>
      </c>
      <c r="H1568">
        <v>0.14000000000000001</v>
      </c>
      <c r="I1568">
        <v>8</v>
      </c>
      <c r="J1568" t="s">
        <v>17</v>
      </c>
      <c r="L1568" t="s">
        <v>17</v>
      </c>
      <c r="N1568">
        <v>0.45</v>
      </c>
      <c r="P1568">
        <v>0.26</v>
      </c>
      <c r="R1568">
        <v>0.81</v>
      </c>
      <c r="T1568">
        <v>0.86</v>
      </c>
      <c r="V1568">
        <v>1.1299999999999999</v>
      </c>
      <c r="X1568">
        <v>0.22</v>
      </c>
      <c r="Z1568">
        <v>0.15</v>
      </c>
      <c r="AA1568">
        <v>8</v>
      </c>
      <c r="AB1568" t="s">
        <v>17</v>
      </c>
    </row>
    <row r="1569" spans="1:52" x14ac:dyDescent="0.3">
      <c r="A1569">
        <v>1996</v>
      </c>
      <c r="B1569">
        <v>1</v>
      </c>
      <c r="C1569">
        <v>1</v>
      </c>
      <c r="D1569">
        <v>0.13</v>
      </c>
      <c r="E1569">
        <v>8</v>
      </c>
      <c r="F1569">
        <v>0.11</v>
      </c>
      <c r="G1569">
        <v>8</v>
      </c>
      <c r="H1569" t="s">
        <v>17</v>
      </c>
      <c r="J1569" t="s">
        <v>17</v>
      </c>
      <c r="L1569" t="s">
        <v>17</v>
      </c>
      <c r="N1569">
        <v>0.2</v>
      </c>
      <c r="P1569">
        <v>0.28999999999999998</v>
      </c>
      <c r="R1569">
        <v>0.2</v>
      </c>
      <c r="T1569">
        <v>0.22</v>
      </c>
      <c r="V1569">
        <v>0.66</v>
      </c>
      <c r="X1569">
        <v>0.25</v>
      </c>
      <c r="Z1569">
        <v>0.2</v>
      </c>
      <c r="AB1569" t="s">
        <v>17</v>
      </c>
    </row>
    <row r="1570" spans="1:52" x14ac:dyDescent="0.3">
      <c r="A1570">
        <v>1997</v>
      </c>
      <c r="B1570">
        <v>1</v>
      </c>
      <c r="C1570">
        <v>1</v>
      </c>
      <c r="D1570">
        <v>0.1</v>
      </c>
      <c r="F1570">
        <v>7.0000000000000007E-2</v>
      </c>
      <c r="H1570">
        <v>0</v>
      </c>
      <c r="J1570" t="s">
        <v>17</v>
      </c>
      <c r="L1570">
        <v>0</v>
      </c>
      <c r="N1570">
        <v>0.11</v>
      </c>
      <c r="P1570">
        <v>0.1</v>
      </c>
      <c r="R1570" t="s">
        <v>17</v>
      </c>
      <c r="T1570" t="s">
        <v>17</v>
      </c>
      <c r="V1570" t="s">
        <v>17</v>
      </c>
      <c r="X1570" t="s">
        <v>17</v>
      </c>
      <c r="Z1570" t="s">
        <v>17</v>
      </c>
      <c r="AB1570" t="s">
        <v>17</v>
      </c>
    </row>
    <row r="1571" spans="1:52" x14ac:dyDescent="0.3">
      <c r="A1571">
        <v>1998</v>
      </c>
      <c r="B1571">
        <v>1</v>
      </c>
      <c r="C1571">
        <v>1</v>
      </c>
      <c r="D1571" t="s">
        <v>17</v>
      </c>
      <c r="F1571" t="s">
        <v>17</v>
      </c>
      <c r="H1571" t="s">
        <v>17</v>
      </c>
      <c r="J1571" t="s">
        <v>17</v>
      </c>
      <c r="L1571" t="s">
        <v>17</v>
      </c>
      <c r="N1571">
        <v>0.1</v>
      </c>
      <c r="P1571" t="s">
        <v>17</v>
      </c>
      <c r="R1571" t="s">
        <v>17</v>
      </c>
      <c r="T1571">
        <v>0.1</v>
      </c>
      <c r="V1571">
        <v>0.2</v>
      </c>
      <c r="X1571">
        <v>0.1</v>
      </c>
      <c r="Z1571">
        <v>0.1</v>
      </c>
      <c r="AB1571" t="s">
        <v>17</v>
      </c>
    </row>
    <row r="1572" spans="1:52" x14ac:dyDescent="0.3">
      <c r="A1572">
        <v>1999</v>
      </c>
      <c r="B1572">
        <v>1</v>
      </c>
      <c r="C1572">
        <v>1</v>
      </c>
      <c r="D1572">
        <v>0.3</v>
      </c>
      <c r="F1572" t="s">
        <v>1</v>
      </c>
      <c r="H1572" t="s">
        <v>1</v>
      </c>
      <c r="J1572">
        <v>0</v>
      </c>
      <c r="K1572">
        <v>3</v>
      </c>
      <c r="L1572">
        <v>0.6</v>
      </c>
      <c r="N1572">
        <v>0.2</v>
      </c>
      <c r="P1572" t="s">
        <v>1</v>
      </c>
      <c r="R1572">
        <v>0</v>
      </c>
      <c r="S1572">
        <v>3</v>
      </c>
      <c r="T1572">
        <v>4.8</v>
      </c>
      <c r="V1572">
        <v>2.4</v>
      </c>
      <c r="X1572">
        <v>5.3</v>
      </c>
      <c r="Z1572">
        <v>0.5</v>
      </c>
      <c r="AB1572">
        <v>0</v>
      </c>
      <c r="AC1572">
        <v>3</v>
      </c>
    </row>
    <row r="1573" spans="1:52" x14ac:dyDescent="0.3">
      <c r="A1573">
        <v>2000</v>
      </c>
      <c r="B1573">
        <v>1</v>
      </c>
      <c r="C1573">
        <v>1</v>
      </c>
      <c r="D1573" t="s">
        <v>1</v>
      </c>
      <c r="F1573" t="s">
        <v>1</v>
      </c>
      <c r="H1573">
        <v>0.08</v>
      </c>
      <c r="I1573">
        <v>3</v>
      </c>
      <c r="J1573">
        <v>0.2</v>
      </c>
      <c r="L1573">
        <v>0.56000000000000005</v>
      </c>
      <c r="N1573">
        <v>0.56000000000000005</v>
      </c>
      <c r="P1573">
        <v>0.36</v>
      </c>
      <c r="R1573">
        <v>0.48</v>
      </c>
      <c r="T1573">
        <v>0.64</v>
      </c>
      <c r="V1573">
        <v>1.04</v>
      </c>
      <c r="X1573">
        <v>1.1200000000000001</v>
      </c>
      <c r="Z1573">
        <v>0.48</v>
      </c>
      <c r="AB1573">
        <v>0.08</v>
      </c>
      <c r="AC1573">
        <v>3</v>
      </c>
    </row>
    <row r="1574" spans="1:52" x14ac:dyDescent="0.3">
      <c r="A1574">
        <v>2001</v>
      </c>
      <c r="B1574">
        <v>1</v>
      </c>
      <c r="C1574">
        <v>1</v>
      </c>
      <c r="D1574">
        <v>0.08</v>
      </c>
      <c r="F1574" t="s">
        <v>1</v>
      </c>
      <c r="H1574" t="s">
        <v>1</v>
      </c>
      <c r="J1574" t="s">
        <v>1</v>
      </c>
      <c r="L1574" t="s">
        <v>17</v>
      </c>
      <c r="N1574">
        <v>0.04</v>
      </c>
      <c r="P1574">
        <v>0</v>
      </c>
      <c r="Q1574">
        <v>3</v>
      </c>
      <c r="R1574">
        <v>0</v>
      </c>
      <c r="T1574">
        <v>0.12</v>
      </c>
      <c r="V1574">
        <v>0.2</v>
      </c>
      <c r="X1574">
        <v>1.84</v>
      </c>
      <c r="Z1574">
        <v>0.8</v>
      </c>
      <c r="AB1574" t="s">
        <v>17</v>
      </c>
      <c r="AC1574">
        <v>3</v>
      </c>
    </row>
    <row r="1575" spans="1:52" x14ac:dyDescent="0.3">
      <c r="A1575">
        <v>2002</v>
      </c>
      <c r="B1575">
        <v>1</v>
      </c>
      <c r="C1575">
        <v>1</v>
      </c>
      <c r="D1575">
        <v>0.16</v>
      </c>
      <c r="F1575">
        <v>0</v>
      </c>
      <c r="G1575">
        <v>3</v>
      </c>
      <c r="H1575" t="s">
        <v>17</v>
      </c>
      <c r="J1575" t="s">
        <v>17</v>
      </c>
      <c r="L1575" t="s">
        <v>17</v>
      </c>
      <c r="N1575">
        <v>1.08</v>
      </c>
      <c r="P1575">
        <v>0.16</v>
      </c>
      <c r="R1575" t="s">
        <v>17</v>
      </c>
      <c r="T1575" t="s">
        <v>17</v>
      </c>
      <c r="V1575">
        <v>0.64</v>
      </c>
      <c r="X1575">
        <v>0.32</v>
      </c>
      <c r="Z1575">
        <v>0.16</v>
      </c>
      <c r="AB1575" t="s">
        <v>17</v>
      </c>
      <c r="AC1575">
        <v>3</v>
      </c>
      <c r="AR1575" s="8"/>
      <c r="AS1575" s="8"/>
      <c r="AT1575" s="8"/>
      <c r="AU1575" s="8"/>
      <c r="AV1575" s="8"/>
      <c r="AW1575" s="8"/>
      <c r="AX1575" s="8"/>
      <c r="AY1575" s="8"/>
      <c r="AZ1575" s="8"/>
    </row>
    <row r="1576" spans="1:52" x14ac:dyDescent="0.3">
      <c r="A1576">
        <v>2003</v>
      </c>
      <c r="B1576">
        <v>1</v>
      </c>
      <c r="C1576">
        <v>1</v>
      </c>
      <c r="D1576" t="s">
        <v>17</v>
      </c>
      <c r="F1576" t="s">
        <v>17</v>
      </c>
      <c r="H1576" t="s">
        <v>17</v>
      </c>
      <c r="J1576" t="s">
        <v>1</v>
      </c>
      <c r="L1576">
        <v>0</v>
      </c>
      <c r="M1576">
        <v>3</v>
      </c>
      <c r="N1576">
        <v>0.56000000000000005</v>
      </c>
      <c r="P1576">
        <v>0.48</v>
      </c>
      <c r="R1576">
        <v>0.24</v>
      </c>
      <c r="T1576">
        <v>1.2</v>
      </c>
      <c r="V1576">
        <v>1.84</v>
      </c>
      <c r="X1576">
        <v>4.8600000000000003</v>
      </c>
      <c r="Z1576">
        <v>2.88</v>
      </c>
      <c r="AB1576" t="s">
        <v>17</v>
      </c>
      <c r="AC1576">
        <v>3</v>
      </c>
    </row>
    <row r="1577" spans="1:52" x14ac:dyDescent="0.3">
      <c r="A1577">
        <v>2004</v>
      </c>
      <c r="B1577">
        <v>1</v>
      </c>
      <c r="C1577">
        <v>1</v>
      </c>
      <c r="D1577">
        <v>1.52</v>
      </c>
      <c r="F1577">
        <v>1.2</v>
      </c>
      <c r="H1577">
        <v>0.8</v>
      </c>
      <c r="J1577">
        <v>0.4</v>
      </c>
      <c r="L1577">
        <v>1.48</v>
      </c>
      <c r="N1577">
        <v>1.84</v>
      </c>
      <c r="P1577">
        <v>1.52</v>
      </c>
      <c r="R1577">
        <v>1.04</v>
      </c>
      <c r="T1577">
        <v>0.72</v>
      </c>
      <c r="V1577">
        <v>2.44</v>
      </c>
      <c r="X1577">
        <v>2.71</v>
      </c>
      <c r="Z1577">
        <v>1.68</v>
      </c>
      <c r="AB1577">
        <v>0.4</v>
      </c>
    </row>
    <row r="1578" spans="1:52" x14ac:dyDescent="0.3">
      <c r="A1578">
        <v>2005</v>
      </c>
      <c r="B1578">
        <v>1</v>
      </c>
      <c r="C1578">
        <v>1</v>
      </c>
      <c r="D1578">
        <v>1.04</v>
      </c>
      <c r="F1578">
        <v>0.56000000000000005</v>
      </c>
      <c r="H1578" t="s">
        <v>17</v>
      </c>
      <c r="J1578" t="s">
        <v>17</v>
      </c>
      <c r="L1578" t="s">
        <v>17</v>
      </c>
      <c r="N1578">
        <v>2</v>
      </c>
      <c r="P1578">
        <v>2.4900000000000002</v>
      </c>
      <c r="R1578">
        <v>1.44</v>
      </c>
      <c r="T1578">
        <v>1.84</v>
      </c>
      <c r="V1578">
        <v>3.22</v>
      </c>
      <c r="X1578">
        <v>4.3</v>
      </c>
      <c r="Z1578">
        <v>3.22</v>
      </c>
      <c r="AA1578">
        <v>3</v>
      </c>
      <c r="AB1578" t="s">
        <v>17</v>
      </c>
      <c r="AC1578">
        <v>3</v>
      </c>
    </row>
    <row r="1579" spans="1:52" x14ac:dyDescent="0.3">
      <c r="A1579">
        <v>2006</v>
      </c>
      <c r="B1579">
        <v>1</v>
      </c>
      <c r="C1579">
        <v>1</v>
      </c>
      <c r="D1579">
        <v>1.36</v>
      </c>
      <c r="F1579">
        <v>0.96</v>
      </c>
      <c r="H1579">
        <v>0.32</v>
      </c>
      <c r="J1579">
        <v>0.28000000000000003</v>
      </c>
      <c r="L1579">
        <v>3.82</v>
      </c>
      <c r="N1579">
        <v>3.34</v>
      </c>
      <c r="P1579">
        <v>2.11</v>
      </c>
      <c r="R1579">
        <v>2.0499999999999998</v>
      </c>
      <c r="T1579">
        <v>3.1</v>
      </c>
      <c r="V1579">
        <v>2.5499999999999998</v>
      </c>
      <c r="X1579">
        <v>3.16</v>
      </c>
      <c r="Z1579">
        <v>2.88</v>
      </c>
      <c r="AB1579">
        <v>0.28000000000000003</v>
      </c>
    </row>
    <row r="1580" spans="1:52" x14ac:dyDescent="0.3">
      <c r="A1580">
        <v>2007</v>
      </c>
      <c r="B1580">
        <v>1</v>
      </c>
      <c r="C1580">
        <v>1</v>
      </c>
      <c r="D1580">
        <v>1.52</v>
      </c>
      <c r="F1580">
        <v>0.64</v>
      </c>
      <c r="H1580" t="s">
        <v>17</v>
      </c>
      <c r="J1580" t="s">
        <v>17</v>
      </c>
      <c r="L1580">
        <v>3.1</v>
      </c>
      <c r="N1580">
        <v>3.52</v>
      </c>
      <c r="O1580">
        <v>3</v>
      </c>
      <c r="P1580">
        <v>2</v>
      </c>
      <c r="R1580">
        <v>2.33</v>
      </c>
      <c r="T1580">
        <v>3.34</v>
      </c>
      <c r="V1580">
        <v>4.62</v>
      </c>
      <c r="X1580">
        <v>4.46</v>
      </c>
      <c r="Z1580">
        <v>3.22</v>
      </c>
      <c r="AB1580" t="s">
        <v>17</v>
      </c>
      <c r="AC1580">
        <v>3</v>
      </c>
    </row>
    <row r="1581" spans="1:52" x14ac:dyDescent="0.3">
      <c r="A1581">
        <v>2008</v>
      </c>
      <c r="B1581">
        <v>1</v>
      </c>
      <c r="C1581">
        <v>1</v>
      </c>
      <c r="D1581">
        <v>2.44</v>
      </c>
      <c r="F1581">
        <v>2.11</v>
      </c>
      <c r="H1581">
        <v>1.84</v>
      </c>
      <c r="J1581">
        <v>1.68</v>
      </c>
      <c r="L1581">
        <v>3.34</v>
      </c>
      <c r="N1581">
        <v>3.16</v>
      </c>
      <c r="P1581">
        <v>3.88</v>
      </c>
      <c r="R1581">
        <v>3.7</v>
      </c>
      <c r="T1581">
        <v>4.78</v>
      </c>
      <c r="V1581">
        <v>8.02</v>
      </c>
      <c r="W1581">
        <v>3</v>
      </c>
      <c r="X1581">
        <v>7.2</v>
      </c>
      <c r="Z1581">
        <v>2.99</v>
      </c>
      <c r="AB1581">
        <v>1.68</v>
      </c>
      <c r="AC1581">
        <v>3</v>
      </c>
    </row>
    <row r="1582" spans="1:52" x14ac:dyDescent="0.3">
      <c r="A1582">
        <v>2009</v>
      </c>
      <c r="B1582">
        <v>1</v>
      </c>
      <c r="C1582">
        <v>1</v>
      </c>
      <c r="D1582">
        <v>1.44</v>
      </c>
      <c r="F1582">
        <v>0.6</v>
      </c>
      <c r="H1582">
        <v>0.27500000000000002</v>
      </c>
      <c r="J1582">
        <v>0.13500000000000001</v>
      </c>
      <c r="K1582">
        <v>3</v>
      </c>
      <c r="L1582">
        <v>0.88</v>
      </c>
      <c r="M1582">
        <v>3</v>
      </c>
      <c r="N1582">
        <v>0.188</v>
      </c>
      <c r="O1582">
        <v>3</v>
      </c>
      <c r="P1582">
        <v>0.105</v>
      </c>
      <c r="Q1582">
        <v>3</v>
      </c>
      <c r="R1582" t="s">
        <v>1</v>
      </c>
      <c r="T1582">
        <v>0.13</v>
      </c>
      <c r="U1582">
        <v>3</v>
      </c>
      <c r="V1582">
        <v>0.11</v>
      </c>
      <c r="W1582">
        <v>8</v>
      </c>
      <c r="X1582">
        <v>0.125</v>
      </c>
      <c r="Y1582">
        <v>8</v>
      </c>
      <c r="Z1582">
        <v>0.15</v>
      </c>
      <c r="AB1582">
        <v>0.11</v>
      </c>
      <c r="AC1582">
        <v>3</v>
      </c>
    </row>
    <row r="1583" spans="1:52" x14ac:dyDescent="0.3">
      <c r="A1583">
        <v>2010</v>
      </c>
      <c r="B1583">
        <v>1</v>
      </c>
      <c r="C1583">
        <v>1</v>
      </c>
      <c r="D1583">
        <v>0.1</v>
      </c>
      <c r="E1583">
        <v>8</v>
      </c>
      <c r="F1583" t="s">
        <v>17</v>
      </c>
      <c r="H1583" t="s">
        <v>17</v>
      </c>
      <c r="J1583" t="s">
        <v>17</v>
      </c>
      <c r="L1583" t="s">
        <v>17</v>
      </c>
      <c r="N1583">
        <v>1</v>
      </c>
      <c r="P1583">
        <v>0.8</v>
      </c>
      <c r="Q1583">
        <v>3</v>
      </c>
      <c r="R1583">
        <v>0.8</v>
      </c>
      <c r="T1583">
        <v>3.88</v>
      </c>
      <c r="V1583">
        <v>2.5499999999999998</v>
      </c>
      <c r="X1583">
        <v>2.11</v>
      </c>
      <c r="Z1583">
        <v>0.12</v>
      </c>
      <c r="AA1583">
        <v>8</v>
      </c>
      <c r="AB1583" t="s">
        <v>17</v>
      </c>
      <c r="AC1583">
        <v>3</v>
      </c>
    </row>
    <row r="1584" spans="1:52" x14ac:dyDescent="0.3">
      <c r="A1584">
        <v>2011</v>
      </c>
      <c r="B1584">
        <v>1</v>
      </c>
      <c r="C1584">
        <v>1</v>
      </c>
      <c r="D1584">
        <v>8.1000000000000003E-2</v>
      </c>
      <c r="E1584">
        <v>8</v>
      </c>
      <c r="F1584">
        <v>6.5000000000000002E-2</v>
      </c>
      <c r="G1584">
        <v>3</v>
      </c>
      <c r="H1584">
        <v>0.05</v>
      </c>
      <c r="I1584">
        <v>8</v>
      </c>
      <c r="J1584">
        <v>0.13</v>
      </c>
      <c r="K1584">
        <v>8</v>
      </c>
      <c r="L1584">
        <v>1.96</v>
      </c>
      <c r="N1584">
        <v>3.4</v>
      </c>
      <c r="P1584">
        <v>2.605</v>
      </c>
      <c r="R1584">
        <v>5.74</v>
      </c>
      <c r="T1584">
        <v>3.22</v>
      </c>
      <c r="V1584">
        <v>3.1</v>
      </c>
      <c r="X1584">
        <v>7.9</v>
      </c>
      <c r="Z1584">
        <v>8.42</v>
      </c>
      <c r="AA1584">
        <v>3</v>
      </c>
      <c r="AB1584">
        <v>0.05</v>
      </c>
      <c r="AC1584">
        <v>3</v>
      </c>
    </row>
    <row r="1585" spans="1:52" x14ac:dyDescent="0.3">
      <c r="A1585">
        <v>2012</v>
      </c>
      <c r="B1585">
        <v>1</v>
      </c>
      <c r="C1585">
        <v>1</v>
      </c>
      <c r="D1585">
        <v>1.52</v>
      </c>
      <c r="F1585">
        <v>0.32500000000000001</v>
      </c>
      <c r="H1585">
        <v>0.125</v>
      </c>
      <c r="I1585">
        <v>8</v>
      </c>
      <c r="J1585">
        <v>0.16300000000000001</v>
      </c>
      <c r="L1585">
        <v>0.2</v>
      </c>
      <c r="M1585">
        <v>3</v>
      </c>
      <c r="N1585">
        <v>0.14799999999999999</v>
      </c>
      <c r="O1585">
        <v>8</v>
      </c>
      <c r="P1585">
        <v>0.125</v>
      </c>
      <c r="Q1585">
        <v>8</v>
      </c>
      <c r="R1585">
        <v>0.52</v>
      </c>
      <c r="T1585">
        <v>0.26200000000000001</v>
      </c>
      <c r="V1585">
        <v>0.10299999999999999</v>
      </c>
      <c r="W1585">
        <v>8</v>
      </c>
      <c r="X1585">
        <v>0.21299999999999999</v>
      </c>
      <c r="Z1585">
        <v>0.14000000000000001</v>
      </c>
      <c r="AA1585">
        <v>8</v>
      </c>
      <c r="AB1585">
        <v>0.1</v>
      </c>
      <c r="AC1585">
        <v>3</v>
      </c>
    </row>
    <row r="1587" spans="1:52" x14ac:dyDescent="0.3">
      <c r="A1587" t="s">
        <v>14</v>
      </c>
      <c r="D1587">
        <v>0.45900000000000002</v>
      </c>
      <c r="F1587">
        <v>0.30499999999999999</v>
      </c>
      <c r="H1587">
        <v>0.20100000000000001</v>
      </c>
      <c r="J1587">
        <v>0.19600000000000001</v>
      </c>
      <c r="L1587">
        <v>0.65400000000000003</v>
      </c>
      <c r="N1587">
        <v>0.98199999999999998</v>
      </c>
      <c r="P1587">
        <v>0.61799999999999999</v>
      </c>
      <c r="R1587">
        <v>0.60299999999999998</v>
      </c>
      <c r="T1587">
        <v>1.0760000000000001</v>
      </c>
      <c r="V1587">
        <v>1.468</v>
      </c>
      <c r="X1587">
        <v>1.9430000000000001</v>
      </c>
      <c r="Z1587">
        <v>0.86799999999999999</v>
      </c>
      <c r="AB1587">
        <v>0.78</v>
      </c>
    </row>
    <row r="1588" spans="1:52" x14ac:dyDescent="0.3">
      <c r="A1588" t="s">
        <v>15</v>
      </c>
      <c r="D1588">
        <v>2.6</v>
      </c>
      <c r="F1588">
        <v>2.36</v>
      </c>
      <c r="H1588">
        <v>2</v>
      </c>
      <c r="J1588">
        <v>2</v>
      </c>
      <c r="L1588">
        <v>5.8</v>
      </c>
      <c r="N1588">
        <v>4.2</v>
      </c>
      <c r="P1588">
        <v>3.88</v>
      </c>
      <c r="R1588">
        <v>5.74</v>
      </c>
      <c r="T1588">
        <v>4.8</v>
      </c>
      <c r="V1588">
        <v>8.02</v>
      </c>
      <c r="X1588">
        <v>8.4</v>
      </c>
      <c r="Z1588">
        <v>8.42</v>
      </c>
      <c r="AB1588">
        <v>8.42</v>
      </c>
    </row>
    <row r="1589" spans="1:52" x14ac:dyDescent="0.3">
      <c r="A1589" t="s">
        <v>16</v>
      </c>
      <c r="D1589" t="s">
        <v>17</v>
      </c>
      <c r="F1589" t="s">
        <v>17</v>
      </c>
      <c r="H1589" t="s">
        <v>17</v>
      </c>
      <c r="J1589" t="s">
        <v>17</v>
      </c>
      <c r="L1589" t="s">
        <v>17</v>
      </c>
      <c r="N1589" t="s">
        <v>17</v>
      </c>
      <c r="P1589" t="s">
        <v>17</v>
      </c>
      <c r="R1589" t="s">
        <v>17</v>
      </c>
      <c r="T1589" t="s">
        <v>17</v>
      </c>
      <c r="V1589" t="s">
        <v>17</v>
      </c>
      <c r="X1589" t="s">
        <v>17</v>
      </c>
      <c r="Z1589" t="s">
        <v>17</v>
      </c>
      <c r="AB1589" t="s">
        <v>17</v>
      </c>
    </row>
    <row r="1594" spans="1:52" x14ac:dyDescent="0.3">
      <c r="H1594" s="1"/>
    </row>
    <row r="1595" spans="1:52" s="8" customFormat="1" x14ac:dyDescent="0.3">
      <c r="A1595" s="7" t="s">
        <v>33</v>
      </c>
      <c r="AR1595"/>
      <c r="AS1595"/>
      <c r="AT1595"/>
      <c r="AU1595"/>
      <c r="AV1595"/>
      <c r="AW1595"/>
      <c r="AX1595"/>
      <c r="AY1595"/>
      <c r="AZ1595"/>
    </row>
    <row r="1596" spans="1:52" x14ac:dyDescent="0.3">
      <c r="A1596" t="s">
        <v>19</v>
      </c>
      <c r="B1596">
        <v>28037020</v>
      </c>
      <c r="C1596" t="s">
        <v>53</v>
      </c>
    </row>
    <row r="1597" spans="1:52" x14ac:dyDescent="0.3">
      <c r="A1597" t="s">
        <v>20</v>
      </c>
    </row>
    <row r="1598" spans="1:52" x14ac:dyDescent="0.3">
      <c r="A1598" t="s">
        <v>21</v>
      </c>
    </row>
    <row r="1599" spans="1:52" x14ac:dyDescent="0.3">
      <c r="A1599" t="s">
        <v>22</v>
      </c>
      <c r="B1599">
        <v>104</v>
      </c>
      <c r="H1599" s="1"/>
    </row>
    <row r="1600" spans="1:52" x14ac:dyDescent="0.3">
      <c r="A1600" t="s">
        <v>23</v>
      </c>
      <c r="B1600" t="s">
        <v>54</v>
      </c>
    </row>
    <row r="1602" spans="1:29" x14ac:dyDescent="0.3">
      <c r="A1602" t="s">
        <v>25</v>
      </c>
      <c r="B1602" t="s">
        <v>26</v>
      </c>
      <c r="C1602" t="s">
        <v>27</v>
      </c>
      <c r="D1602" t="s">
        <v>2</v>
      </c>
      <c r="E1602" t="s">
        <v>1</v>
      </c>
      <c r="F1602" t="s">
        <v>3</v>
      </c>
      <c r="G1602" t="s">
        <v>1</v>
      </c>
      <c r="H1602" t="s">
        <v>4</v>
      </c>
      <c r="I1602" t="s">
        <v>1</v>
      </c>
      <c r="J1602" t="s">
        <v>5</v>
      </c>
      <c r="K1602" t="s">
        <v>1</v>
      </c>
      <c r="L1602" t="s">
        <v>6</v>
      </c>
      <c r="M1602" t="s">
        <v>1</v>
      </c>
      <c r="N1602" t="s">
        <v>7</v>
      </c>
      <c r="O1602" t="s">
        <v>1</v>
      </c>
      <c r="P1602" t="s">
        <v>8</v>
      </c>
      <c r="Q1602" t="s">
        <v>1</v>
      </c>
      <c r="R1602" t="s">
        <v>9</v>
      </c>
      <c r="S1602" t="s">
        <v>1</v>
      </c>
      <c r="T1602" t="s">
        <v>10</v>
      </c>
      <c r="U1602" t="s">
        <v>1</v>
      </c>
      <c r="V1602" t="s">
        <v>11</v>
      </c>
      <c r="W1602" t="s">
        <v>1</v>
      </c>
      <c r="X1602" t="s">
        <v>12</v>
      </c>
      <c r="Y1602" t="s">
        <v>1</v>
      </c>
      <c r="Z1602" t="s">
        <v>13</v>
      </c>
      <c r="AA1602" t="s">
        <v>1</v>
      </c>
      <c r="AB1602" t="s">
        <v>28</v>
      </c>
      <c r="AC1602" t="s">
        <v>1</v>
      </c>
    </row>
    <row r="1603" spans="1:29" x14ac:dyDescent="0.3">
      <c r="A1603">
        <v>1965</v>
      </c>
      <c r="B1603">
        <v>2</v>
      </c>
      <c r="C1603">
        <v>1</v>
      </c>
      <c r="D1603">
        <v>0.5</v>
      </c>
      <c r="E1603">
        <v>6</v>
      </c>
      <c r="F1603">
        <v>0.6</v>
      </c>
      <c r="G1603">
        <v>6</v>
      </c>
      <c r="H1603">
        <v>0.6</v>
      </c>
      <c r="I1603">
        <v>6</v>
      </c>
      <c r="J1603">
        <v>0.6</v>
      </c>
      <c r="K1603">
        <v>6</v>
      </c>
      <c r="L1603">
        <v>1.6</v>
      </c>
      <c r="M1603">
        <v>6</v>
      </c>
      <c r="N1603">
        <v>2.4</v>
      </c>
      <c r="O1603">
        <v>6</v>
      </c>
      <c r="P1603">
        <v>2.4</v>
      </c>
      <c r="Q1603">
        <v>6</v>
      </c>
      <c r="R1603">
        <v>0.5</v>
      </c>
      <c r="S1603">
        <v>6</v>
      </c>
      <c r="T1603">
        <v>1</v>
      </c>
      <c r="U1603">
        <v>6</v>
      </c>
      <c r="V1603">
        <v>1.3</v>
      </c>
      <c r="W1603">
        <v>6</v>
      </c>
      <c r="X1603">
        <v>4.8</v>
      </c>
      <c r="Y1603">
        <v>6</v>
      </c>
      <c r="Z1603">
        <v>1</v>
      </c>
      <c r="AA1603">
        <v>6</v>
      </c>
      <c r="AB1603">
        <v>1.44</v>
      </c>
    </row>
    <row r="1604" spans="1:29" x14ac:dyDescent="0.3">
      <c r="A1604">
        <v>1966</v>
      </c>
      <c r="B1604">
        <v>2</v>
      </c>
      <c r="C1604">
        <v>1</v>
      </c>
      <c r="D1604">
        <v>1</v>
      </c>
      <c r="E1604">
        <v>6</v>
      </c>
      <c r="F1604">
        <v>0.5</v>
      </c>
      <c r="G1604">
        <v>6</v>
      </c>
      <c r="H1604">
        <v>0.4</v>
      </c>
      <c r="I1604">
        <v>6</v>
      </c>
      <c r="J1604">
        <v>0.4</v>
      </c>
      <c r="K1604">
        <v>6</v>
      </c>
      <c r="L1604">
        <v>2.2999999999999998</v>
      </c>
      <c r="M1604">
        <v>6</v>
      </c>
      <c r="N1604">
        <v>7.3</v>
      </c>
      <c r="O1604">
        <v>6</v>
      </c>
      <c r="P1604">
        <v>4.4000000000000004</v>
      </c>
      <c r="Q1604">
        <v>6</v>
      </c>
      <c r="R1604">
        <v>1.2</v>
      </c>
      <c r="S1604">
        <v>6</v>
      </c>
      <c r="T1604">
        <v>2.8</v>
      </c>
      <c r="U1604">
        <v>6</v>
      </c>
      <c r="V1604">
        <v>4.5</v>
      </c>
      <c r="W1604">
        <v>6</v>
      </c>
      <c r="X1604">
        <v>15</v>
      </c>
      <c r="Y1604">
        <v>6</v>
      </c>
      <c r="Z1604">
        <v>11.2</v>
      </c>
      <c r="AA1604">
        <v>6</v>
      </c>
      <c r="AB1604">
        <v>4.25</v>
      </c>
    </row>
    <row r="1605" spans="1:29" x14ac:dyDescent="0.3">
      <c r="A1605">
        <v>1967</v>
      </c>
      <c r="B1605">
        <v>2</v>
      </c>
      <c r="C1605">
        <v>1</v>
      </c>
      <c r="D1605">
        <v>0.8</v>
      </c>
      <c r="E1605">
        <v>6</v>
      </c>
      <c r="F1605">
        <v>0.6</v>
      </c>
      <c r="G1605">
        <v>6</v>
      </c>
      <c r="H1605">
        <v>0.5</v>
      </c>
      <c r="I1605">
        <v>6</v>
      </c>
      <c r="J1605">
        <v>1</v>
      </c>
      <c r="K1605">
        <v>6</v>
      </c>
      <c r="L1605">
        <v>1.4</v>
      </c>
      <c r="M1605">
        <v>6</v>
      </c>
      <c r="N1605">
        <v>3.9</v>
      </c>
      <c r="O1605">
        <v>6</v>
      </c>
      <c r="P1605">
        <v>0.8</v>
      </c>
      <c r="Q1605">
        <v>6</v>
      </c>
      <c r="R1605">
        <v>1.2</v>
      </c>
      <c r="S1605">
        <v>6</v>
      </c>
      <c r="T1605">
        <v>2.6</v>
      </c>
      <c r="U1605">
        <v>6</v>
      </c>
      <c r="V1605">
        <v>4.2</v>
      </c>
      <c r="W1605">
        <v>6</v>
      </c>
      <c r="X1605">
        <v>3.5</v>
      </c>
      <c r="Y1605">
        <v>6</v>
      </c>
      <c r="Z1605">
        <v>1.3</v>
      </c>
      <c r="AA1605">
        <v>6</v>
      </c>
      <c r="AB1605">
        <v>1.82</v>
      </c>
    </row>
    <row r="1606" spans="1:29" x14ac:dyDescent="0.3">
      <c r="A1606">
        <v>1968</v>
      </c>
      <c r="B1606">
        <v>2</v>
      </c>
      <c r="C1606">
        <v>1</v>
      </c>
      <c r="D1606">
        <v>0.7</v>
      </c>
      <c r="E1606">
        <v>6</v>
      </c>
      <c r="F1606">
        <v>0.7</v>
      </c>
      <c r="G1606">
        <v>6</v>
      </c>
      <c r="H1606">
        <v>0.6</v>
      </c>
      <c r="I1606">
        <v>6</v>
      </c>
      <c r="J1606">
        <v>0.6</v>
      </c>
      <c r="K1606">
        <v>6</v>
      </c>
      <c r="L1606">
        <v>1.7</v>
      </c>
      <c r="M1606">
        <v>6</v>
      </c>
      <c r="N1606">
        <v>2.6</v>
      </c>
      <c r="O1606">
        <v>6</v>
      </c>
      <c r="P1606">
        <v>0.9</v>
      </c>
      <c r="Q1606">
        <v>6</v>
      </c>
      <c r="R1606">
        <v>0.8</v>
      </c>
      <c r="S1606">
        <v>6</v>
      </c>
      <c r="T1606">
        <v>2.2000000000000002</v>
      </c>
      <c r="U1606">
        <v>6</v>
      </c>
      <c r="V1606">
        <v>3.6</v>
      </c>
      <c r="W1606">
        <v>6</v>
      </c>
      <c r="X1606">
        <v>2.1</v>
      </c>
      <c r="Y1606">
        <v>6</v>
      </c>
      <c r="Z1606">
        <v>1.1000000000000001</v>
      </c>
      <c r="AA1606">
        <v>6</v>
      </c>
      <c r="AB1606">
        <v>1.47</v>
      </c>
    </row>
    <row r="1607" spans="1:29" x14ac:dyDescent="0.3">
      <c r="A1607">
        <v>1969</v>
      </c>
      <c r="B1607">
        <v>2</v>
      </c>
      <c r="C1607">
        <v>1</v>
      </c>
      <c r="D1607">
        <v>0.6</v>
      </c>
      <c r="E1607">
        <v>6</v>
      </c>
      <c r="F1607">
        <v>0.5</v>
      </c>
      <c r="G1607">
        <v>6</v>
      </c>
      <c r="H1607">
        <v>0.5</v>
      </c>
      <c r="I1607">
        <v>6</v>
      </c>
      <c r="J1607">
        <v>0.9</v>
      </c>
      <c r="K1607">
        <v>6</v>
      </c>
      <c r="L1607">
        <v>2.4</v>
      </c>
      <c r="M1607">
        <v>6</v>
      </c>
      <c r="N1607">
        <v>8.9</v>
      </c>
      <c r="O1607">
        <v>6</v>
      </c>
      <c r="P1607">
        <v>1.7</v>
      </c>
      <c r="Q1607">
        <v>6</v>
      </c>
      <c r="R1607">
        <v>3.6</v>
      </c>
      <c r="S1607">
        <v>6</v>
      </c>
      <c r="T1607">
        <v>5.2</v>
      </c>
      <c r="U1607">
        <v>6</v>
      </c>
      <c r="V1607">
        <v>9.1999999999999993</v>
      </c>
      <c r="W1607">
        <v>6</v>
      </c>
      <c r="X1607">
        <v>11.5</v>
      </c>
      <c r="Y1607">
        <v>6</v>
      </c>
      <c r="Z1607">
        <v>3.9</v>
      </c>
      <c r="AA1607">
        <v>6</v>
      </c>
      <c r="AB1607">
        <v>4.08</v>
      </c>
    </row>
    <row r="1608" spans="1:29" x14ac:dyDescent="0.3">
      <c r="A1608">
        <v>1970</v>
      </c>
      <c r="B1608">
        <v>2</v>
      </c>
      <c r="C1608">
        <v>1</v>
      </c>
      <c r="D1608">
        <v>1.2</v>
      </c>
      <c r="E1608">
        <v>6</v>
      </c>
      <c r="F1608">
        <v>0.6</v>
      </c>
      <c r="G1608">
        <v>6</v>
      </c>
      <c r="H1608">
        <v>0.6</v>
      </c>
      <c r="I1608">
        <v>6</v>
      </c>
      <c r="J1608">
        <v>0.6</v>
      </c>
      <c r="K1608">
        <v>6</v>
      </c>
      <c r="L1608">
        <v>3.1</v>
      </c>
      <c r="M1608">
        <v>6</v>
      </c>
      <c r="N1608">
        <v>2.9</v>
      </c>
      <c r="O1608">
        <v>6</v>
      </c>
      <c r="P1608">
        <v>3</v>
      </c>
      <c r="Q1608">
        <v>6</v>
      </c>
      <c r="R1608">
        <v>5</v>
      </c>
      <c r="S1608">
        <v>6</v>
      </c>
      <c r="T1608">
        <v>5.4</v>
      </c>
      <c r="U1608">
        <v>6</v>
      </c>
      <c r="V1608">
        <v>8</v>
      </c>
      <c r="W1608">
        <v>6</v>
      </c>
      <c r="X1608">
        <v>5.6</v>
      </c>
      <c r="Y1608">
        <v>6</v>
      </c>
      <c r="Z1608">
        <v>2.7</v>
      </c>
      <c r="AA1608">
        <v>6</v>
      </c>
      <c r="AB1608">
        <v>3.23</v>
      </c>
    </row>
    <row r="1609" spans="1:29" x14ac:dyDescent="0.3">
      <c r="A1609">
        <v>1971</v>
      </c>
      <c r="B1609">
        <v>2</v>
      </c>
      <c r="C1609">
        <v>1</v>
      </c>
      <c r="D1609">
        <v>6.5000000000000002E-2</v>
      </c>
      <c r="F1609" t="s">
        <v>17</v>
      </c>
      <c r="H1609" t="s">
        <v>17</v>
      </c>
      <c r="J1609">
        <v>0.38500000000000001</v>
      </c>
      <c r="K1609">
        <v>8</v>
      </c>
      <c r="L1609">
        <v>4.1340000000000003</v>
      </c>
      <c r="N1609">
        <v>2.1909999999999998</v>
      </c>
      <c r="P1609">
        <v>0.81200000000000006</v>
      </c>
      <c r="Q1609">
        <v>8</v>
      </c>
      <c r="R1609">
        <v>1.4930000000000001</v>
      </c>
      <c r="T1609">
        <v>2.6349999999999998</v>
      </c>
      <c r="V1609">
        <v>3.9990000000000001</v>
      </c>
      <c r="W1609">
        <v>8</v>
      </c>
      <c r="X1609">
        <v>8.3710000000000004</v>
      </c>
      <c r="Y1609">
        <v>8</v>
      </c>
      <c r="Z1609">
        <v>1.679</v>
      </c>
      <c r="AB1609">
        <v>2.15</v>
      </c>
    </row>
    <row r="1610" spans="1:29" x14ac:dyDescent="0.3">
      <c r="A1610">
        <v>1972</v>
      </c>
      <c r="B1610">
        <v>2</v>
      </c>
      <c r="C1610">
        <v>1</v>
      </c>
      <c r="D1610">
        <v>0.59499999999999997</v>
      </c>
      <c r="F1610">
        <v>0.48</v>
      </c>
      <c r="H1610">
        <v>0.58899999999999997</v>
      </c>
      <c r="J1610">
        <v>1.1639999999999999</v>
      </c>
      <c r="L1610">
        <v>3.036</v>
      </c>
      <c r="N1610">
        <v>1.966</v>
      </c>
      <c r="P1610">
        <v>0.77100000000000002</v>
      </c>
      <c r="R1610">
        <v>1.2390000000000001</v>
      </c>
      <c r="T1610">
        <v>1.018</v>
      </c>
      <c r="V1610">
        <v>1.8149999999999999</v>
      </c>
      <c r="X1610">
        <v>0.96899999999999997</v>
      </c>
      <c r="Z1610">
        <v>0.72399999999999998</v>
      </c>
      <c r="AB1610">
        <v>1.2</v>
      </c>
    </row>
    <row r="1611" spans="1:29" x14ac:dyDescent="0.3">
      <c r="A1611">
        <v>1973</v>
      </c>
      <c r="B1611">
        <v>2</v>
      </c>
      <c r="C1611">
        <v>1</v>
      </c>
      <c r="D1611" t="s">
        <v>17</v>
      </c>
      <c r="F1611" t="s">
        <v>17</v>
      </c>
      <c r="H1611" t="s">
        <v>17</v>
      </c>
      <c r="J1611" t="s">
        <v>17</v>
      </c>
      <c r="L1611">
        <v>0.28499999999999998</v>
      </c>
      <c r="N1611">
        <v>3.8519999999999999</v>
      </c>
      <c r="O1611">
        <v>8</v>
      </c>
      <c r="P1611">
        <v>1.8220000000000001</v>
      </c>
      <c r="R1611">
        <v>1.8140000000000001</v>
      </c>
      <c r="T1611">
        <v>4.6390000000000002</v>
      </c>
      <c r="U1611">
        <v>8</v>
      </c>
      <c r="V1611">
        <v>10.63</v>
      </c>
      <c r="W1611">
        <v>8</v>
      </c>
      <c r="X1611">
        <v>8.0259999999999998</v>
      </c>
      <c r="Y1611">
        <v>8</v>
      </c>
      <c r="Z1611">
        <v>3.1379999999999999</v>
      </c>
      <c r="AB1611">
        <v>2.85</v>
      </c>
    </row>
    <row r="1612" spans="1:29" x14ac:dyDescent="0.3">
      <c r="A1612">
        <v>1974</v>
      </c>
      <c r="B1612">
        <v>2</v>
      </c>
      <c r="C1612">
        <v>1</v>
      </c>
      <c r="D1612">
        <v>0.59</v>
      </c>
      <c r="F1612">
        <v>0.247</v>
      </c>
      <c r="H1612">
        <v>0.188</v>
      </c>
      <c r="J1612">
        <v>0.184</v>
      </c>
      <c r="L1612">
        <v>1.986</v>
      </c>
      <c r="N1612">
        <v>0.71799999999999997</v>
      </c>
      <c r="P1612">
        <v>0.374</v>
      </c>
      <c r="R1612">
        <v>1.232</v>
      </c>
      <c r="T1612">
        <v>1.986</v>
      </c>
      <c r="V1612">
        <v>5.1989999999999998</v>
      </c>
      <c r="X1612">
        <v>4.9749999999999996</v>
      </c>
      <c r="Z1612">
        <v>1.4450000000000001</v>
      </c>
      <c r="AB1612">
        <v>1.59</v>
      </c>
    </row>
    <row r="1613" spans="1:29" x14ac:dyDescent="0.3">
      <c r="A1613">
        <v>1975</v>
      </c>
      <c r="B1613">
        <v>2</v>
      </c>
      <c r="C1613">
        <v>1</v>
      </c>
      <c r="D1613">
        <v>2.0369999999999999</v>
      </c>
      <c r="F1613">
        <v>0.88700000000000001</v>
      </c>
      <c r="H1613">
        <v>0.70099999999999996</v>
      </c>
      <c r="J1613">
        <v>0.83399999999999996</v>
      </c>
      <c r="L1613">
        <v>3.734</v>
      </c>
      <c r="N1613">
        <v>1.8029999999999999</v>
      </c>
      <c r="P1613">
        <v>1.2230000000000001</v>
      </c>
      <c r="R1613">
        <v>2.0819999999999999</v>
      </c>
      <c r="T1613">
        <v>2.1579999999999999</v>
      </c>
      <c r="V1613">
        <v>4.8019999999999996</v>
      </c>
      <c r="X1613">
        <v>6.8940000000000001</v>
      </c>
      <c r="Z1613">
        <v>5.149</v>
      </c>
      <c r="AB1613">
        <v>2.69</v>
      </c>
    </row>
    <row r="1614" spans="1:29" x14ac:dyDescent="0.3">
      <c r="A1614">
        <v>1976</v>
      </c>
      <c r="B1614">
        <v>2</v>
      </c>
      <c r="C1614">
        <v>1</v>
      </c>
      <c r="D1614">
        <v>0.8</v>
      </c>
      <c r="E1614">
        <v>6</v>
      </c>
      <c r="F1614">
        <v>0.6</v>
      </c>
      <c r="G1614">
        <v>6</v>
      </c>
      <c r="H1614">
        <v>0.5</v>
      </c>
      <c r="I1614">
        <v>6</v>
      </c>
      <c r="J1614">
        <v>1</v>
      </c>
      <c r="K1614">
        <v>6</v>
      </c>
      <c r="L1614">
        <v>1.6</v>
      </c>
      <c r="M1614">
        <v>6</v>
      </c>
      <c r="N1614">
        <v>1.3</v>
      </c>
      <c r="O1614">
        <v>6</v>
      </c>
      <c r="P1614">
        <v>0.6</v>
      </c>
      <c r="Q1614">
        <v>6</v>
      </c>
      <c r="R1614">
        <v>0.6</v>
      </c>
      <c r="S1614">
        <v>6</v>
      </c>
      <c r="T1614">
        <v>1</v>
      </c>
      <c r="U1614">
        <v>6</v>
      </c>
      <c r="V1614">
        <v>4.0999999999999996</v>
      </c>
      <c r="W1614">
        <v>6</v>
      </c>
      <c r="X1614">
        <v>4.4000000000000004</v>
      </c>
      <c r="Y1614">
        <v>6</v>
      </c>
      <c r="Z1614">
        <v>1</v>
      </c>
      <c r="AA1614">
        <v>6</v>
      </c>
      <c r="AB1614">
        <v>1.46</v>
      </c>
    </row>
    <row r="1615" spans="1:29" x14ac:dyDescent="0.3">
      <c r="A1615">
        <v>1977</v>
      </c>
      <c r="B1615">
        <v>2</v>
      </c>
      <c r="C1615">
        <v>1</v>
      </c>
      <c r="D1615">
        <v>0.6</v>
      </c>
      <c r="E1615">
        <v>6</v>
      </c>
      <c r="F1615">
        <v>0.4</v>
      </c>
      <c r="G1615">
        <v>6</v>
      </c>
      <c r="H1615">
        <v>0.4</v>
      </c>
      <c r="I1615">
        <v>6</v>
      </c>
      <c r="J1615">
        <v>0.5</v>
      </c>
      <c r="K1615">
        <v>6</v>
      </c>
      <c r="L1615">
        <v>3.2</v>
      </c>
      <c r="M1615">
        <v>6</v>
      </c>
      <c r="N1615">
        <v>2.9</v>
      </c>
      <c r="O1615">
        <v>6</v>
      </c>
      <c r="P1615">
        <v>0.6</v>
      </c>
      <c r="Q1615">
        <v>6</v>
      </c>
      <c r="R1615">
        <v>1.4</v>
      </c>
      <c r="S1615">
        <v>6</v>
      </c>
      <c r="T1615">
        <v>2.7</v>
      </c>
      <c r="U1615">
        <v>6</v>
      </c>
      <c r="V1615">
        <v>4.9000000000000004</v>
      </c>
      <c r="W1615">
        <v>6</v>
      </c>
      <c r="X1615">
        <v>9.1</v>
      </c>
      <c r="Y1615">
        <v>6</v>
      </c>
      <c r="Z1615">
        <v>1.8</v>
      </c>
      <c r="AA1615">
        <v>6</v>
      </c>
      <c r="AB1615">
        <v>2.38</v>
      </c>
    </row>
    <row r="1616" spans="1:29" x14ac:dyDescent="0.3">
      <c r="A1616">
        <v>1978</v>
      </c>
      <c r="B1616">
        <v>2</v>
      </c>
      <c r="C1616">
        <v>1</v>
      </c>
      <c r="D1616">
        <v>0.28899999999999998</v>
      </c>
      <c r="F1616">
        <v>0.184</v>
      </c>
      <c r="H1616">
        <v>0.14000000000000001</v>
      </c>
      <c r="J1616">
        <v>1.325</v>
      </c>
      <c r="L1616">
        <v>5.7809999999999997</v>
      </c>
      <c r="N1616">
        <v>3.9590000000000001</v>
      </c>
      <c r="P1616">
        <v>2.762</v>
      </c>
      <c r="R1616">
        <v>2.7349999999999999</v>
      </c>
      <c r="T1616">
        <v>3.0369999999999999</v>
      </c>
      <c r="V1616">
        <v>3.177</v>
      </c>
      <c r="X1616">
        <v>5.47</v>
      </c>
      <c r="Z1616">
        <v>1.6950000000000001</v>
      </c>
      <c r="AB1616">
        <v>2.5499999999999998</v>
      </c>
    </row>
    <row r="1617" spans="1:28" x14ac:dyDescent="0.3">
      <c r="A1617">
        <v>1979</v>
      </c>
      <c r="B1617">
        <v>2</v>
      </c>
      <c r="C1617">
        <v>1</v>
      </c>
      <c r="D1617">
        <v>8.5999999999999993E-2</v>
      </c>
      <c r="F1617">
        <v>0.113</v>
      </c>
      <c r="H1617">
        <v>1.4E-2</v>
      </c>
      <c r="J1617">
        <v>0.19</v>
      </c>
      <c r="L1617">
        <v>0.77</v>
      </c>
      <c r="N1617">
        <v>2.5990000000000002</v>
      </c>
      <c r="P1617">
        <v>0.44600000000000001</v>
      </c>
      <c r="R1617">
        <v>0.84499999999999997</v>
      </c>
      <c r="T1617">
        <v>3.8940000000000001</v>
      </c>
      <c r="V1617">
        <v>16.36</v>
      </c>
      <c r="X1617">
        <v>14.77</v>
      </c>
      <c r="Z1617">
        <v>5.1879999999999997</v>
      </c>
      <c r="AB1617">
        <v>3.77</v>
      </c>
    </row>
    <row r="1618" spans="1:28" x14ac:dyDescent="0.3">
      <c r="A1618">
        <v>1980</v>
      </c>
      <c r="B1618">
        <v>2</v>
      </c>
      <c r="C1618">
        <v>1</v>
      </c>
      <c r="D1618">
        <v>2.411</v>
      </c>
      <c r="F1618">
        <v>2.0779999999999998</v>
      </c>
      <c r="H1618">
        <v>0.438</v>
      </c>
      <c r="J1618">
        <v>0.85899999999999999</v>
      </c>
      <c r="L1618">
        <v>2.5680000000000001</v>
      </c>
      <c r="N1618">
        <v>4.7729999999999997</v>
      </c>
      <c r="P1618">
        <v>1.298</v>
      </c>
      <c r="R1618">
        <v>3.1829999999999998</v>
      </c>
      <c r="T1618">
        <v>2.6909999999999998</v>
      </c>
      <c r="V1618">
        <v>4.4409999999999998</v>
      </c>
      <c r="X1618">
        <v>6.0640000000000001</v>
      </c>
      <c r="Z1618">
        <v>1.1279999999999999</v>
      </c>
      <c r="AB1618">
        <v>2.66</v>
      </c>
    </row>
    <row r="1619" spans="1:28" x14ac:dyDescent="0.3">
      <c r="A1619">
        <v>1981</v>
      </c>
      <c r="B1619">
        <v>2</v>
      </c>
      <c r="C1619">
        <v>1</v>
      </c>
      <c r="D1619">
        <v>0.24399999999999999</v>
      </c>
      <c r="F1619" t="s">
        <v>17</v>
      </c>
      <c r="H1619">
        <v>0.39400000000000002</v>
      </c>
      <c r="I1619">
        <v>7</v>
      </c>
      <c r="J1619">
        <v>1.4370000000000001</v>
      </c>
      <c r="L1619">
        <v>13.97</v>
      </c>
      <c r="M1619">
        <v>8</v>
      </c>
      <c r="N1619">
        <v>14.03</v>
      </c>
      <c r="O1619">
        <v>8</v>
      </c>
      <c r="P1619">
        <v>8.7409999999999997</v>
      </c>
      <c r="R1619">
        <v>8.7729999999999997</v>
      </c>
      <c r="T1619">
        <v>11.05</v>
      </c>
      <c r="V1619">
        <v>16.36</v>
      </c>
      <c r="W1619">
        <v>8</v>
      </c>
      <c r="X1619">
        <v>14.78</v>
      </c>
      <c r="Y1619">
        <v>8</v>
      </c>
      <c r="Z1619">
        <v>6.0609999999999999</v>
      </c>
      <c r="AB1619">
        <v>7.99</v>
      </c>
    </row>
    <row r="1620" spans="1:28" x14ac:dyDescent="0.3">
      <c r="A1620">
        <v>1982</v>
      </c>
      <c r="B1620">
        <v>2</v>
      </c>
      <c r="C1620">
        <v>1</v>
      </c>
      <c r="D1620">
        <v>2.9849999999999999</v>
      </c>
      <c r="F1620">
        <v>1.4670000000000001</v>
      </c>
      <c r="H1620">
        <v>1.2889999999999999</v>
      </c>
      <c r="J1620">
        <v>2.073</v>
      </c>
      <c r="L1620">
        <v>8.4480000000000004</v>
      </c>
      <c r="N1620">
        <v>6.9080000000000004</v>
      </c>
      <c r="P1620">
        <v>2.1379999999999999</v>
      </c>
      <c r="R1620">
        <v>0.99199999999999999</v>
      </c>
      <c r="T1620">
        <v>2.7130000000000001</v>
      </c>
      <c r="V1620">
        <v>5.2009999999999996</v>
      </c>
      <c r="X1620">
        <v>3.4460000000000002</v>
      </c>
      <c r="Z1620">
        <v>0.76300000000000001</v>
      </c>
      <c r="AB1620">
        <v>3.2</v>
      </c>
    </row>
    <row r="1621" spans="1:28" x14ac:dyDescent="0.3">
      <c r="A1621">
        <v>1983</v>
      </c>
      <c r="B1621">
        <v>2</v>
      </c>
      <c r="C1621">
        <v>1</v>
      </c>
      <c r="D1621">
        <v>0.58299999999999996</v>
      </c>
      <c r="F1621">
        <v>0.40699999999999997</v>
      </c>
      <c r="H1621">
        <v>0.35699999999999998</v>
      </c>
      <c r="J1621">
        <v>0.625</v>
      </c>
      <c r="L1621">
        <v>2.242</v>
      </c>
      <c r="N1621">
        <v>3.0979999999999999</v>
      </c>
      <c r="P1621">
        <v>1.0249999999999999</v>
      </c>
      <c r="R1621">
        <v>1.1930000000000001</v>
      </c>
      <c r="T1621">
        <v>1.3420000000000001</v>
      </c>
      <c r="V1621">
        <v>3.8149999999999999</v>
      </c>
      <c r="X1621">
        <v>3.5910000000000002</v>
      </c>
      <c r="Z1621">
        <v>0.50900000000000001</v>
      </c>
      <c r="AB1621">
        <v>1.57</v>
      </c>
    </row>
    <row r="1622" spans="1:28" x14ac:dyDescent="0.3">
      <c r="A1622">
        <v>1984</v>
      </c>
      <c r="B1622">
        <v>2</v>
      </c>
      <c r="C1622">
        <v>1</v>
      </c>
      <c r="D1622">
        <v>0.17799999999999999</v>
      </c>
      <c r="F1622">
        <v>0.125</v>
      </c>
      <c r="H1622">
        <v>8.0000000000000002E-3</v>
      </c>
      <c r="J1622">
        <v>0.104</v>
      </c>
      <c r="L1622">
        <v>0.29499999999999998</v>
      </c>
      <c r="N1622">
        <v>1.1499999999999999</v>
      </c>
      <c r="P1622">
        <v>1.383</v>
      </c>
      <c r="R1622">
        <v>1.286</v>
      </c>
      <c r="T1622">
        <v>5.3650000000000002</v>
      </c>
      <c r="V1622">
        <v>9.4309999999999992</v>
      </c>
      <c r="X1622">
        <v>10.44</v>
      </c>
      <c r="Z1622">
        <v>3.72</v>
      </c>
      <c r="AA1622">
        <v>6</v>
      </c>
      <c r="AB1622">
        <v>2.79</v>
      </c>
    </row>
    <row r="1623" spans="1:28" x14ac:dyDescent="0.3">
      <c r="A1623">
        <v>1985</v>
      </c>
      <c r="B1623">
        <v>2</v>
      </c>
      <c r="C1623">
        <v>1</v>
      </c>
      <c r="D1623">
        <v>1.02</v>
      </c>
      <c r="F1623">
        <v>0.36099999999999999</v>
      </c>
      <c r="H1623">
        <v>0.69499999999999995</v>
      </c>
      <c r="J1623">
        <v>0.29699999999999999</v>
      </c>
      <c r="L1623">
        <v>1.607</v>
      </c>
      <c r="N1623">
        <v>0.82699999999999996</v>
      </c>
      <c r="P1623">
        <v>0.14399999999999999</v>
      </c>
      <c r="R1623">
        <v>1.3680000000000001</v>
      </c>
      <c r="T1623">
        <v>2.887</v>
      </c>
      <c r="V1623">
        <v>5.6150000000000002</v>
      </c>
      <c r="X1623">
        <v>3.96</v>
      </c>
      <c r="Z1623">
        <v>1.044</v>
      </c>
      <c r="AB1623">
        <v>1.65</v>
      </c>
    </row>
    <row r="1624" spans="1:28" x14ac:dyDescent="0.3">
      <c r="A1624">
        <v>1986</v>
      </c>
      <c r="B1624">
        <v>2</v>
      </c>
      <c r="C1624">
        <v>1</v>
      </c>
      <c r="D1624">
        <v>0.65200000000000002</v>
      </c>
      <c r="F1624" t="s">
        <v>17</v>
      </c>
      <c r="H1624" t="s">
        <v>17</v>
      </c>
      <c r="J1624">
        <v>1.105</v>
      </c>
      <c r="L1624">
        <v>2.4590000000000001</v>
      </c>
      <c r="N1624">
        <v>2.8809999999999998</v>
      </c>
      <c r="P1624">
        <v>0.42099999999999999</v>
      </c>
      <c r="R1624">
        <v>0.221</v>
      </c>
      <c r="T1624">
        <v>1.3320000000000001</v>
      </c>
      <c r="V1624">
        <v>7.4160000000000004</v>
      </c>
      <c r="X1624">
        <v>1.722</v>
      </c>
      <c r="Z1624">
        <v>0.71699999999999997</v>
      </c>
      <c r="AB1624">
        <v>1.58</v>
      </c>
    </row>
    <row r="1625" spans="1:28" x14ac:dyDescent="0.3">
      <c r="A1625">
        <v>1987</v>
      </c>
      <c r="B1625">
        <v>2</v>
      </c>
      <c r="C1625">
        <v>1</v>
      </c>
      <c r="D1625">
        <v>0.191</v>
      </c>
      <c r="E1625">
        <v>8</v>
      </c>
      <c r="F1625">
        <v>0.17</v>
      </c>
      <c r="G1625">
        <v>8</v>
      </c>
      <c r="H1625">
        <v>0.17499999999999999</v>
      </c>
      <c r="I1625">
        <v>8</v>
      </c>
      <c r="J1625">
        <v>0.40699999999999997</v>
      </c>
      <c r="K1625">
        <v>8</v>
      </c>
      <c r="L1625">
        <v>3.6869999999999998</v>
      </c>
      <c r="M1625">
        <v>8</v>
      </c>
      <c r="N1625">
        <v>0.626</v>
      </c>
      <c r="P1625">
        <v>0.29399999999999998</v>
      </c>
      <c r="Q1625">
        <v>8</v>
      </c>
      <c r="R1625">
        <v>0.47699999999999998</v>
      </c>
      <c r="S1625">
        <v>8</v>
      </c>
      <c r="T1625">
        <v>1.64</v>
      </c>
      <c r="V1625">
        <v>9.8320000000000007</v>
      </c>
      <c r="W1625">
        <v>8</v>
      </c>
      <c r="X1625">
        <v>5.75</v>
      </c>
      <c r="Y1625">
        <v>8</v>
      </c>
      <c r="Z1625">
        <v>1.8919999999999999</v>
      </c>
      <c r="AB1625">
        <v>2.1</v>
      </c>
    </row>
    <row r="1626" spans="1:28" x14ac:dyDescent="0.3">
      <c r="A1626">
        <v>1988</v>
      </c>
      <c r="B1626">
        <v>1</v>
      </c>
      <c r="C1626">
        <v>1</v>
      </c>
      <c r="D1626">
        <v>0.55500000000000005</v>
      </c>
      <c r="F1626">
        <v>0.376</v>
      </c>
      <c r="H1626">
        <v>0.25700000000000001</v>
      </c>
      <c r="J1626">
        <v>1.149</v>
      </c>
      <c r="L1626">
        <v>2.2810000000000001</v>
      </c>
      <c r="M1626">
        <v>8</v>
      </c>
      <c r="N1626">
        <v>4.4950000000000001</v>
      </c>
      <c r="O1626">
        <v>8</v>
      </c>
      <c r="P1626">
        <v>3.8109999999999999</v>
      </c>
      <c r="Q1626">
        <v>8</v>
      </c>
      <c r="R1626">
        <v>6.6859999999999999</v>
      </c>
      <c r="S1626">
        <v>8</v>
      </c>
      <c r="T1626">
        <v>10.97</v>
      </c>
      <c r="U1626">
        <v>8</v>
      </c>
      <c r="V1626">
        <v>16.559999999999999</v>
      </c>
      <c r="W1626">
        <v>8</v>
      </c>
      <c r="X1626">
        <v>20.239999999999998</v>
      </c>
      <c r="Y1626">
        <v>8</v>
      </c>
      <c r="Z1626">
        <v>5.069</v>
      </c>
      <c r="AA1626">
        <v>8</v>
      </c>
      <c r="AB1626">
        <v>6.04</v>
      </c>
    </row>
    <row r="1627" spans="1:28" x14ac:dyDescent="0.3">
      <c r="A1627">
        <v>1989</v>
      </c>
      <c r="B1627">
        <v>1</v>
      </c>
      <c r="C1627">
        <v>1</v>
      </c>
      <c r="D1627">
        <v>0.48099999999999998</v>
      </c>
      <c r="F1627" t="s">
        <v>17</v>
      </c>
      <c r="H1627" t="s">
        <v>17</v>
      </c>
      <c r="J1627">
        <v>0.13700000000000001</v>
      </c>
      <c r="L1627">
        <v>1.4450000000000001</v>
      </c>
      <c r="N1627">
        <v>1.1759999999999999</v>
      </c>
      <c r="P1627">
        <v>1.361</v>
      </c>
      <c r="R1627">
        <v>2.8719999999999999</v>
      </c>
      <c r="T1627">
        <v>2.9180000000000001</v>
      </c>
      <c r="V1627">
        <v>3.3439999999999999</v>
      </c>
      <c r="X1627">
        <v>3.3969999999999998</v>
      </c>
      <c r="Z1627">
        <v>6.1559999999999997</v>
      </c>
      <c r="AA1627">
        <v>8</v>
      </c>
      <c r="AB1627">
        <v>1.94</v>
      </c>
    </row>
    <row r="1628" spans="1:28" x14ac:dyDescent="0.3">
      <c r="A1628">
        <v>1990</v>
      </c>
      <c r="B1628">
        <v>1</v>
      </c>
      <c r="C1628">
        <v>1</v>
      </c>
      <c r="D1628">
        <v>0.91300000000000003</v>
      </c>
      <c r="F1628">
        <v>0.65700000000000003</v>
      </c>
      <c r="H1628">
        <v>0.55500000000000005</v>
      </c>
      <c r="I1628">
        <v>6</v>
      </c>
      <c r="J1628">
        <v>1.5149999999999999</v>
      </c>
      <c r="K1628">
        <v>6</v>
      </c>
      <c r="L1628">
        <v>3.53</v>
      </c>
      <c r="N1628">
        <v>2.5150000000000001</v>
      </c>
      <c r="P1628">
        <v>1.26</v>
      </c>
      <c r="R1628">
        <v>1.9930000000000001</v>
      </c>
      <c r="T1628">
        <v>3.258</v>
      </c>
      <c r="V1628">
        <v>6.0650000000000004</v>
      </c>
      <c r="X1628">
        <v>5.8129999999999997</v>
      </c>
      <c r="Z1628">
        <v>2.2050000000000001</v>
      </c>
      <c r="AB1628">
        <v>2.52</v>
      </c>
    </row>
    <row r="1629" spans="1:28" x14ac:dyDescent="0.3">
      <c r="A1629">
        <v>1991</v>
      </c>
      <c r="B1629">
        <v>1</v>
      </c>
      <c r="C1629">
        <v>1</v>
      </c>
      <c r="D1629">
        <v>0.52100000000000002</v>
      </c>
      <c r="F1629">
        <v>0.44</v>
      </c>
      <c r="H1629">
        <v>0.28899999999999998</v>
      </c>
      <c r="J1629" t="s">
        <v>17</v>
      </c>
      <c r="L1629">
        <v>1.284</v>
      </c>
      <c r="N1629">
        <v>0.80900000000000005</v>
      </c>
      <c r="P1629">
        <v>0.45600000000000002</v>
      </c>
      <c r="R1629">
        <v>0.51</v>
      </c>
      <c r="T1629">
        <v>1.1859999999999999</v>
      </c>
      <c r="V1629">
        <v>3.6110000000000002</v>
      </c>
      <c r="W1629">
        <v>8</v>
      </c>
      <c r="X1629">
        <v>2.4380000000000002</v>
      </c>
      <c r="Y1629">
        <v>8</v>
      </c>
      <c r="Z1629">
        <v>0.92800000000000005</v>
      </c>
      <c r="AB1629">
        <v>1.04</v>
      </c>
    </row>
    <row r="1630" spans="1:28" x14ac:dyDescent="0.3">
      <c r="A1630">
        <v>1992</v>
      </c>
      <c r="B1630">
        <v>1</v>
      </c>
      <c r="C1630">
        <v>1</v>
      </c>
      <c r="D1630">
        <v>0.371</v>
      </c>
      <c r="F1630">
        <v>0.23</v>
      </c>
      <c r="H1630">
        <v>4.4999999999999998E-2</v>
      </c>
      <c r="J1630">
        <v>9.9000000000000005E-2</v>
      </c>
      <c r="L1630">
        <v>0.995</v>
      </c>
      <c r="N1630">
        <v>1.8240000000000001</v>
      </c>
      <c r="P1630">
        <v>1.3959999999999999</v>
      </c>
      <c r="R1630">
        <v>0.64700000000000002</v>
      </c>
      <c r="T1630">
        <v>2.3210000000000002</v>
      </c>
      <c r="V1630">
        <v>3.8119999999999998</v>
      </c>
      <c r="W1630">
        <v>8</v>
      </c>
      <c r="X1630">
        <v>2.7269999999999999</v>
      </c>
      <c r="Z1630">
        <v>2.5569999999999999</v>
      </c>
      <c r="AB1630">
        <v>1.42</v>
      </c>
    </row>
    <row r="1631" spans="1:28" x14ac:dyDescent="0.3">
      <c r="A1631">
        <v>1993</v>
      </c>
      <c r="B1631">
        <v>1</v>
      </c>
      <c r="C1631">
        <v>1</v>
      </c>
      <c r="D1631">
        <v>0.99399999999999999</v>
      </c>
      <c r="F1631">
        <v>0.56100000000000005</v>
      </c>
      <c r="H1631">
        <v>0.13600000000000001</v>
      </c>
      <c r="J1631">
        <v>0.57199999999999995</v>
      </c>
      <c r="L1631">
        <v>1.9319999999999999</v>
      </c>
      <c r="N1631">
        <v>1.575</v>
      </c>
      <c r="P1631">
        <v>2.0449999999999999</v>
      </c>
      <c r="Q1631">
        <v>8</v>
      </c>
      <c r="R1631">
        <v>1.181</v>
      </c>
      <c r="T1631">
        <v>3.8159999999999998</v>
      </c>
      <c r="V1631">
        <v>2.169</v>
      </c>
      <c r="X1631">
        <v>3.1850000000000001</v>
      </c>
      <c r="Z1631">
        <v>0.96899999999999997</v>
      </c>
      <c r="AB1631">
        <v>1.6</v>
      </c>
    </row>
    <row r="1632" spans="1:28" x14ac:dyDescent="0.3">
      <c r="A1632">
        <v>1994</v>
      </c>
      <c r="B1632">
        <v>2</v>
      </c>
      <c r="C1632">
        <v>1</v>
      </c>
      <c r="D1632">
        <v>0.31</v>
      </c>
      <c r="F1632">
        <v>0.05</v>
      </c>
      <c r="H1632" t="s">
        <v>17</v>
      </c>
      <c r="J1632">
        <v>0.02</v>
      </c>
      <c r="L1632">
        <v>1.1100000000000001</v>
      </c>
      <c r="N1632">
        <v>0.25</v>
      </c>
      <c r="P1632">
        <v>0.08</v>
      </c>
      <c r="R1632">
        <v>0.77</v>
      </c>
      <c r="S1632">
        <v>8</v>
      </c>
      <c r="T1632">
        <v>1.07</v>
      </c>
      <c r="V1632">
        <v>9.82</v>
      </c>
      <c r="W1632">
        <v>8</v>
      </c>
      <c r="X1632">
        <v>6.36</v>
      </c>
      <c r="Y1632">
        <v>8</v>
      </c>
      <c r="Z1632">
        <v>1.1100000000000001</v>
      </c>
      <c r="AB1632">
        <v>1.75</v>
      </c>
    </row>
    <row r="1633" spans="1:52" x14ac:dyDescent="0.3">
      <c r="A1633">
        <v>1995</v>
      </c>
      <c r="B1633">
        <v>1</v>
      </c>
      <c r="C1633">
        <v>1</v>
      </c>
      <c r="D1633">
        <v>0.57299999999999995</v>
      </c>
      <c r="F1633">
        <v>5.8000000000000003E-2</v>
      </c>
      <c r="H1633" t="s">
        <v>17</v>
      </c>
      <c r="J1633">
        <v>0.26100000000000001</v>
      </c>
      <c r="L1633">
        <v>1.52</v>
      </c>
      <c r="N1633">
        <v>5.8719999999999999</v>
      </c>
      <c r="O1633">
        <v>8</v>
      </c>
      <c r="P1633">
        <v>1.385</v>
      </c>
      <c r="R1633">
        <v>7.3079999999999998</v>
      </c>
      <c r="S1633">
        <v>8</v>
      </c>
      <c r="T1633">
        <v>3.331</v>
      </c>
      <c r="V1633">
        <v>9.8279999999999994</v>
      </c>
      <c r="W1633">
        <v>8</v>
      </c>
      <c r="X1633">
        <v>1.504</v>
      </c>
      <c r="Z1633">
        <v>0.52100000000000002</v>
      </c>
      <c r="AB1633">
        <v>2.68</v>
      </c>
    </row>
    <row r="1634" spans="1:52" x14ac:dyDescent="0.3">
      <c r="A1634">
        <v>1996</v>
      </c>
      <c r="B1634">
        <v>1</v>
      </c>
      <c r="C1634">
        <v>1</v>
      </c>
      <c r="D1634">
        <v>0.34</v>
      </c>
      <c r="F1634">
        <v>0.13900000000000001</v>
      </c>
      <c r="H1634">
        <v>3.6999999999999998E-2</v>
      </c>
      <c r="J1634">
        <v>0.17299999999999999</v>
      </c>
      <c r="L1634">
        <v>1.5249999999999999</v>
      </c>
      <c r="N1634">
        <v>2.1150000000000002</v>
      </c>
      <c r="P1634">
        <v>3.6970000000000001</v>
      </c>
      <c r="Q1634">
        <v>8</v>
      </c>
      <c r="R1634">
        <v>1.635</v>
      </c>
      <c r="T1634">
        <v>3.4510000000000001</v>
      </c>
      <c r="U1634">
        <v>8</v>
      </c>
      <c r="V1634">
        <v>8.0410000000000004</v>
      </c>
      <c r="W1634">
        <v>8</v>
      </c>
      <c r="X1634">
        <v>4.3339999999999996</v>
      </c>
      <c r="Y1634">
        <v>8</v>
      </c>
      <c r="Z1634">
        <v>0.78700000000000003</v>
      </c>
      <c r="AB1634">
        <v>2.19</v>
      </c>
    </row>
    <row r="1635" spans="1:52" x14ac:dyDescent="0.3">
      <c r="A1635">
        <v>1997</v>
      </c>
      <c r="B1635">
        <v>1</v>
      </c>
      <c r="C1635">
        <v>1</v>
      </c>
      <c r="D1635">
        <v>0.315</v>
      </c>
      <c r="F1635">
        <v>0.223</v>
      </c>
      <c r="H1635" t="s">
        <v>17</v>
      </c>
      <c r="J1635">
        <v>0.125</v>
      </c>
      <c r="L1635">
        <v>5.2999999999999999E-2</v>
      </c>
      <c r="M1635">
        <v>3</v>
      </c>
      <c r="N1635">
        <v>0.29599999999999999</v>
      </c>
      <c r="P1635" t="s">
        <v>1</v>
      </c>
      <c r="R1635">
        <v>3.0000000000000001E-3</v>
      </c>
      <c r="S1635">
        <v>3</v>
      </c>
      <c r="T1635">
        <v>0.2</v>
      </c>
      <c r="U1635">
        <v>3</v>
      </c>
      <c r="V1635">
        <v>0.39800000000000002</v>
      </c>
      <c r="W1635">
        <v>3</v>
      </c>
      <c r="X1635" t="s">
        <v>1</v>
      </c>
      <c r="Z1635" t="s">
        <v>17</v>
      </c>
      <c r="AB1635">
        <v>0.16</v>
      </c>
      <c r="AC1635">
        <v>3</v>
      </c>
    </row>
    <row r="1636" spans="1:52" x14ac:dyDescent="0.3">
      <c r="A1636">
        <v>1998</v>
      </c>
      <c r="B1636">
        <v>1</v>
      </c>
      <c r="C1636">
        <v>1</v>
      </c>
      <c r="D1636" t="s">
        <v>17</v>
      </c>
      <c r="F1636">
        <v>1.7999999999999999E-2</v>
      </c>
      <c r="G1636">
        <v>3</v>
      </c>
      <c r="H1636" t="s">
        <v>17</v>
      </c>
      <c r="J1636" t="s">
        <v>17</v>
      </c>
      <c r="L1636">
        <v>1.631</v>
      </c>
      <c r="M1636">
        <v>3</v>
      </c>
      <c r="N1636">
        <v>0.39300000000000002</v>
      </c>
      <c r="P1636">
        <v>1.482</v>
      </c>
      <c r="Q1636">
        <v>8</v>
      </c>
      <c r="R1636">
        <v>0.92900000000000005</v>
      </c>
      <c r="S1636">
        <v>8</v>
      </c>
      <c r="T1636">
        <v>6.0670000000000002</v>
      </c>
      <c r="U1636">
        <v>8</v>
      </c>
      <c r="V1636">
        <v>3.9670000000000001</v>
      </c>
      <c r="X1636">
        <v>7.5720000000000001</v>
      </c>
      <c r="Y1636">
        <v>8</v>
      </c>
      <c r="Z1636">
        <v>7.8710000000000004</v>
      </c>
      <c r="AA1636">
        <v>8</v>
      </c>
      <c r="AB1636">
        <v>2.4900000000000002</v>
      </c>
      <c r="AC1636">
        <v>3</v>
      </c>
    </row>
    <row r="1637" spans="1:52" x14ac:dyDescent="0.3">
      <c r="A1637">
        <v>1999</v>
      </c>
      <c r="B1637">
        <v>1</v>
      </c>
      <c r="C1637">
        <v>1</v>
      </c>
      <c r="D1637">
        <v>3.7429999999999999</v>
      </c>
      <c r="F1637">
        <v>3.52</v>
      </c>
      <c r="H1637">
        <v>3.18</v>
      </c>
      <c r="J1637">
        <v>3.7189999999999999</v>
      </c>
      <c r="L1637">
        <v>3.536</v>
      </c>
      <c r="N1637">
        <v>3.5259999999999998</v>
      </c>
      <c r="P1637">
        <v>1.8779999999999999</v>
      </c>
      <c r="R1637">
        <v>4.43</v>
      </c>
      <c r="S1637">
        <v>3</v>
      </c>
      <c r="T1637">
        <v>10.36</v>
      </c>
      <c r="U1637">
        <v>3</v>
      </c>
      <c r="V1637">
        <v>8.7769999999999992</v>
      </c>
      <c r="X1637">
        <v>10.86</v>
      </c>
      <c r="Y1637">
        <v>3</v>
      </c>
      <c r="Z1637">
        <v>5.6440000000000001</v>
      </c>
      <c r="AB1637">
        <v>5.26</v>
      </c>
      <c r="AC1637">
        <v>3</v>
      </c>
    </row>
    <row r="1638" spans="1:52" x14ac:dyDescent="0.3">
      <c r="A1638">
        <v>2000</v>
      </c>
      <c r="B1638">
        <v>1</v>
      </c>
      <c r="C1638">
        <v>1</v>
      </c>
      <c r="D1638">
        <v>3.5649999999999999</v>
      </c>
      <c r="F1638">
        <v>1.212</v>
      </c>
      <c r="H1638">
        <v>0.25600000000000001</v>
      </c>
      <c r="J1638">
        <v>1.385</v>
      </c>
      <c r="L1638">
        <v>3.7509999999999999</v>
      </c>
      <c r="N1638">
        <v>3.5489999999999999</v>
      </c>
      <c r="O1638">
        <v>3</v>
      </c>
      <c r="P1638">
        <v>1.9179999999999999</v>
      </c>
      <c r="R1638">
        <v>3.0179999999999998</v>
      </c>
      <c r="T1638">
        <v>4.1230000000000002</v>
      </c>
      <c r="V1638">
        <v>4.0659999999999998</v>
      </c>
      <c r="X1638">
        <v>7.9020000000000001</v>
      </c>
      <c r="Y1638">
        <v>3</v>
      </c>
      <c r="Z1638">
        <v>4.2160000000000002</v>
      </c>
      <c r="AB1638">
        <v>3.25</v>
      </c>
      <c r="AC1638">
        <v>3</v>
      </c>
    </row>
    <row r="1639" spans="1:52" x14ac:dyDescent="0.3">
      <c r="A1639">
        <v>2001</v>
      </c>
      <c r="B1639">
        <v>1</v>
      </c>
      <c r="C1639">
        <v>1</v>
      </c>
      <c r="D1639">
        <v>3.0219999999999998</v>
      </c>
      <c r="F1639">
        <v>0.85899999999999999</v>
      </c>
      <c r="H1639">
        <v>0.86599999999999999</v>
      </c>
      <c r="J1639">
        <v>6.3E-2</v>
      </c>
      <c r="L1639">
        <v>1.5549999999999999</v>
      </c>
      <c r="N1639">
        <v>0.84199999999999997</v>
      </c>
      <c r="P1639">
        <v>1.4710000000000001</v>
      </c>
      <c r="R1639">
        <v>9.6000000000000002E-2</v>
      </c>
      <c r="T1639">
        <v>0.53500000000000003</v>
      </c>
      <c r="V1639">
        <v>4.0490000000000004</v>
      </c>
      <c r="X1639">
        <v>5.3170000000000002</v>
      </c>
      <c r="Z1639">
        <v>1.492</v>
      </c>
      <c r="AB1639">
        <v>1.68</v>
      </c>
    </row>
    <row r="1640" spans="1:52" x14ac:dyDescent="0.3">
      <c r="A1640">
        <v>2002</v>
      </c>
      <c r="B1640">
        <v>1</v>
      </c>
      <c r="C1640">
        <v>1</v>
      </c>
      <c r="D1640">
        <v>0.11600000000000001</v>
      </c>
      <c r="F1640">
        <v>1.7999999999999999E-2</v>
      </c>
      <c r="H1640" t="s">
        <v>17</v>
      </c>
      <c r="J1640">
        <v>0.34100000000000003</v>
      </c>
      <c r="L1640">
        <v>0.80300000000000005</v>
      </c>
      <c r="N1640">
        <v>2.621</v>
      </c>
      <c r="P1640">
        <v>3.5999999999999997E-2</v>
      </c>
      <c r="R1640">
        <v>3.0000000000000001E-3</v>
      </c>
      <c r="T1640">
        <v>0.58199999999999996</v>
      </c>
      <c r="V1640">
        <v>2.4180000000000001</v>
      </c>
      <c r="X1640">
        <v>1.629</v>
      </c>
      <c r="Z1640">
        <v>0.16500000000000001</v>
      </c>
      <c r="AB1640">
        <v>0.73</v>
      </c>
      <c r="AR1640" s="8"/>
      <c r="AS1640" s="8"/>
      <c r="AT1640" s="8"/>
      <c r="AU1640" s="8"/>
      <c r="AV1640" s="8"/>
      <c r="AW1640" s="8"/>
      <c r="AX1640" s="8"/>
      <c r="AY1640" s="8"/>
      <c r="AZ1640" s="8"/>
    </row>
    <row r="1641" spans="1:52" x14ac:dyDescent="0.3">
      <c r="A1641">
        <v>2003</v>
      </c>
      <c r="B1641">
        <v>1</v>
      </c>
      <c r="C1641">
        <v>1</v>
      </c>
      <c r="D1641">
        <v>0.02</v>
      </c>
      <c r="F1641" t="s">
        <v>17</v>
      </c>
      <c r="J1641">
        <v>2.8359999999999999</v>
      </c>
      <c r="K1641">
        <v>3</v>
      </c>
      <c r="L1641">
        <v>0.8</v>
      </c>
      <c r="N1641">
        <v>4.2229999999999999</v>
      </c>
      <c r="P1641">
        <v>2.31</v>
      </c>
      <c r="R1641">
        <v>1.5289999999999999</v>
      </c>
      <c r="T1641">
        <v>3.8279999999999998</v>
      </c>
      <c r="V1641">
        <v>5.7809999999999997</v>
      </c>
      <c r="X1641">
        <v>5.992</v>
      </c>
      <c r="Y1641">
        <v>3</v>
      </c>
      <c r="Z1641">
        <v>3.6930000000000001</v>
      </c>
      <c r="AB1641">
        <v>2.82</v>
      </c>
      <c r="AC1641">
        <v>3</v>
      </c>
    </row>
    <row r="1642" spans="1:52" x14ac:dyDescent="0.3">
      <c r="A1642">
        <v>2004</v>
      </c>
      <c r="B1642">
        <v>1</v>
      </c>
      <c r="C1642">
        <v>1</v>
      </c>
      <c r="D1642">
        <v>7.0000000000000007E-2</v>
      </c>
      <c r="F1642">
        <v>1.2999999999999999E-2</v>
      </c>
      <c r="H1642" t="s">
        <v>17</v>
      </c>
      <c r="J1642">
        <v>0.02</v>
      </c>
      <c r="L1642">
        <v>1.8240000000000001</v>
      </c>
      <c r="N1642">
        <v>0.72</v>
      </c>
      <c r="P1642">
        <v>6.6000000000000003E-2</v>
      </c>
      <c r="R1642">
        <v>5.1999999999999998E-2</v>
      </c>
      <c r="T1642">
        <v>1.28</v>
      </c>
      <c r="V1642">
        <v>3.57</v>
      </c>
      <c r="X1642">
        <v>4.4160000000000004</v>
      </c>
      <c r="Z1642">
        <v>0.107</v>
      </c>
      <c r="AB1642">
        <v>1.01</v>
      </c>
    </row>
    <row r="1643" spans="1:52" x14ac:dyDescent="0.3">
      <c r="A1643">
        <v>2005</v>
      </c>
      <c r="B1643">
        <v>1</v>
      </c>
      <c r="C1643">
        <v>1</v>
      </c>
      <c r="D1643">
        <v>0.03</v>
      </c>
      <c r="F1643">
        <v>8.0000000000000002E-3</v>
      </c>
      <c r="H1643" t="s">
        <v>17</v>
      </c>
      <c r="J1643">
        <v>3.4000000000000002E-2</v>
      </c>
      <c r="L1643">
        <v>0.217</v>
      </c>
      <c r="N1643">
        <v>1.262</v>
      </c>
      <c r="O1643">
        <v>8</v>
      </c>
      <c r="P1643">
        <v>0.93500000000000005</v>
      </c>
      <c r="Q1643">
        <v>8</v>
      </c>
      <c r="R1643">
        <v>4.9000000000000002E-2</v>
      </c>
      <c r="T1643">
        <v>0.158</v>
      </c>
      <c r="V1643">
        <v>1.0049999999999999</v>
      </c>
      <c r="X1643">
        <v>4.7779999999999996</v>
      </c>
      <c r="Y1643">
        <v>3</v>
      </c>
      <c r="Z1643">
        <v>0.11700000000000001</v>
      </c>
      <c r="AA1643">
        <v>8</v>
      </c>
      <c r="AB1643">
        <v>0.72</v>
      </c>
      <c r="AC1643">
        <v>3</v>
      </c>
    </row>
    <row r="1644" spans="1:52" x14ac:dyDescent="0.3">
      <c r="A1644">
        <v>2006</v>
      </c>
      <c r="B1644">
        <v>1</v>
      </c>
      <c r="C1644">
        <v>1</v>
      </c>
      <c r="D1644">
        <v>1.6E-2</v>
      </c>
      <c r="F1644" t="s">
        <v>17</v>
      </c>
      <c r="H1644" t="s">
        <v>1</v>
      </c>
      <c r="J1644" t="s">
        <v>1</v>
      </c>
      <c r="L1644" t="s">
        <v>1</v>
      </c>
      <c r="N1644" t="s">
        <v>1</v>
      </c>
      <c r="P1644" t="s">
        <v>1</v>
      </c>
      <c r="R1644" t="s">
        <v>1</v>
      </c>
      <c r="T1644" t="s">
        <v>1</v>
      </c>
      <c r="V1644" t="s">
        <v>1</v>
      </c>
      <c r="X1644" t="s">
        <v>1</v>
      </c>
      <c r="Z1644">
        <v>1.052</v>
      </c>
      <c r="AB1644">
        <v>0.36</v>
      </c>
      <c r="AC1644">
        <v>3</v>
      </c>
    </row>
    <row r="1645" spans="1:52" x14ac:dyDescent="0.3">
      <c r="A1645">
        <v>2007</v>
      </c>
      <c r="B1645">
        <v>1</v>
      </c>
      <c r="C1645">
        <v>1</v>
      </c>
      <c r="D1645">
        <v>0.217</v>
      </c>
      <c r="E1645">
        <v>8</v>
      </c>
      <c r="F1645">
        <v>8.6999999999999994E-2</v>
      </c>
      <c r="G1645">
        <v>8</v>
      </c>
      <c r="H1645">
        <v>5.5E-2</v>
      </c>
      <c r="I1645">
        <v>8</v>
      </c>
      <c r="J1645">
        <v>0.41299999999999998</v>
      </c>
      <c r="K1645">
        <v>8</v>
      </c>
      <c r="L1645">
        <v>2.202</v>
      </c>
      <c r="M1645">
        <v>8</v>
      </c>
      <c r="N1645">
        <v>2.895</v>
      </c>
      <c r="O1645">
        <v>3</v>
      </c>
      <c r="P1645">
        <v>0.29199999999999998</v>
      </c>
      <c r="R1645">
        <v>0.6</v>
      </c>
      <c r="T1645">
        <v>2.96</v>
      </c>
      <c r="U1645">
        <v>8</v>
      </c>
      <c r="V1645">
        <v>8.9540000000000006</v>
      </c>
      <c r="W1645">
        <v>8</v>
      </c>
      <c r="X1645">
        <v>6.4870000000000001</v>
      </c>
      <c r="Y1645">
        <v>8</v>
      </c>
      <c r="Z1645">
        <v>0.20499999999999999</v>
      </c>
      <c r="AA1645">
        <v>8</v>
      </c>
      <c r="AB1645">
        <v>2.11</v>
      </c>
      <c r="AC1645">
        <v>3</v>
      </c>
    </row>
    <row r="1646" spans="1:52" x14ac:dyDescent="0.3">
      <c r="A1646">
        <v>2008</v>
      </c>
      <c r="B1646">
        <v>1</v>
      </c>
      <c r="C1646">
        <v>1</v>
      </c>
      <c r="D1646" t="s">
        <v>17</v>
      </c>
      <c r="F1646" t="s">
        <v>17</v>
      </c>
      <c r="H1646" t="s">
        <v>17</v>
      </c>
      <c r="J1646">
        <v>9.9000000000000005E-2</v>
      </c>
      <c r="L1646">
        <v>2.7149999999999999</v>
      </c>
      <c r="M1646">
        <v>8</v>
      </c>
      <c r="N1646">
        <v>1.274</v>
      </c>
      <c r="O1646">
        <v>8</v>
      </c>
      <c r="P1646">
        <v>0.35699999999999998</v>
      </c>
      <c r="Q1646">
        <v>8</v>
      </c>
      <c r="R1646">
        <v>0.60299999999999998</v>
      </c>
      <c r="S1646">
        <v>8</v>
      </c>
      <c r="T1646">
        <v>2.5089999999999999</v>
      </c>
      <c r="U1646">
        <v>8</v>
      </c>
      <c r="V1646">
        <v>7.6219999999999999</v>
      </c>
      <c r="W1646">
        <v>8</v>
      </c>
      <c r="X1646">
        <v>3.718</v>
      </c>
      <c r="Y1646">
        <v>8</v>
      </c>
      <c r="Z1646">
        <v>0.75600000000000001</v>
      </c>
      <c r="AB1646">
        <v>1.64</v>
      </c>
    </row>
    <row r="1647" spans="1:52" x14ac:dyDescent="0.3">
      <c r="A1647">
        <v>2009</v>
      </c>
      <c r="B1647">
        <v>1</v>
      </c>
      <c r="C1647">
        <v>1</v>
      </c>
      <c r="D1647">
        <v>0.122</v>
      </c>
      <c r="E1647">
        <v>8</v>
      </c>
      <c r="F1647">
        <v>0.06</v>
      </c>
      <c r="G1647">
        <v>8</v>
      </c>
      <c r="H1647" t="s">
        <v>17</v>
      </c>
      <c r="J1647" t="s">
        <v>17</v>
      </c>
      <c r="L1647" t="s">
        <v>1</v>
      </c>
      <c r="N1647" t="s">
        <v>1</v>
      </c>
      <c r="P1647" t="s">
        <v>1</v>
      </c>
      <c r="R1647" t="s">
        <v>1</v>
      </c>
      <c r="T1647">
        <v>0.26900000000000002</v>
      </c>
      <c r="U1647">
        <v>3</v>
      </c>
      <c r="V1647">
        <v>0.442</v>
      </c>
      <c r="W1647">
        <v>8</v>
      </c>
      <c r="X1647">
        <v>4.9039999999999999</v>
      </c>
      <c r="Y1647">
        <v>8</v>
      </c>
      <c r="Z1647">
        <v>6.0999999999999999E-2</v>
      </c>
      <c r="AB1647">
        <v>0.73</v>
      </c>
      <c r="AC1647">
        <v>3</v>
      </c>
    </row>
    <row r="1648" spans="1:52" x14ac:dyDescent="0.3">
      <c r="A1648">
        <v>2010</v>
      </c>
      <c r="B1648">
        <v>1</v>
      </c>
      <c r="C1648">
        <v>1</v>
      </c>
      <c r="D1648" t="s">
        <v>17</v>
      </c>
      <c r="F1648" t="s">
        <v>17</v>
      </c>
      <c r="H1648">
        <v>0.47799999999999998</v>
      </c>
      <c r="J1648">
        <v>5.0519999999999996</v>
      </c>
      <c r="K1648">
        <v>3</v>
      </c>
      <c r="L1648">
        <v>3.9089999999999998</v>
      </c>
      <c r="M1648">
        <v>3</v>
      </c>
      <c r="N1648">
        <v>7.6319999999999997</v>
      </c>
      <c r="O1648">
        <v>8</v>
      </c>
      <c r="P1648">
        <v>3.9390000000000001</v>
      </c>
      <c r="R1648">
        <v>6.4779999999999998</v>
      </c>
      <c r="S1648">
        <v>8</v>
      </c>
      <c r="T1648">
        <v>8.3360000000000003</v>
      </c>
      <c r="U1648">
        <v>8</v>
      </c>
      <c r="V1648">
        <v>9.0459999999999994</v>
      </c>
      <c r="W1648">
        <v>8</v>
      </c>
      <c r="X1648">
        <v>6.0170000000000003</v>
      </c>
      <c r="Y1648">
        <v>8</v>
      </c>
      <c r="Z1648">
        <v>7.6680000000000001</v>
      </c>
      <c r="AA1648">
        <v>8</v>
      </c>
      <c r="AB1648">
        <v>4.88</v>
      </c>
      <c r="AC1648">
        <v>3</v>
      </c>
    </row>
    <row r="1649" spans="1:52" x14ac:dyDescent="0.3">
      <c r="A1649">
        <v>2011</v>
      </c>
      <c r="B1649">
        <v>1</v>
      </c>
      <c r="C1649">
        <v>1</v>
      </c>
      <c r="D1649">
        <v>1.5529999999999999</v>
      </c>
      <c r="F1649">
        <v>0.63900000000000001</v>
      </c>
      <c r="G1649">
        <v>8</v>
      </c>
      <c r="H1649" t="s">
        <v>1</v>
      </c>
      <c r="J1649">
        <v>0.68</v>
      </c>
      <c r="K1649">
        <v>3</v>
      </c>
      <c r="L1649">
        <v>5.952</v>
      </c>
      <c r="M1649">
        <v>8</v>
      </c>
      <c r="N1649">
        <v>2.246</v>
      </c>
      <c r="P1649">
        <v>3.492</v>
      </c>
      <c r="R1649">
        <v>3.7229999999999999</v>
      </c>
      <c r="S1649">
        <v>8</v>
      </c>
      <c r="T1649">
        <v>3.4409999999999998</v>
      </c>
      <c r="U1649">
        <v>8</v>
      </c>
      <c r="V1649">
        <v>7.82</v>
      </c>
      <c r="W1649">
        <v>8</v>
      </c>
      <c r="X1649">
        <v>4.9800000000000004</v>
      </c>
      <c r="Z1649">
        <v>6.5670000000000002</v>
      </c>
      <c r="AA1649">
        <v>8</v>
      </c>
      <c r="AB1649">
        <v>3.74</v>
      </c>
      <c r="AC1649">
        <v>3</v>
      </c>
    </row>
    <row r="1650" spans="1:52" x14ac:dyDescent="0.3">
      <c r="A1650">
        <v>2012</v>
      </c>
      <c r="B1650">
        <v>1</v>
      </c>
      <c r="C1650">
        <v>1</v>
      </c>
      <c r="D1650">
        <v>0.29599999999999999</v>
      </c>
      <c r="E1650">
        <v>3</v>
      </c>
      <c r="F1650" t="s">
        <v>1</v>
      </c>
      <c r="H1650" t="s">
        <v>1</v>
      </c>
      <c r="J1650" t="s">
        <v>1</v>
      </c>
      <c r="L1650">
        <v>3.4209999999999998</v>
      </c>
      <c r="M1650">
        <v>8</v>
      </c>
      <c r="N1650">
        <v>1.4790000000000001</v>
      </c>
      <c r="P1650">
        <v>1.121</v>
      </c>
      <c r="R1650">
        <v>2.0070000000000001</v>
      </c>
      <c r="S1650">
        <v>8</v>
      </c>
      <c r="T1650">
        <v>2.3660000000000001</v>
      </c>
      <c r="V1650">
        <v>5.1689999999999996</v>
      </c>
      <c r="W1650">
        <v>8</v>
      </c>
      <c r="X1650">
        <v>2.5369999999999999</v>
      </c>
      <c r="Z1650">
        <v>0.61299999999999999</v>
      </c>
      <c r="AB1650">
        <v>2.11</v>
      </c>
      <c r="AC1650">
        <v>3</v>
      </c>
    </row>
    <row r="1652" spans="1:52" x14ac:dyDescent="0.3">
      <c r="A1652" t="s">
        <v>14</v>
      </c>
      <c r="D1652">
        <v>0.75600000000000001</v>
      </c>
      <c r="F1652">
        <v>0.43</v>
      </c>
      <c r="H1652">
        <v>0.34599999999999997</v>
      </c>
      <c r="J1652">
        <v>0.76700000000000002</v>
      </c>
      <c r="L1652">
        <v>2.6150000000000002</v>
      </c>
      <c r="N1652">
        <v>2.9820000000000002</v>
      </c>
      <c r="P1652">
        <v>1.619</v>
      </c>
      <c r="R1652">
        <v>1.964</v>
      </c>
      <c r="T1652">
        <v>3.2050000000000001</v>
      </c>
      <c r="V1652">
        <v>6.0469999999999997</v>
      </c>
      <c r="X1652">
        <v>6.1379999999999999</v>
      </c>
      <c r="Z1652">
        <v>2.4870000000000001</v>
      </c>
      <c r="AB1652">
        <v>2.4500000000000002</v>
      </c>
    </row>
    <row r="1653" spans="1:52" x14ac:dyDescent="0.3">
      <c r="A1653" t="s">
        <v>15</v>
      </c>
      <c r="D1653">
        <v>3.7429999999999999</v>
      </c>
      <c r="F1653">
        <v>3.52</v>
      </c>
      <c r="H1653">
        <v>3.18</v>
      </c>
      <c r="J1653">
        <v>5.0519999999999996</v>
      </c>
      <c r="L1653">
        <v>13.97</v>
      </c>
      <c r="N1653">
        <v>14.03</v>
      </c>
      <c r="P1653">
        <v>8.7409999999999997</v>
      </c>
      <c r="R1653">
        <v>8.7729999999999997</v>
      </c>
      <c r="T1653">
        <v>11.05</v>
      </c>
      <c r="V1653">
        <v>16.559999999999999</v>
      </c>
      <c r="X1653">
        <v>20.239999999999998</v>
      </c>
      <c r="Z1653">
        <v>11.2</v>
      </c>
      <c r="AB1653">
        <v>20.239999999999998</v>
      </c>
    </row>
    <row r="1654" spans="1:52" x14ac:dyDescent="0.3">
      <c r="A1654" t="s">
        <v>16</v>
      </c>
      <c r="D1654" t="s">
        <v>17</v>
      </c>
      <c r="F1654" t="s">
        <v>17</v>
      </c>
      <c r="H1654" t="s">
        <v>17</v>
      </c>
      <c r="J1654" t="s">
        <v>17</v>
      </c>
      <c r="L1654">
        <v>5.2999999999999999E-2</v>
      </c>
      <c r="N1654">
        <v>0.25</v>
      </c>
      <c r="P1654">
        <v>3.5999999999999997E-2</v>
      </c>
      <c r="R1654">
        <v>3.0000000000000001E-3</v>
      </c>
      <c r="T1654">
        <v>0.158</v>
      </c>
      <c r="V1654">
        <v>0.39800000000000002</v>
      </c>
      <c r="X1654">
        <v>0.96899999999999997</v>
      </c>
      <c r="Z1654" t="s">
        <v>17</v>
      </c>
      <c r="AB1654" t="s">
        <v>17</v>
      </c>
    </row>
    <row r="1659" spans="1:52" x14ac:dyDescent="0.3">
      <c r="H1659" s="1"/>
    </row>
    <row r="1660" spans="1:52" s="8" customFormat="1" x14ac:dyDescent="0.3">
      <c r="A1660" s="8" t="s">
        <v>29</v>
      </c>
      <c r="AR1660"/>
      <c r="AS1660"/>
      <c r="AT1660"/>
      <c r="AU1660"/>
      <c r="AV1660"/>
      <c r="AW1660"/>
      <c r="AX1660"/>
      <c r="AY1660"/>
      <c r="AZ1660"/>
    </row>
    <row r="1661" spans="1:52" x14ac:dyDescent="0.3">
      <c r="A1661" t="s">
        <v>19</v>
      </c>
      <c r="B1661">
        <v>28037020</v>
      </c>
      <c r="C1661" t="s">
        <v>53</v>
      </c>
    </row>
    <row r="1662" spans="1:52" x14ac:dyDescent="0.3">
      <c r="A1662" t="s">
        <v>20</v>
      </c>
    </row>
    <row r="1663" spans="1:52" x14ac:dyDescent="0.3">
      <c r="A1663" t="s">
        <v>21</v>
      </c>
    </row>
    <row r="1664" spans="1:52" x14ac:dyDescent="0.3">
      <c r="A1664" t="s">
        <v>22</v>
      </c>
      <c r="B1664">
        <v>104</v>
      </c>
      <c r="H1664" s="1"/>
    </row>
    <row r="1665" spans="1:29" x14ac:dyDescent="0.3">
      <c r="A1665" t="s">
        <v>23</v>
      </c>
      <c r="B1665" t="s">
        <v>54</v>
      </c>
    </row>
    <row r="1667" spans="1:29" x14ac:dyDescent="0.3">
      <c r="A1667" t="s">
        <v>25</v>
      </c>
      <c r="B1667" t="s">
        <v>26</v>
      </c>
      <c r="C1667" t="s">
        <v>27</v>
      </c>
      <c r="D1667" t="s">
        <v>2</v>
      </c>
      <c r="E1667" t="s">
        <v>1</v>
      </c>
      <c r="F1667" t="s">
        <v>3</v>
      </c>
      <c r="G1667" t="s">
        <v>1</v>
      </c>
      <c r="H1667" t="s">
        <v>4</v>
      </c>
      <c r="I1667" t="s">
        <v>1</v>
      </c>
      <c r="J1667" t="s">
        <v>5</v>
      </c>
      <c r="K1667" t="s">
        <v>1</v>
      </c>
      <c r="L1667" t="s">
        <v>6</v>
      </c>
      <c r="M1667" t="s">
        <v>1</v>
      </c>
      <c r="N1667" t="s">
        <v>7</v>
      </c>
      <c r="O1667" t="s">
        <v>1</v>
      </c>
      <c r="P1667" t="s">
        <v>8</v>
      </c>
      <c r="Q1667" t="s">
        <v>1</v>
      </c>
      <c r="R1667" t="s">
        <v>9</v>
      </c>
      <c r="S1667" t="s">
        <v>1</v>
      </c>
      <c r="T1667" t="s">
        <v>10</v>
      </c>
      <c r="U1667" t="s">
        <v>1</v>
      </c>
      <c r="V1667" t="s">
        <v>11</v>
      </c>
      <c r="W1667" t="s">
        <v>1</v>
      </c>
      <c r="X1667" t="s">
        <v>12</v>
      </c>
      <c r="Y1667" t="s">
        <v>1</v>
      </c>
      <c r="Z1667" t="s">
        <v>13</v>
      </c>
      <c r="AA1667" t="s">
        <v>1</v>
      </c>
      <c r="AB1667" t="s">
        <v>28</v>
      </c>
      <c r="AC1667" t="s">
        <v>1</v>
      </c>
    </row>
    <row r="1668" spans="1:29" x14ac:dyDescent="0.3">
      <c r="A1668">
        <v>1971</v>
      </c>
      <c r="B1668">
        <v>2</v>
      </c>
      <c r="C1668">
        <v>1</v>
      </c>
      <c r="D1668">
        <v>0.5</v>
      </c>
      <c r="F1668" t="s">
        <v>17</v>
      </c>
      <c r="H1668" t="s">
        <v>17</v>
      </c>
      <c r="J1668">
        <v>1.58</v>
      </c>
      <c r="L1668">
        <v>30</v>
      </c>
      <c r="M1668">
        <v>8</v>
      </c>
      <c r="N1668">
        <v>7.16</v>
      </c>
      <c r="P1668">
        <v>2.19</v>
      </c>
      <c r="R1668">
        <v>5.74</v>
      </c>
      <c r="T1668">
        <v>6.86</v>
      </c>
      <c r="V1668">
        <v>35</v>
      </c>
      <c r="W1668">
        <v>8</v>
      </c>
      <c r="X1668">
        <v>27.2</v>
      </c>
      <c r="Y1668">
        <v>8</v>
      </c>
      <c r="Z1668">
        <v>3.7</v>
      </c>
      <c r="AB1668">
        <v>35</v>
      </c>
    </row>
    <row r="1669" spans="1:29" x14ac:dyDescent="0.3">
      <c r="A1669">
        <v>1972</v>
      </c>
      <c r="B1669">
        <v>2</v>
      </c>
      <c r="C1669">
        <v>1</v>
      </c>
      <c r="D1669">
        <v>1.74</v>
      </c>
      <c r="F1669">
        <v>1.83</v>
      </c>
      <c r="H1669">
        <v>2.5499999999999998</v>
      </c>
      <c r="J1669">
        <v>9.1</v>
      </c>
      <c r="L1669">
        <v>14.55</v>
      </c>
      <c r="N1669">
        <v>5.9</v>
      </c>
      <c r="P1669">
        <v>1.4550000000000001</v>
      </c>
      <c r="R1669">
        <v>3.84</v>
      </c>
      <c r="T1669">
        <v>2.0099999999999998</v>
      </c>
      <c r="V1669">
        <v>14.89</v>
      </c>
      <c r="X1669">
        <v>1.45</v>
      </c>
      <c r="Z1669">
        <v>1.52</v>
      </c>
      <c r="AB1669">
        <v>14.89</v>
      </c>
    </row>
    <row r="1670" spans="1:29" x14ac:dyDescent="0.3">
      <c r="A1670">
        <v>1973</v>
      </c>
      <c r="B1670">
        <v>2</v>
      </c>
      <c r="C1670">
        <v>1</v>
      </c>
      <c r="D1670" t="s">
        <v>17</v>
      </c>
      <c r="F1670" t="s">
        <v>17</v>
      </c>
      <c r="H1670" t="s">
        <v>17</v>
      </c>
      <c r="J1670" t="s">
        <v>17</v>
      </c>
      <c r="L1670">
        <v>2.36</v>
      </c>
      <c r="N1670">
        <v>37</v>
      </c>
      <c r="O1670">
        <v>8</v>
      </c>
      <c r="P1670">
        <v>19.600000000000001</v>
      </c>
      <c r="R1670">
        <v>11.05</v>
      </c>
      <c r="T1670">
        <v>27</v>
      </c>
      <c r="U1670">
        <v>8</v>
      </c>
      <c r="V1670">
        <v>34</v>
      </c>
      <c r="W1670">
        <v>8</v>
      </c>
      <c r="X1670">
        <v>25.01</v>
      </c>
      <c r="Y1670">
        <v>8</v>
      </c>
      <c r="Z1670">
        <v>7.2</v>
      </c>
      <c r="AB1670">
        <v>37</v>
      </c>
    </row>
    <row r="1671" spans="1:29" x14ac:dyDescent="0.3">
      <c r="A1671">
        <v>1974</v>
      </c>
      <c r="B1671">
        <v>2</v>
      </c>
      <c r="C1671">
        <v>1</v>
      </c>
      <c r="D1671">
        <v>1.1000000000000001</v>
      </c>
      <c r="F1671">
        <v>1.45</v>
      </c>
      <c r="H1671">
        <v>1.1000000000000001</v>
      </c>
      <c r="J1671">
        <v>2.35</v>
      </c>
      <c r="L1671">
        <v>14.5</v>
      </c>
      <c r="N1671">
        <v>1.65</v>
      </c>
      <c r="P1671">
        <v>0.65</v>
      </c>
      <c r="R1671">
        <v>4.5999999999999996</v>
      </c>
      <c r="T1671">
        <v>5.3</v>
      </c>
      <c r="V1671">
        <v>22.05</v>
      </c>
      <c r="X1671">
        <v>20.78</v>
      </c>
      <c r="Z1671">
        <v>3.4</v>
      </c>
      <c r="AB1671">
        <v>22.05</v>
      </c>
    </row>
    <row r="1672" spans="1:29" x14ac:dyDescent="0.3">
      <c r="A1672">
        <v>1975</v>
      </c>
      <c r="B1672">
        <v>2</v>
      </c>
      <c r="C1672">
        <v>1</v>
      </c>
      <c r="D1672">
        <v>4.1399999999999997</v>
      </c>
      <c r="F1672">
        <v>1.1000000000000001</v>
      </c>
      <c r="H1672">
        <v>2.5499999999999998</v>
      </c>
      <c r="J1672">
        <v>2.5499999999999998</v>
      </c>
      <c r="L1672">
        <v>8.9</v>
      </c>
      <c r="N1672">
        <v>7.3</v>
      </c>
      <c r="P1672">
        <v>7.3</v>
      </c>
      <c r="R1672">
        <v>8.2799999999999994</v>
      </c>
      <c r="T1672">
        <v>9.06</v>
      </c>
      <c r="V1672">
        <v>23.6</v>
      </c>
      <c r="X1672">
        <v>20.149999999999999</v>
      </c>
      <c r="Z1672">
        <v>16.899999999999999</v>
      </c>
      <c r="AB1672">
        <v>23.6</v>
      </c>
    </row>
    <row r="1673" spans="1:29" x14ac:dyDescent="0.3">
      <c r="A1673">
        <v>1978</v>
      </c>
      <c r="B1673">
        <v>2</v>
      </c>
      <c r="C1673">
        <v>1</v>
      </c>
      <c r="D1673">
        <v>1.17</v>
      </c>
      <c r="F1673">
        <v>1.06</v>
      </c>
      <c r="H1673">
        <v>0.94</v>
      </c>
      <c r="J1673">
        <v>4.8</v>
      </c>
      <c r="L1673">
        <v>14.1</v>
      </c>
      <c r="N1673">
        <v>9.8000000000000007</v>
      </c>
      <c r="P1673">
        <v>8.4</v>
      </c>
      <c r="R1673">
        <v>6</v>
      </c>
      <c r="T1673">
        <v>8.4</v>
      </c>
      <c r="V1673">
        <v>8.82</v>
      </c>
      <c r="X1673">
        <v>8.82</v>
      </c>
      <c r="Z1673">
        <v>7.1</v>
      </c>
      <c r="AB1673">
        <v>14.1</v>
      </c>
    </row>
    <row r="1674" spans="1:29" x14ac:dyDescent="0.3">
      <c r="A1674">
        <v>1979</v>
      </c>
      <c r="B1674">
        <v>2</v>
      </c>
      <c r="C1674">
        <v>1</v>
      </c>
      <c r="D1674">
        <v>0.6</v>
      </c>
      <c r="F1674">
        <v>0.52</v>
      </c>
      <c r="H1674">
        <v>0.02</v>
      </c>
      <c r="J1674">
        <v>1.17</v>
      </c>
      <c r="L1674">
        <v>2.7</v>
      </c>
      <c r="N1674">
        <v>27.8</v>
      </c>
      <c r="P1674">
        <v>1.17</v>
      </c>
      <c r="R1674">
        <v>8.4</v>
      </c>
      <c r="T1674">
        <v>9.8000000000000007</v>
      </c>
      <c r="V1674">
        <v>41.45</v>
      </c>
      <c r="X1674">
        <v>36</v>
      </c>
      <c r="Z1674">
        <v>9.8000000000000007</v>
      </c>
      <c r="AB1674">
        <v>41.45</v>
      </c>
    </row>
    <row r="1675" spans="1:29" x14ac:dyDescent="0.3">
      <c r="A1675">
        <v>1980</v>
      </c>
      <c r="B1675">
        <v>2</v>
      </c>
      <c r="C1675">
        <v>1</v>
      </c>
      <c r="D1675">
        <v>6.66</v>
      </c>
      <c r="F1675">
        <v>6</v>
      </c>
      <c r="H1675">
        <v>1.53</v>
      </c>
      <c r="J1675">
        <v>4.8</v>
      </c>
      <c r="L1675">
        <v>6.66</v>
      </c>
      <c r="N1675">
        <v>14.1</v>
      </c>
      <c r="P1675">
        <v>4.8</v>
      </c>
      <c r="R1675">
        <v>14.1</v>
      </c>
      <c r="T1675">
        <v>4.8</v>
      </c>
      <c r="V1675">
        <v>9.8000000000000007</v>
      </c>
      <c r="X1675">
        <v>37.840000000000003</v>
      </c>
      <c r="Z1675">
        <v>3.65</v>
      </c>
      <c r="AB1675">
        <v>37.840000000000003</v>
      </c>
    </row>
    <row r="1676" spans="1:29" x14ac:dyDescent="0.3">
      <c r="A1676">
        <v>1981</v>
      </c>
      <c r="B1676">
        <v>2</v>
      </c>
      <c r="C1676">
        <v>1</v>
      </c>
      <c r="D1676">
        <v>1.38</v>
      </c>
      <c r="F1676">
        <v>0</v>
      </c>
      <c r="G1676" t="s">
        <v>0</v>
      </c>
      <c r="H1676">
        <v>2.1</v>
      </c>
      <c r="J1676">
        <v>6.83</v>
      </c>
      <c r="L1676">
        <v>27.58</v>
      </c>
      <c r="M1676">
        <v>8</v>
      </c>
      <c r="N1676">
        <v>27.58</v>
      </c>
      <c r="O1676">
        <v>8</v>
      </c>
      <c r="P1676">
        <v>15.04</v>
      </c>
      <c r="R1676">
        <v>13.86</v>
      </c>
      <c r="T1676">
        <v>17.399999999999999</v>
      </c>
      <c r="V1676">
        <v>23.3</v>
      </c>
      <c r="W1676">
        <v>8</v>
      </c>
      <c r="X1676">
        <v>23.3</v>
      </c>
      <c r="Y1676">
        <v>8</v>
      </c>
      <c r="Z1676">
        <v>12.68</v>
      </c>
      <c r="AB1676">
        <v>27.58</v>
      </c>
    </row>
    <row r="1677" spans="1:29" x14ac:dyDescent="0.3">
      <c r="A1677">
        <v>1982</v>
      </c>
      <c r="B1677">
        <v>2</v>
      </c>
      <c r="C1677">
        <v>1</v>
      </c>
      <c r="D1677">
        <v>12.29</v>
      </c>
      <c r="F1677">
        <v>2.4300000000000002</v>
      </c>
      <c r="H1677">
        <v>2.85</v>
      </c>
      <c r="J1677">
        <v>8.1</v>
      </c>
      <c r="L1677">
        <v>25.3</v>
      </c>
      <c r="N1677">
        <v>25.3</v>
      </c>
      <c r="P1677">
        <v>3.7</v>
      </c>
      <c r="R1677">
        <v>2</v>
      </c>
      <c r="T1677">
        <v>6.95</v>
      </c>
      <c r="V1677">
        <v>10.7</v>
      </c>
      <c r="X1677">
        <v>10.050000000000001</v>
      </c>
      <c r="Z1677">
        <v>1.7</v>
      </c>
      <c r="AB1677">
        <v>25.3</v>
      </c>
    </row>
    <row r="1678" spans="1:29" x14ac:dyDescent="0.3">
      <c r="A1678">
        <v>1983</v>
      </c>
      <c r="B1678">
        <v>2</v>
      </c>
      <c r="C1678">
        <v>1</v>
      </c>
      <c r="D1678">
        <v>1.52</v>
      </c>
      <c r="F1678">
        <v>1.4</v>
      </c>
      <c r="H1678">
        <v>0.8</v>
      </c>
      <c r="J1678">
        <v>2.85</v>
      </c>
      <c r="L1678">
        <v>10.7</v>
      </c>
      <c r="N1678">
        <v>22</v>
      </c>
      <c r="P1678">
        <v>3.7</v>
      </c>
      <c r="R1678">
        <v>2.85</v>
      </c>
      <c r="T1678">
        <v>2.85</v>
      </c>
      <c r="V1678">
        <v>22</v>
      </c>
      <c r="X1678">
        <v>23.65</v>
      </c>
      <c r="Z1678">
        <v>1.1000000000000001</v>
      </c>
      <c r="AB1678">
        <v>23.65</v>
      </c>
    </row>
    <row r="1679" spans="1:29" x14ac:dyDescent="0.3">
      <c r="A1679">
        <v>1984</v>
      </c>
      <c r="B1679">
        <v>2</v>
      </c>
      <c r="C1679">
        <v>1</v>
      </c>
      <c r="D1679">
        <v>0.38</v>
      </c>
      <c r="F1679">
        <v>0.16</v>
      </c>
      <c r="H1679">
        <v>0.14000000000000001</v>
      </c>
      <c r="J1679">
        <v>1.4</v>
      </c>
      <c r="L1679">
        <v>2.4300000000000002</v>
      </c>
      <c r="N1679">
        <v>6.95</v>
      </c>
      <c r="P1679">
        <v>5.27</v>
      </c>
      <c r="R1679">
        <v>3.7</v>
      </c>
      <c r="T1679">
        <v>27.77</v>
      </c>
      <c r="V1679">
        <v>28.6</v>
      </c>
      <c r="X1679">
        <v>30.4</v>
      </c>
      <c r="Z1679">
        <v>6.8819999999999997</v>
      </c>
      <c r="AA1679">
        <v>6</v>
      </c>
      <c r="AB1679">
        <v>30.4</v>
      </c>
    </row>
    <row r="1680" spans="1:29" x14ac:dyDescent="0.3">
      <c r="A1680">
        <v>1985</v>
      </c>
      <c r="B1680">
        <v>2</v>
      </c>
      <c r="C1680">
        <v>1</v>
      </c>
      <c r="D1680">
        <v>1.88</v>
      </c>
      <c r="F1680">
        <v>1.1599999999999999</v>
      </c>
      <c r="H1680">
        <v>1.4</v>
      </c>
      <c r="J1680">
        <v>1.64</v>
      </c>
      <c r="L1680">
        <v>6.03</v>
      </c>
      <c r="N1680">
        <v>4.33</v>
      </c>
      <c r="P1680">
        <v>0.26</v>
      </c>
      <c r="R1680">
        <v>3.91</v>
      </c>
      <c r="T1680">
        <v>9.14</v>
      </c>
      <c r="V1680">
        <v>22</v>
      </c>
      <c r="X1680">
        <v>12.82</v>
      </c>
      <c r="Z1680">
        <v>4.33</v>
      </c>
      <c r="AB1680">
        <v>22</v>
      </c>
    </row>
    <row r="1681" spans="1:52" x14ac:dyDescent="0.3">
      <c r="A1681">
        <v>1986</v>
      </c>
      <c r="B1681">
        <v>2</v>
      </c>
      <c r="C1681">
        <v>1</v>
      </c>
      <c r="D1681">
        <v>0.8</v>
      </c>
      <c r="F1681" t="s">
        <v>17</v>
      </c>
      <c r="H1681" t="s">
        <v>17</v>
      </c>
      <c r="J1681">
        <v>9.59</v>
      </c>
      <c r="L1681">
        <v>29.15</v>
      </c>
      <c r="N1681">
        <v>8.6</v>
      </c>
      <c r="P1681">
        <v>1.4</v>
      </c>
      <c r="R1681">
        <v>1.4</v>
      </c>
      <c r="T1681">
        <v>3.5</v>
      </c>
      <c r="V1681">
        <v>32.799999999999997</v>
      </c>
      <c r="X1681">
        <v>4.84</v>
      </c>
      <c r="Z1681">
        <v>1.1000000000000001</v>
      </c>
      <c r="AB1681">
        <v>32.799999999999997</v>
      </c>
    </row>
    <row r="1682" spans="1:52" x14ac:dyDescent="0.3">
      <c r="A1682">
        <v>1987</v>
      </c>
      <c r="B1682">
        <v>2</v>
      </c>
      <c r="C1682">
        <v>1</v>
      </c>
      <c r="D1682">
        <v>0.28999999999999998</v>
      </c>
      <c r="F1682">
        <v>0.21</v>
      </c>
      <c r="H1682">
        <v>0.19</v>
      </c>
      <c r="I1682">
        <v>8</v>
      </c>
      <c r="J1682">
        <v>1.84</v>
      </c>
      <c r="L1682">
        <v>30.84</v>
      </c>
      <c r="M1682">
        <v>8</v>
      </c>
      <c r="N1682">
        <v>1.36</v>
      </c>
      <c r="P1682">
        <v>0.7</v>
      </c>
      <c r="R1682">
        <v>3.32</v>
      </c>
      <c r="T1682">
        <v>6.76</v>
      </c>
      <c r="V1682">
        <v>45.24</v>
      </c>
      <c r="W1682">
        <v>8</v>
      </c>
      <c r="X1682">
        <v>17.64</v>
      </c>
      <c r="Y1682">
        <v>8</v>
      </c>
      <c r="Z1682">
        <v>4.32</v>
      </c>
      <c r="AB1682">
        <v>45.24</v>
      </c>
    </row>
    <row r="1683" spans="1:52" x14ac:dyDescent="0.3">
      <c r="A1683">
        <v>1988</v>
      </c>
      <c r="B1683">
        <v>1</v>
      </c>
      <c r="C1683">
        <v>1</v>
      </c>
      <c r="D1683">
        <v>0.85</v>
      </c>
      <c r="F1683">
        <v>0.42</v>
      </c>
      <c r="H1683">
        <v>0.37</v>
      </c>
      <c r="J1683">
        <v>8.9</v>
      </c>
      <c r="K1683">
        <v>8</v>
      </c>
      <c r="L1683">
        <v>8.9</v>
      </c>
      <c r="M1683">
        <v>8</v>
      </c>
      <c r="N1683">
        <v>32.4</v>
      </c>
      <c r="O1683">
        <v>8</v>
      </c>
      <c r="P1683">
        <v>24.8</v>
      </c>
      <c r="Q1683">
        <v>8</v>
      </c>
      <c r="R1683">
        <v>47</v>
      </c>
      <c r="S1683">
        <v>8</v>
      </c>
      <c r="T1683">
        <v>35.4</v>
      </c>
      <c r="U1683">
        <v>8</v>
      </c>
      <c r="V1683">
        <v>62.84</v>
      </c>
      <c r="W1683">
        <v>8</v>
      </c>
      <c r="X1683">
        <v>47.79</v>
      </c>
      <c r="Y1683">
        <v>8</v>
      </c>
      <c r="Z1683">
        <v>8.0399999999999991</v>
      </c>
      <c r="AA1683">
        <v>8</v>
      </c>
      <c r="AB1683">
        <v>62.84</v>
      </c>
    </row>
    <row r="1684" spans="1:52" x14ac:dyDescent="0.3">
      <c r="A1684">
        <v>1989</v>
      </c>
      <c r="B1684">
        <v>1</v>
      </c>
      <c r="C1684">
        <v>1</v>
      </c>
      <c r="D1684">
        <v>1.45</v>
      </c>
      <c r="F1684" t="s">
        <v>17</v>
      </c>
      <c r="H1684" t="s">
        <v>17</v>
      </c>
      <c r="J1684">
        <v>1.65</v>
      </c>
      <c r="L1684">
        <v>5.2</v>
      </c>
      <c r="N1684">
        <v>2.77</v>
      </c>
      <c r="P1684">
        <v>7.15</v>
      </c>
      <c r="R1684">
        <v>9.65</v>
      </c>
      <c r="T1684">
        <v>9.1300000000000008</v>
      </c>
      <c r="V1684">
        <v>5.4</v>
      </c>
      <c r="X1684">
        <v>14</v>
      </c>
      <c r="Z1684">
        <v>27.08</v>
      </c>
      <c r="AA1684">
        <v>8</v>
      </c>
      <c r="AB1684">
        <v>27.08</v>
      </c>
    </row>
    <row r="1685" spans="1:52" x14ac:dyDescent="0.3">
      <c r="A1685">
        <v>1990</v>
      </c>
      <c r="B1685">
        <v>1</v>
      </c>
      <c r="C1685">
        <v>1</v>
      </c>
      <c r="D1685">
        <v>1.3</v>
      </c>
      <c r="F1685">
        <v>0.84</v>
      </c>
      <c r="H1685">
        <v>0.57999999999999996</v>
      </c>
      <c r="J1685">
        <v>7.15</v>
      </c>
      <c r="L1685">
        <v>15.8</v>
      </c>
      <c r="N1685">
        <v>9.65</v>
      </c>
      <c r="P1685">
        <v>5.4</v>
      </c>
      <c r="R1685">
        <v>16.579999999999998</v>
      </c>
      <c r="T1685">
        <v>7.63</v>
      </c>
      <c r="V1685">
        <v>18.41</v>
      </c>
      <c r="X1685">
        <v>14</v>
      </c>
      <c r="Z1685">
        <v>4.24</v>
      </c>
      <c r="AB1685">
        <v>18.41</v>
      </c>
    </row>
    <row r="1686" spans="1:52" x14ac:dyDescent="0.3">
      <c r="A1686">
        <v>1991</v>
      </c>
      <c r="B1686">
        <v>1</v>
      </c>
      <c r="C1686">
        <v>1</v>
      </c>
      <c r="D1686">
        <v>0.66</v>
      </c>
      <c r="F1686">
        <v>0.47</v>
      </c>
      <c r="H1686">
        <v>0.47</v>
      </c>
      <c r="J1686" t="s">
        <v>17</v>
      </c>
      <c r="L1686">
        <v>5.29</v>
      </c>
      <c r="N1686">
        <v>2.85</v>
      </c>
      <c r="P1686">
        <v>1.72</v>
      </c>
      <c r="R1686">
        <v>3.15</v>
      </c>
      <c r="T1686">
        <v>12.98</v>
      </c>
      <c r="V1686">
        <v>23.04</v>
      </c>
      <c r="W1686">
        <v>8</v>
      </c>
      <c r="X1686">
        <v>21.26</v>
      </c>
      <c r="Y1686">
        <v>8</v>
      </c>
      <c r="Z1686">
        <v>3.47</v>
      </c>
      <c r="AB1686">
        <v>23.04</v>
      </c>
    </row>
    <row r="1687" spans="1:52" x14ac:dyDescent="0.3">
      <c r="A1687">
        <v>1992</v>
      </c>
      <c r="B1687">
        <v>1</v>
      </c>
      <c r="C1687">
        <v>1</v>
      </c>
      <c r="D1687">
        <v>1.72</v>
      </c>
      <c r="F1687">
        <v>0.59</v>
      </c>
      <c r="H1687">
        <v>0.42</v>
      </c>
      <c r="J1687">
        <v>1.05</v>
      </c>
      <c r="L1687">
        <v>16.420000000000002</v>
      </c>
      <c r="N1687">
        <v>14.65</v>
      </c>
      <c r="P1687">
        <v>18.2</v>
      </c>
      <c r="R1687">
        <v>3.95</v>
      </c>
      <c r="T1687">
        <v>17.489999999999998</v>
      </c>
      <c r="V1687">
        <v>20.92</v>
      </c>
      <c r="W1687">
        <v>8</v>
      </c>
      <c r="X1687">
        <v>11.3</v>
      </c>
      <c r="Z1687">
        <v>10.72</v>
      </c>
      <c r="AB1687">
        <v>20.92</v>
      </c>
    </row>
    <row r="1688" spans="1:52" x14ac:dyDescent="0.3">
      <c r="A1688">
        <v>1993</v>
      </c>
      <c r="B1688">
        <v>1</v>
      </c>
      <c r="C1688">
        <v>1</v>
      </c>
      <c r="D1688">
        <v>2.17</v>
      </c>
      <c r="F1688">
        <v>0.88</v>
      </c>
      <c r="H1688">
        <v>2.5499999999999998</v>
      </c>
      <c r="J1688">
        <v>3.63</v>
      </c>
      <c r="L1688">
        <v>5.29</v>
      </c>
      <c r="N1688">
        <v>11.97</v>
      </c>
      <c r="P1688">
        <v>20.239999999999998</v>
      </c>
      <c r="Q1688">
        <v>8</v>
      </c>
      <c r="R1688">
        <v>3.31</v>
      </c>
      <c r="T1688">
        <v>18.2</v>
      </c>
      <c r="V1688">
        <v>7.9</v>
      </c>
      <c r="X1688">
        <v>9.27</v>
      </c>
      <c r="Z1688">
        <v>2.81</v>
      </c>
      <c r="AB1688">
        <v>20.239999999999998</v>
      </c>
    </row>
    <row r="1689" spans="1:52" x14ac:dyDescent="0.3">
      <c r="A1689">
        <v>1994</v>
      </c>
      <c r="B1689">
        <v>2</v>
      </c>
      <c r="C1689">
        <v>1</v>
      </c>
      <c r="D1689">
        <v>0.42</v>
      </c>
      <c r="F1689">
        <v>0.22</v>
      </c>
      <c r="H1689" t="s">
        <v>17</v>
      </c>
      <c r="J1689">
        <v>0.66</v>
      </c>
      <c r="L1689">
        <v>7.43</v>
      </c>
      <c r="N1689">
        <v>2.3199999999999998</v>
      </c>
      <c r="P1689">
        <v>0.27</v>
      </c>
      <c r="R1689">
        <v>19.600000000000001</v>
      </c>
      <c r="S1689">
        <v>8</v>
      </c>
      <c r="T1689">
        <v>7.73</v>
      </c>
      <c r="V1689">
        <v>28.31</v>
      </c>
      <c r="W1689">
        <v>8</v>
      </c>
      <c r="X1689">
        <v>22.05</v>
      </c>
      <c r="Y1689">
        <v>8</v>
      </c>
      <c r="Z1689">
        <v>2.57</v>
      </c>
      <c r="AB1689">
        <v>28.31</v>
      </c>
    </row>
    <row r="1690" spans="1:52" x14ac:dyDescent="0.3">
      <c r="A1690">
        <v>1995</v>
      </c>
      <c r="B1690">
        <v>1</v>
      </c>
      <c r="C1690">
        <v>1</v>
      </c>
      <c r="D1690">
        <v>0.82</v>
      </c>
      <c r="F1690">
        <v>0.42</v>
      </c>
      <c r="H1690" t="s">
        <v>17</v>
      </c>
      <c r="J1690">
        <v>1.61</v>
      </c>
      <c r="L1690">
        <v>21.35</v>
      </c>
      <c r="M1690">
        <v>8</v>
      </c>
      <c r="N1690">
        <v>22.05</v>
      </c>
      <c r="O1690">
        <v>8</v>
      </c>
      <c r="P1690">
        <v>4.78</v>
      </c>
      <c r="R1690">
        <v>22.05</v>
      </c>
      <c r="S1690">
        <v>8</v>
      </c>
      <c r="T1690">
        <v>7.73</v>
      </c>
      <c r="V1690">
        <v>32.74</v>
      </c>
      <c r="W1690">
        <v>8</v>
      </c>
      <c r="X1690">
        <v>3.53</v>
      </c>
      <c r="Z1690">
        <v>1.38</v>
      </c>
      <c r="AB1690">
        <v>32.74</v>
      </c>
    </row>
    <row r="1691" spans="1:52" x14ac:dyDescent="0.3">
      <c r="A1691">
        <v>1996</v>
      </c>
      <c r="B1691">
        <v>1</v>
      </c>
      <c r="C1691">
        <v>1</v>
      </c>
      <c r="D1691">
        <v>0.45</v>
      </c>
      <c r="F1691">
        <v>1.28</v>
      </c>
      <c r="H1691">
        <v>0.22</v>
      </c>
      <c r="J1691">
        <v>1.18</v>
      </c>
      <c r="L1691">
        <v>20.3</v>
      </c>
      <c r="M1691">
        <v>8</v>
      </c>
      <c r="N1691">
        <v>7.14</v>
      </c>
      <c r="P1691">
        <v>15.36</v>
      </c>
      <c r="Q1691">
        <v>8</v>
      </c>
      <c r="R1691">
        <v>8.6999999999999993</v>
      </c>
      <c r="T1691">
        <v>23.1</v>
      </c>
      <c r="U1691">
        <v>8</v>
      </c>
      <c r="V1691">
        <v>30</v>
      </c>
      <c r="W1691">
        <v>8</v>
      </c>
      <c r="X1691">
        <v>15.01</v>
      </c>
      <c r="Y1691">
        <v>8</v>
      </c>
      <c r="Z1691">
        <v>1.48</v>
      </c>
      <c r="AB1691">
        <v>30</v>
      </c>
    </row>
    <row r="1692" spans="1:52" x14ac:dyDescent="0.3">
      <c r="A1692">
        <v>1997</v>
      </c>
      <c r="B1692">
        <v>1</v>
      </c>
      <c r="C1692">
        <v>1</v>
      </c>
      <c r="D1692">
        <v>0.315</v>
      </c>
      <c r="F1692">
        <v>0.223</v>
      </c>
      <c r="H1692" t="s">
        <v>17</v>
      </c>
      <c r="J1692">
        <v>0.125</v>
      </c>
      <c r="L1692">
        <v>5.2999999999999999E-2</v>
      </c>
      <c r="M1692">
        <v>3</v>
      </c>
      <c r="N1692">
        <v>0.29599999999999999</v>
      </c>
      <c r="P1692" t="s">
        <v>1</v>
      </c>
      <c r="R1692">
        <v>3.0000000000000001E-3</v>
      </c>
      <c r="S1692">
        <v>3</v>
      </c>
      <c r="T1692">
        <v>0.2</v>
      </c>
      <c r="U1692">
        <v>3</v>
      </c>
      <c r="V1692">
        <v>0.39800000000000002</v>
      </c>
      <c r="W1692">
        <v>3</v>
      </c>
      <c r="X1692" t="s">
        <v>1</v>
      </c>
      <c r="Z1692" t="s">
        <v>17</v>
      </c>
      <c r="AB1692">
        <v>0.4</v>
      </c>
      <c r="AC1692">
        <v>3</v>
      </c>
    </row>
    <row r="1693" spans="1:52" x14ac:dyDescent="0.3">
      <c r="A1693">
        <v>1998</v>
      </c>
      <c r="B1693">
        <v>1</v>
      </c>
      <c r="C1693">
        <v>1</v>
      </c>
      <c r="D1693" t="s">
        <v>17</v>
      </c>
      <c r="F1693">
        <v>3.63</v>
      </c>
      <c r="H1693" t="s">
        <v>17</v>
      </c>
      <c r="J1693" t="s">
        <v>17</v>
      </c>
      <c r="L1693">
        <v>21.15</v>
      </c>
      <c r="N1693">
        <v>6.46</v>
      </c>
      <c r="P1693">
        <v>24.8</v>
      </c>
      <c r="R1693">
        <v>19.399999999999999</v>
      </c>
      <c r="T1693">
        <v>24.07</v>
      </c>
      <c r="V1693">
        <v>10.11</v>
      </c>
      <c r="X1693">
        <v>24.8</v>
      </c>
      <c r="Y1693">
        <v>3</v>
      </c>
      <c r="Z1693">
        <v>24.43</v>
      </c>
      <c r="AA1693">
        <v>3</v>
      </c>
      <c r="AB1693">
        <v>24.8</v>
      </c>
      <c r="AC1693">
        <v>3</v>
      </c>
    </row>
    <row r="1694" spans="1:52" x14ac:dyDescent="0.3">
      <c r="A1694">
        <v>1999</v>
      </c>
      <c r="B1694">
        <v>1</v>
      </c>
      <c r="C1694">
        <v>1</v>
      </c>
      <c r="D1694">
        <v>4.09</v>
      </c>
      <c r="F1694">
        <v>3.78</v>
      </c>
      <c r="H1694">
        <v>3.97</v>
      </c>
      <c r="J1694">
        <v>7.63</v>
      </c>
      <c r="L1694">
        <v>15.16</v>
      </c>
      <c r="N1694">
        <v>5.66</v>
      </c>
      <c r="P1694">
        <v>3.95</v>
      </c>
      <c r="R1694">
        <v>20.100000000000001</v>
      </c>
      <c r="S1694">
        <v>3</v>
      </c>
      <c r="T1694">
        <v>27.02</v>
      </c>
      <c r="U1694">
        <v>3</v>
      </c>
      <c r="V1694">
        <v>24.07</v>
      </c>
      <c r="X1694">
        <v>28.5</v>
      </c>
      <c r="Y1694">
        <v>3</v>
      </c>
      <c r="Z1694">
        <v>16.940000000000001</v>
      </c>
      <c r="AB1694">
        <v>28.5</v>
      </c>
      <c r="AC1694">
        <v>3</v>
      </c>
    </row>
    <row r="1695" spans="1:52" x14ac:dyDescent="0.3">
      <c r="A1695">
        <v>2000</v>
      </c>
      <c r="B1695">
        <v>1</v>
      </c>
      <c r="C1695">
        <v>1</v>
      </c>
      <c r="D1695">
        <v>3.95</v>
      </c>
      <c r="F1695">
        <v>2.88</v>
      </c>
      <c r="H1695">
        <v>3.55</v>
      </c>
      <c r="J1695">
        <v>3.97</v>
      </c>
      <c r="L1695">
        <v>20.45</v>
      </c>
      <c r="N1695">
        <v>11.65</v>
      </c>
      <c r="O1695">
        <v>3</v>
      </c>
      <c r="P1695">
        <v>4.43</v>
      </c>
      <c r="R1695">
        <v>7.3</v>
      </c>
      <c r="T1695">
        <v>14.81</v>
      </c>
      <c r="V1695">
        <v>5.18</v>
      </c>
      <c r="X1695">
        <v>27.76</v>
      </c>
      <c r="Y1695">
        <v>3</v>
      </c>
      <c r="Z1695">
        <v>16.940000000000001</v>
      </c>
      <c r="AA1695">
        <v>9</v>
      </c>
      <c r="AB1695">
        <v>27.76</v>
      </c>
      <c r="AC1695">
        <v>3</v>
      </c>
    </row>
    <row r="1696" spans="1:52" x14ac:dyDescent="0.3">
      <c r="A1696">
        <v>2001</v>
      </c>
      <c r="B1696">
        <v>1</v>
      </c>
      <c r="C1696">
        <v>1</v>
      </c>
      <c r="D1696">
        <v>3.7</v>
      </c>
      <c r="F1696">
        <v>1.88</v>
      </c>
      <c r="H1696">
        <v>3.55</v>
      </c>
      <c r="J1696">
        <v>0.54</v>
      </c>
      <c r="L1696">
        <v>4.05</v>
      </c>
      <c r="N1696">
        <v>3.78</v>
      </c>
      <c r="P1696">
        <v>4.7</v>
      </c>
      <c r="R1696">
        <v>0.54</v>
      </c>
      <c r="T1696">
        <v>3.82</v>
      </c>
      <c r="V1696">
        <v>15.52</v>
      </c>
      <c r="X1696">
        <v>24.8</v>
      </c>
      <c r="Z1696">
        <v>3.86</v>
      </c>
      <c r="AB1696">
        <v>24.8</v>
      </c>
      <c r="AR1696" s="8"/>
      <c r="AS1696" s="8"/>
      <c r="AT1696" s="8"/>
      <c r="AU1696" s="8"/>
      <c r="AV1696" s="8"/>
      <c r="AW1696" s="8"/>
      <c r="AX1696" s="8"/>
      <c r="AY1696" s="8"/>
      <c r="AZ1696" s="8"/>
    </row>
    <row r="1697" spans="1:29" x14ac:dyDescent="0.3">
      <c r="A1697">
        <v>2003</v>
      </c>
      <c r="B1697">
        <v>1</v>
      </c>
      <c r="C1697">
        <v>1</v>
      </c>
      <c r="D1697">
        <v>0.08</v>
      </c>
      <c r="F1697" t="s">
        <v>17</v>
      </c>
      <c r="J1697">
        <v>20.45</v>
      </c>
      <c r="K1697">
        <v>3</v>
      </c>
      <c r="L1697">
        <v>4.01</v>
      </c>
      <c r="N1697">
        <v>19.75</v>
      </c>
      <c r="P1697">
        <v>14.1</v>
      </c>
      <c r="R1697">
        <v>6.46</v>
      </c>
      <c r="T1697">
        <v>18.7</v>
      </c>
      <c r="V1697">
        <v>13.75</v>
      </c>
      <c r="X1697">
        <v>23.34</v>
      </c>
      <c r="Y1697">
        <v>3</v>
      </c>
      <c r="Z1697">
        <v>20.45</v>
      </c>
      <c r="AB1697">
        <v>23.34</v>
      </c>
      <c r="AC1697">
        <v>3</v>
      </c>
    </row>
    <row r="1698" spans="1:29" x14ac:dyDescent="0.3">
      <c r="A1698">
        <v>2004</v>
      </c>
      <c r="B1698">
        <v>1</v>
      </c>
      <c r="C1698">
        <v>1</v>
      </c>
      <c r="D1698">
        <v>0.16</v>
      </c>
      <c r="F1698">
        <v>0.03</v>
      </c>
      <c r="H1698" t="s">
        <v>17</v>
      </c>
      <c r="J1698">
        <v>0.2</v>
      </c>
      <c r="L1698">
        <v>5.9</v>
      </c>
      <c r="N1698">
        <v>4.01</v>
      </c>
      <c r="P1698">
        <v>0.16</v>
      </c>
      <c r="R1698">
        <v>0.11</v>
      </c>
      <c r="T1698">
        <v>4.28</v>
      </c>
      <c r="V1698">
        <v>19.399999999999999</v>
      </c>
      <c r="X1698">
        <v>13.75</v>
      </c>
      <c r="Z1698">
        <v>0.2</v>
      </c>
      <c r="AB1698">
        <v>19.399999999999999</v>
      </c>
    </row>
    <row r="1699" spans="1:29" x14ac:dyDescent="0.3">
      <c r="A1699">
        <v>2005</v>
      </c>
      <c r="B1699">
        <v>1</v>
      </c>
      <c r="C1699">
        <v>1</v>
      </c>
      <c r="D1699">
        <v>4.2000000000000003E-2</v>
      </c>
      <c r="F1699">
        <v>2.5999999999999999E-2</v>
      </c>
      <c r="H1699" t="s">
        <v>17</v>
      </c>
      <c r="J1699">
        <v>0.91600000000000004</v>
      </c>
      <c r="L1699">
        <v>1.8080000000000001</v>
      </c>
      <c r="N1699">
        <v>9.0540000000000003</v>
      </c>
      <c r="O1699">
        <v>8</v>
      </c>
      <c r="P1699">
        <v>10.47</v>
      </c>
      <c r="Q1699">
        <v>8</v>
      </c>
      <c r="R1699">
        <v>0.25600000000000001</v>
      </c>
      <c r="T1699">
        <v>1.6659999999999999</v>
      </c>
      <c r="V1699">
        <v>6.12</v>
      </c>
      <c r="X1699">
        <v>24.09</v>
      </c>
      <c r="Y1699">
        <v>3</v>
      </c>
      <c r="Z1699">
        <v>0.91600000000000004</v>
      </c>
      <c r="AB1699">
        <v>24.09</v>
      </c>
      <c r="AC1699">
        <v>3</v>
      </c>
    </row>
    <row r="1700" spans="1:29" x14ac:dyDescent="0.3">
      <c r="A1700">
        <v>2006</v>
      </c>
      <c r="B1700">
        <v>1</v>
      </c>
      <c r="C1700">
        <v>1</v>
      </c>
      <c r="D1700">
        <v>6.6000000000000003E-2</v>
      </c>
      <c r="E1700">
        <v>8</v>
      </c>
      <c r="F1700" t="s">
        <v>17</v>
      </c>
      <c r="H1700" t="s">
        <v>1</v>
      </c>
      <c r="J1700" t="s">
        <v>1</v>
      </c>
      <c r="L1700" t="s">
        <v>1</v>
      </c>
      <c r="N1700" t="s">
        <v>1</v>
      </c>
      <c r="P1700" t="s">
        <v>1</v>
      </c>
      <c r="R1700" t="s">
        <v>1</v>
      </c>
      <c r="T1700" t="s">
        <v>1</v>
      </c>
      <c r="V1700" t="s">
        <v>1</v>
      </c>
      <c r="X1700" t="s">
        <v>1</v>
      </c>
      <c r="Z1700">
        <v>2.83</v>
      </c>
      <c r="AB1700">
        <v>2.83</v>
      </c>
      <c r="AC1700">
        <v>3</v>
      </c>
    </row>
    <row r="1701" spans="1:29" x14ac:dyDescent="0.3">
      <c r="A1701">
        <v>2007</v>
      </c>
      <c r="B1701">
        <v>1</v>
      </c>
      <c r="C1701">
        <v>1</v>
      </c>
      <c r="D1701">
        <v>0.46300000000000002</v>
      </c>
      <c r="F1701">
        <v>9.8000000000000004E-2</v>
      </c>
      <c r="G1701">
        <v>8</v>
      </c>
      <c r="H1701">
        <v>0.13</v>
      </c>
      <c r="I1701">
        <v>8</v>
      </c>
      <c r="J1701">
        <v>4.9000000000000004</v>
      </c>
      <c r="L1701">
        <v>11.04</v>
      </c>
      <c r="N1701">
        <v>15.64</v>
      </c>
      <c r="O1701">
        <v>3</v>
      </c>
      <c r="P1701">
        <v>1.07</v>
      </c>
      <c r="R1701">
        <v>2.7320000000000002</v>
      </c>
      <c r="T1701">
        <v>16.14</v>
      </c>
      <c r="U1701">
        <v>8</v>
      </c>
      <c r="V1701">
        <v>18.920000000000002</v>
      </c>
      <c r="W1701">
        <v>8</v>
      </c>
      <c r="X1701">
        <v>27.8</v>
      </c>
      <c r="Y1701">
        <v>8</v>
      </c>
      <c r="Z1701">
        <v>0.78500000000000003</v>
      </c>
      <c r="AB1701">
        <v>27.8</v>
      </c>
      <c r="AC1701">
        <v>3</v>
      </c>
    </row>
    <row r="1702" spans="1:29" x14ac:dyDescent="0.3">
      <c r="A1702">
        <v>2008</v>
      </c>
      <c r="B1702">
        <v>1</v>
      </c>
      <c r="C1702">
        <v>1</v>
      </c>
      <c r="D1702" t="s">
        <v>17</v>
      </c>
      <c r="F1702" t="s">
        <v>17</v>
      </c>
      <c r="H1702" t="s">
        <v>17</v>
      </c>
      <c r="J1702">
        <v>1.07</v>
      </c>
      <c r="L1702">
        <v>23.14</v>
      </c>
      <c r="M1702">
        <v>8</v>
      </c>
      <c r="N1702">
        <v>10.79</v>
      </c>
      <c r="P1702">
        <v>2.83</v>
      </c>
      <c r="R1702">
        <v>3.63</v>
      </c>
      <c r="T1702">
        <v>14.25</v>
      </c>
      <c r="U1702">
        <v>8</v>
      </c>
      <c r="V1702">
        <v>32.700000000000003</v>
      </c>
      <c r="W1702">
        <v>8</v>
      </c>
      <c r="X1702">
        <v>16.14</v>
      </c>
      <c r="Y1702">
        <v>8</v>
      </c>
      <c r="Z1702">
        <v>1.85</v>
      </c>
      <c r="AB1702">
        <v>32.700000000000003</v>
      </c>
    </row>
    <row r="1703" spans="1:29" x14ac:dyDescent="0.3">
      <c r="A1703">
        <v>2009</v>
      </c>
      <c r="B1703">
        <v>1</v>
      </c>
      <c r="C1703">
        <v>1</v>
      </c>
      <c r="D1703">
        <v>0.13</v>
      </c>
      <c r="F1703">
        <v>0.09</v>
      </c>
      <c r="G1703">
        <v>8</v>
      </c>
      <c r="H1703" t="s">
        <v>17</v>
      </c>
      <c r="J1703" t="s">
        <v>17</v>
      </c>
      <c r="L1703" t="s">
        <v>1</v>
      </c>
      <c r="N1703" t="s">
        <v>1</v>
      </c>
      <c r="P1703" t="s">
        <v>1</v>
      </c>
      <c r="R1703" t="s">
        <v>1</v>
      </c>
      <c r="T1703">
        <v>4.3650000000000002</v>
      </c>
      <c r="U1703">
        <v>3</v>
      </c>
      <c r="V1703">
        <v>12.32</v>
      </c>
      <c r="X1703">
        <v>24.6</v>
      </c>
      <c r="Y1703">
        <v>8</v>
      </c>
      <c r="Z1703">
        <v>0.35199999999999998</v>
      </c>
      <c r="AB1703">
        <v>24.6</v>
      </c>
      <c r="AC1703">
        <v>3</v>
      </c>
    </row>
    <row r="1704" spans="1:29" x14ac:dyDescent="0.3">
      <c r="A1704">
        <v>2010</v>
      </c>
      <c r="B1704">
        <v>1</v>
      </c>
      <c r="C1704">
        <v>1</v>
      </c>
      <c r="D1704" t="s">
        <v>17</v>
      </c>
      <c r="F1704" t="s">
        <v>17</v>
      </c>
      <c r="H1704">
        <v>8.34</v>
      </c>
      <c r="J1704">
        <v>23.45</v>
      </c>
      <c r="K1704">
        <v>3</v>
      </c>
      <c r="L1704">
        <v>22.06</v>
      </c>
      <c r="M1704">
        <v>3</v>
      </c>
      <c r="N1704">
        <v>27.57</v>
      </c>
      <c r="O1704">
        <v>8</v>
      </c>
      <c r="P1704">
        <v>11.1</v>
      </c>
      <c r="R1704">
        <v>15.45</v>
      </c>
      <c r="S1704">
        <v>8</v>
      </c>
      <c r="T1704">
        <v>22.06</v>
      </c>
      <c r="U1704">
        <v>8</v>
      </c>
      <c r="V1704">
        <v>22.76</v>
      </c>
      <c r="W1704">
        <v>8</v>
      </c>
      <c r="X1704">
        <v>13.82</v>
      </c>
      <c r="Y1704">
        <v>8</v>
      </c>
      <c r="Z1704">
        <v>27.57</v>
      </c>
      <c r="AA1704">
        <v>8</v>
      </c>
      <c r="AB1704">
        <v>27.57</v>
      </c>
      <c r="AC1704">
        <v>3</v>
      </c>
    </row>
    <row r="1705" spans="1:29" x14ac:dyDescent="0.3">
      <c r="A1705">
        <v>2011</v>
      </c>
      <c r="B1705">
        <v>1</v>
      </c>
      <c r="C1705">
        <v>1</v>
      </c>
      <c r="D1705">
        <v>2.6179999999999999</v>
      </c>
      <c r="F1705">
        <v>1</v>
      </c>
      <c r="H1705" t="s">
        <v>1</v>
      </c>
      <c r="J1705">
        <v>3.75</v>
      </c>
      <c r="K1705">
        <v>3</v>
      </c>
      <c r="L1705">
        <v>16.27</v>
      </c>
      <c r="M1705">
        <v>8</v>
      </c>
      <c r="N1705">
        <v>7.1150000000000002</v>
      </c>
      <c r="P1705">
        <v>8.34</v>
      </c>
      <c r="R1705">
        <v>12.46</v>
      </c>
      <c r="S1705">
        <v>8</v>
      </c>
      <c r="T1705">
        <v>21.37</v>
      </c>
      <c r="U1705">
        <v>8</v>
      </c>
      <c r="V1705">
        <v>28.39</v>
      </c>
      <c r="W1705">
        <v>8</v>
      </c>
      <c r="X1705">
        <v>9.7200000000000006</v>
      </c>
      <c r="Z1705">
        <v>22.06</v>
      </c>
      <c r="AA1705">
        <v>8</v>
      </c>
      <c r="AB1705">
        <v>28.39</v>
      </c>
      <c r="AC1705">
        <v>3</v>
      </c>
    </row>
    <row r="1706" spans="1:29" x14ac:dyDescent="0.3">
      <c r="A1706">
        <v>2012</v>
      </c>
      <c r="B1706">
        <v>1</v>
      </c>
      <c r="C1706">
        <v>1</v>
      </c>
      <c r="D1706">
        <v>0.78500000000000003</v>
      </c>
      <c r="E1706">
        <v>3</v>
      </c>
      <c r="F1706" t="s">
        <v>1</v>
      </c>
      <c r="H1706" t="s">
        <v>1</v>
      </c>
      <c r="J1706" t="s">
        <v>1</v>
      </c>
      <c r="L1706">
        <v>8.6609999999999996</v>
      </c>
      <c r="N1706">
        <v>11.08</v>
      </c>
      <c r="P1706">
        <v>1.64</v>
      </c>
      <c r="R1706">
        <v>15.85</v>
      </c>
      <c r="S1706">
        <v>8</v>
      </c>
      <c r="T1706">
        <v>5.91</v>
      </c>
      <c r="V1706">
        <v>22.01</v>
      </c>
      <c r="W1706">
        <v>8</v>
      </c>
      <c r="X1706">
        <v>9.4689999999999994</v>
      </c>
      <c r="Z1706">
        <v>0.61399999999999999</v>
      </c>
      <c r="AB1706">
        <v>22.01</v>
      </c>
      <c r="AC1706">
        <v>3</v>
      </c>
    </row>
    <row r="1708" spans="1:29" x14ac:dyDescent="0.3">
      <c r="A1708" t="s">
        <v>14</v>
      </c>
      <c r="D1708">
        <v>1.556</v>
      </c>
      <c r="F1708">
        <v>0.94899999999999995</v>
      </c>
      <c r="H1708">
        <v>1.1519999999999999</v>
      </c>
      <c r="J1708">
        <v>4.093</v>
      </c>
      <c r="L1708">
        <v>13.12</v>
      </c>
      <c r="N1708">
        <v>12.04</v>
      </c>
      <c r="P1708">
        <v>7.2539999999999996</v>
      </c>
      <c r="R1708">
        <v>8.9550000000000001</v>
      </c>
      <c r="T1708">
        <v>12.25</v>
      </c>
      <c r="V1708">
        <v>21.99</v>
      </c>
      <c r="X1708">
        <v>19.64</v>
      </c>
      <c r="Z1708">
        <v>7.3579999999999997</v>
      </c>
      <c r="AB1708">
        <v>9.1999999999999993</v>
      </c>
    </row>
    <row r="1709" spans="1:29" x14ac:dyDescent="0.3">
      <c r="A1709" t="s">
        <v>15</v>
      </c>
      <c r="D1709">
        <v>12.29</v>
      </c>
      <c r="F1709">
        <v>6</v>
      </c>
      <c r="H1709">
        <v>8.34</v>
      </c>
      <c r="J1709">
        <v>23.45</v>
      </c>
      <c r="L1709">
        <v>30.84</v>
      </c>
      <c r="N1709">
        <v>37</v>
      </c>
      <c r="P1709">
        <v>24.8</v>
      </c>
      <c r="R1709">
        <v>47</v>
      </c>
      <c r="T1709">
        <v>35.4</v>
      </c>
      <c r="V1709">
        <v>62.84</v>
      </c>
      <c r="X1709">
        <v>47.79</v>
      </c>
      <c r="Z1709">
        <v>27.57</v>
      </c>
      <c r="AB1709">
        <v>62.84</v>
      </c>
    </row>
    <row r="1710" spans="1:29" x14ac:dyDescent="0.3">
      <c r="A1710" t="s">
        <v>16</v>
      </c>
      <c r="D1710" t="s">
        <v>17</v>
      </c>
      <c r="F1710" t="s">
        <v>17</v>
      </c>
      <c r="H1710" t="s">
        <v>17</v>
      </c>
      <c r="J1710" t="s">
        <v>17</v>
      </c>
      <c r="L1710">
        <v>5.2999999999999999E-2</v>
      </c>
      <c r="N1710">
        <v>0.29599999999999999</v>
      </c>
      <c r="P1710">
        <v>0.16</v>
      </c>
      <c r="R1710">
        <v>3.0000000000000001E-3</v>
      </c>
      <c r="T1710">
        <v>0.2</v>
      </c>
      <c r="V1710">
        <v>0.39800000000000002</v>
      </c>
      <c r="X1710">
        <v>1.45</v>
      </c>
      <c r="Z1710" t="s">
        <v>17</v>
      </c>
      <c r="AB1710" t="s">
        <v>17</v>
      </c>
    </row>
    <row r="1715" spans="1:52" x14ac:dyDescent="0.3">
      <c r="H1715" s="1"/>
    </row>
    <row r="1716" spans="1:52" s="8" customFormat="1" x14ac:dyDescent="0.3">
      <c r="A1716" s="6" t="s">
        <v>30</v>
      </c>
      <c r="AR1716"/>
      <c r="AS1716"/>
      <c r="AT1716"/>
      <c r="AU1716"/>
      <c r="AV1716"/>
      <c r="AW1716"/>
      <c r="AX1716"/>
      <c r="AY1716"/>
      <c r="AZ1716"/>
    </row>
    <row r="1717" spans="1:52" x14ac:dyDescent="0.3">
      <c r="A1717" t="s">
        <v>19</v>
      </c>
      <c r="B1717">
        <v>28037020</v>
      </c>
      <c r="C1717" t="s">
        <v>53</v>
      </c>
    </row>
    <row r="1718" spans="1:52" x14ac:dyDescent="0.3">
      <c r="A1718" t="s">
        <v>20</v>
      </c>
    </row>
    <row r="1719" spans="1:52" x14ac:dyDescent="0.3">
      <c r="A1719" t="s">
        <v>21</v>
      </c>
    </row>
    <row r="1720" spans="1:52" x14ac:dyDescent="0.3">
      <c r="A1720" t="s">
        <v>22</v>
      </c>
      <c r="B1720">
        <v>104</v>
      </c>
      <c r="H1720" s="1"/>
    </row>
    <row r="1721" spans="1:52" x14ac:dyDescent="0.3">
      <c r="A1721" t="s">
        <v>23</v>
      </c>
      <c r="B1721" t="s">
        <v>54</v>
      </c>
    </row>
    <row r="1723" spans="1:52" x14ac:dyDescent="0.3">
      <c r="A1723" t="s">
        <v>25</v>
      </c>
      <c r="B1723" t="s">
        <v>26</v>
      </c>
      <c r="C1723" t="s">
        <v>27</v>
      </c>
      <c r="D1723" t="s">
        <v>2</v>
      </c>
      <c r="E1723" t="s">
        <v>1</v>
      </c>
      <c r="F1723" t="s">
        <v>3</v>
      </c>
      <c r="G1723" t="s">
        <v>1</v>
      </c>
      <c r="H1723" t="s">
        <v>4</v>
      </c>
      <c r="I1723" t="s">
        <v>1</v>
      </c>
      <c r="J1723" t="s">
        <v>5</v>
      </c>
      <c r="K1723" t="s">
        <v>1</v>
      </c>
      <c r="L1723" t="s">
        <v>6</v>
      </c>
      <c r="M1723" t="s">
        <v>1</v>
      </c>
      <c r="N1723" t="s">
        <v>7</v>
      </c>
      <c r="O1723" t="s">
        <v>1</v>
      </c>
      <c r="P1723" t="s">
        <v>8</v>
      </c>
      <c r="Q1723" t="s">
        <v>1</v>
      </c>
      <c r="R1723" t="s">
        <v>9</v>
      </c>
      <c r="S1723" t="s">
        <v>1</v>
      </c>
      <c r="T1723" t="s">
        <v>10</v>
      </c>
      <c r="U1723" t="s">
        <v>1</v>
      </c>
      <c r="V1723" t="s">
        <v>11</v>
      </c>
      <c r="W1723" t="s">
        <v>1</v>
      </c>
      <c r="X1723" t="s">
        <v>12</v>
      </c>
      <c r="Y1723" t="s">
        <v>1</v>
      </c>
      <c r="Z1723" t="s">
        <v>13</v>
      </c>
      <c r="AA1723" t="s">
        <v>1</v>
      </c>
      <c r="AB1723" t="s">
        <v>28</v>
      </c>
      <c r="AC1723" t="s">
        <v>1</v>
      </c>
    </row>
    <row r="1724" spans="1:52" x14ac:dyDescent="0.3">
      <c r="A1724">
        <v>1971</v>
      </c>
      <c r="B1724">
        <v>2</v>
      </c>
      <c r="C1724">
        <v>1</v>
      </c>
      <c r="D1724" t="s">
        <v>17</v>
      </c>
      <c r="F1724" t="s">
        <v>17</v>
      </c>
      <c r="H1724" t="s">
        <v>17</v>
      </c>
      <c r="J1724">
        <v>0.17</v>
      </c>
      <c r="K1724">
        <v>8</v>
      </c>
      <c r="L1724">
        <v>1.1000000000000001</v>
      </c>
      <c r="N1724">
        <v>0.85</v>
      </c>
      <c r="P1724">
        <v>0.41</v>
      </c>
      <c r="Q1724">
        <v>8</v>
      </c>
      <c r="R1724">
        <v>0.7</v>
      </c>
      <c r="T1724">
        <v>1.1599999999999999</v>
      </c>
      <c r="V1724">
        <v>1.74</v>
      </c>
      <c r="X1724">
        <v>2.41</v>
      </c>
      <c r="Z1724">
        <v>0.88</v>
      </c>
      <c r="AB1724" t="s">
        <v>17</v>
      </c>
    </row>
    <row r="1725" spans="1:52" x14ac:dyDescent="0.3">
      <c r="A1725">
        <v>1972</v>
      </c>
      <c r="B1725">
        <v>2</v>
      </c>
      <c r="C1725">
        <v>1</v>
      </c>
      <c r="D1725">
        <v>0.26</v>
      </c>
      <c r="F1725">
        <v>0.16</v>
      </c>
      <c r="H1725">
        <v>0.2</v>
      </c>
      <c r="J1725">
        <v>0.32</v>
      </c>
      <c r="L1725">
        <v>0.85</v>
      </c>
      <c r="N1725">
        <v>1.23</v>
      </c>
      <c r="P1725">
        <v>0.46</v>
      </c>
      <c r="R1725">
        <v>0.6</v>
      </c>
      <c r="T1725">
        <v>0.7</v>
      </c>
      <c r="V1725">
        <v>0.56999999999999995</v>
      </c>
      <c r="X1725">
        <v>0.55000000000000004</v>
      </c>
      <c r="Z1725">
        <v>0.47</v>
      </c>
      <c r="AB1725">
        <v>0.16</v>
      </c>
    </row>
    <row r="1726" spans="1:52" x14ac:dyDescent="0.3">
      <c r="A1726">
        <v>1973</v>
      </c>
      <c r="B1726">
        <v>2</v>
      </c>
      <c r="C1726">
        <v>1</v>
      </c>
      <c r="D1726" t="s">
        <v>17</v>
      </c>
      <c r="F1726" t="s">
        <v>17</v>
      </c>
      <c r="H1726" t="s">
        <v>17</v>
      </c>
      <c r="J1726" t="s">
        <v>17</v>
      </c>
      <c r="L1726" t="s">
        <v>17</v>
      </c>
      <c r="N1726">
        <v>0.26</v>
      </c>
      <c r="P1726">
        <v>0.55000000000000004</v>
      </c>
      <c r="R1726">
        <v>0.46</v>
      </c>
      <c r="T1726">
        <v>1.74</v>
      </c>
      <c r="V1726">
        <v>3.39</v>
      </c>
      <c r="X1726">
        <v>2.9</v>
      </c>
      <c r="Z1726">
        <v>1.65</v>
      </c>
      <c r="AB1726" t="s">
        <v>17</v>
      </c>
    </row>
    <row r="1727" spans="1:52" x14ac:dyDescent="0.3">
      <c r="A1727">
        <v>1974</v>
      </c>
      <c r="B1727">
        <v>2</v>
      </c>
      <c r="C1727">
        <v>1</v>
      </c>
      <c r="D1727">
        <v>0.28000000000000003</v>
      </c>
      <c r="F1727" t="s">
        <v>17</v>
      </c>
      <c r="H1727" t="s">
        <v>17</v>
      </c>
      <c r="J1727" t="s">
        <v>17</v>
      </c>
      <c r="L1727">
        <v>0.35</v>
      </c>
      <c r="N1727">
        <v>0.35</v>
      </c>
      <c r="P1727">
        <v>0.28000000000000003</v>
      </c>
      <c r="R1727">
        <v>0.22</v>
      </c>
      <c r="T1727">
        <v>0.65</v>
      </c>
      <c r="V1727">
        <v>1.65</v>
      </c>
      <c r="X1727">
        <v>1.1000000000000001</v>
      </c>
      <c r="Z1727">
        <v>0.65</v>
      </c>
      <c r="AB1727" t="s">
        <v>17</v>
      </c>
    </row>
    <row r="1728" spans="1:52" x14ac:dyDescent="0.3">
      <c r="A1728">
        <v>1975</v>
      </c>
      <c r="B1728">
        <v>2</v>
      </c>
      <c r="C1728">
        <v>1</v>
      </c>
      <c r="D1728">
        <v>0.54</v>
      </c>
      <c r="F1728">
        <v>0.35</v>
      </c>
      <c r="H1728">
        <v>0.35</v>
      </c>
      <c r="J1728">
        <v>0.35</v>
      </c>
      <c r="L1728">
        <v>0.35</v>
      </c>
      <c r="N1728">
        <v>0.35</v>
      </c>
      <c r="P1728">
        <v>0.35</v>
      </c>
      <c r="R1728">
        <v>0.35</v>
      </c>
      <c r="T1728">
        <v>0.35</v>
      </c>
      <c r="V1728">
        <v>2</v>
      </c>
      <c r="X1728">
        <v>3.1</v>
      </c>
      <c r="Z1728">
        <v>4.4000000000000004</v>
      </c>
      <c r="AB1728">
        <v>0.35</v>
      </c>
    </row>
    <row r="1729" spans="1:28" x14ac:dyDescent="0.3">
      <c r="A1729">
        <v>1978</v>
      </c>
      <c r="B1729">
        <v>2</v>
      </c>
      <c r="C1729">
        <v>1</v>
      </c>
      <c r="D1729" t="s">
        <v>17</v>
      </c>
      <c r="F1729" t="s">
        <v>17</v>
      </c>
      <c r="H1729" t="s">
        <v>17</v>
      </c>
      <c r="J1729">
        <v>0.02</v>
      </c>
      <c r="L1729">
        <v>1.17</v>
      </c>
      <c r="N1729">
        <v>1.17</v>
      </c>
      <c r="P1729">
        <v>1.17</v>
      </c>
      <c r="R1729">
        <v>1.17</v>
      </c>
      <c r="T1729">
        <v>0.88</v>
      </c>
      <c r="V1729">
        <v>1.17</v>
      </c>
      <c r="X1729">
        <v>2.14</v>
      </c>
      <c r="Z1729">
        <v>0.02</v>
      </c>
      <c r="AB1729" t="s">
        <v>17</v>
      </c>
    </row>
    <row r="1730" spans="1:28" x14ac:dyDescent="0.3">
      <c r="A1730">
        <v>1979</v>
      </c>
      <c r="B1730">
        <v>2</v>
      </c>
      <c r="C1730">
        <v>1</v>
      </c>
      <c r="D1730" t="s">
        <v>17</v>
      </c>
      <c r="F1730">
        <v>0.02</v>
      </c>
      <c r="H1730" t="s">
        <v>17</v>
      </c>
      <c r="J1730" t="s">
        <v>17</v>
      </c>
      <c r="L1730">
        <v>0.02</v>
      </c>
      <c r="N1730">
        <v>0.77</v>
      </c>
      <c r="P1730">
        <v>0.02</v>
      </c>
      <c r="R1730">
        <v>0.01</v>
      </c>
      <c r="T1730">
        <v>0.04</v>
      </c>
      <c r="V1730">
        <v>3.03</v>
      </c>
      <c r="X1730">
        <v>2.1</v>
      </c>
      <c r="Z1730">
        <v>2.7</v>
      </c>
      <c r="AB1730" t="s">
        <v>17</v>
      </c>
    </row>
    <row r="1731" spans="1:28" x14ac:dyDescent="0.3">
      <c r="A1731">
        <v>1980</v>
      </c>
      <c r="B1731">
        <v>2</v>
      </c>
      <c r="C1731">
        <v>1</v>
      </c>
      <c r="D1731">
        <v>0.6</v>
      </c>
      <c r="F1731">
        <v>0.24</v>
      </c>
      <c r="H1731">
        <v>0.02</v>
      </c>
      <c r="J1731" t="s">
        <v>17</v>
      </c>
      <c r="L1731">
        <v>0.4</v>
      </c>
      <c r="N1731">
        <v>1.17</v>
      </c>
      <c r="P1731">
        <v>0.09</v>
      </c>
      <c r="R1731">
        <v>1</v>
      </c>
      <c r="T1731">
        <v>0.88</v>
      </c>
      <c r="V1731">
        <v>0.02</v>
      </c>
      <c r="X1731" t="s">
        <v>17</v>
      </c>
      <c r="Z1731">
        <v>0.2</v>
      </c>
      <c r="AB1731" t="s">
        <v>17</v>
      </c>
    </row>
    <row r="1732" spans="1:28" x14ac:dyDescent="0.3">
      <c r="A1732">
        <v>1981</v>
      </c>
      <c r="B1732">
        <v>2</v>
      </c>
      <c r="C1732">
        <v>1</v>
      </c>
      <c r="D1732" t="s">
        <v>17</v>
      </c>
      <c r="F1732" t="s">
        <v>17</v>
      </c>
      <c r="H1732">
        <v>0.01</v>
      </c>
      <c r="J1732" t="s">
        <v>17</v>
      </c>
      <c r="L1732">
        <v>7.18</v>
      </c>
      <c r="N1732">
        <v>3.25</v>
      </c>
      <c r="P1732">
        <v>4.62</v>
      </c>
      <c r="R1732">
        <v>4.62</v>
      </c>
      <c r="T1732">
        <v>7.88</v>
      </c>
      <c r="V1732">
        <v>6.72</v>
      </c>
      <c r="X1732">
        <v>7.88</v>
      </c>
      <c r="Z1732">
        <v>1.46</v>
      </c>
      <c r="AB1732" t="s">
        <v>17</v>
      </c>
    </row>
    <row r="1733" spans="1:28" x14ac:dyDescent="0.3">
      <c r="A1733">
        <v>1982</v>
      </c>
      <c r="B1733">
        <v>2</v>
      </c>
      <c r="C1733">
        <v>1</v>
      </c>
      <c r="D1733">
        <v>0.74</v>
      </c>
      <c r="F1733">
        <v>0.86</v>
      </c>
      <c r="H1733">
        <v>0.53</v>
      </c>
      <c r="J1733">
        <v>0.77</v>
      </c>
      <c r="L1733">
        <v>4.2300000000000004</v>
      </c>
      <c r="N1733">
        <v>1.04</v>
      </c>
      <c r="P1733">
        <v>0.86</v>
      </c>
      <c r="R1733">
        <v>0.18</v>
      </c>
      <c r="T1733">
        <v>0.23</v>
      </c>
      <c r="V1733">
        <v>1.34</v>
      </c>
      <c r="X1733">
        <v>0.71</v>
      </c>
      <c r="Z1733">
        <v>0.23</v>
      </c>
      <c r="AB1733">
        <v>0.18</v>
      </c>
    </row>
    <row r="1734" spans="1:28" x14ac:dyDescent="0.3">
      <c r="A1734">
        <v>1983</v>
      </c>
      <c r="B1734">
        <v>2</v>
      </c>
      <c r="C1734">
        <v>1</v>
      </c>
      <c r="D1734">
        <v>0.19</v>
      </c>
      <c r="F1734">
        <v>0.17</v>
      </c>
      <c r="H1734">
        <v>0.14000000000000001</v>
      </c>
      <c r="J1734" t="s">
        <v>17</v>
      </c>
      <c r="L1734">
        <v>0.23</v>
      </c>
      <c r="N1734">
        <v>0.77</v>
      </c>
      <c r="P1734">
        <v>0.47</v>
      </c>
      <c r="R1734">
        <v>0.19</v>
      </c>
      <c r="T1734">
        <v>0.5</v>
      </c>
      <c r="V1734">
        <v>1.34</v>
      </c>
      <c r="X1734">
        <v>0.77</v>
      </c>
      <c r="Z1734">
        <v>0.19</v>
      </c>
      <c r="AB1734" t="s">
        <v>17</v>
      </c>
    </row>
    <row r="1735" spans="1:28" x14ac:dyDescent="0.3">
      <c r="A1735">
        <v>1984</v>
      </c>
      <c r="B1735">
        <v>2</v>
      </c>
      <c r="C1735">
        <v>1</v>
      </c>
      <c r="D1735">
        <v>0.11</v>
      </c>
      <c r="F1735">
        <v>0.11</v>
      </c>
      <c r="H1735" t="s">
        <v>17</v>
      </c>
      <c r="J1735" t="s">
        <v>17</v>
      </c>
      <c r="L1735">
        <v>0.14000000000000001</v>
      </c>
      <c r="N1735">
        <v>0.18</v>
      </c>
      <c r="P1735">
        <v>0.25</v>
      </c>
      <c r="R1735">
        <v>0.35</v>
      </c>
      <c r="T1735">
        <v>1.22</v>
      </c>
      <c r="V1735">
        <v>4.4400000000000004</v>
      </c>
      <c r="X1735">
        <v>3.1</v>
      </c>
      <c r="Z1735">
        <v>0.69</v>
      </c>
      <c r="AA1735">
        <v>6</v>
      </c>
      <c r="AB1735" t="s">
        <v>17</v>
      </c>
    </row>
    <row r="1736" spans="1:28" x14ac:dyDescent="0.3">
      <c r="A1736">
        <v>1985</v>
      </c>
      <c r="B1736">
        <v>2</v>
      </c>
      <c r="C1736">
        <v>1</v>
      </c>
      <c r="D1736">
        <v>0.19</v>
      </c>
      <c r="F1736">
        <v>0.19</v>
      </c>
      <c r="H1736">
        <v>0.26</v>
      </c>
      <c r="J1736" t="s">
        <v>17</v>
      </c>
      <c r="L1736">
        <v>0.68</v>
      </c>
      <c r="N1736">
        <v>0.2</v>
      </c>
      <c r="P1736" t="s">
        <v>17</v>
      </c>
      <c r="R1736" t="s">
        <v>17</v>
      </c>
      <c r="T1736">
        <v>0.26</v>
      </c>
      <c r="V1736">
        <v>1.34</v>
      </c>
      <c r="X1736">
        <v>0.98</v>
      </c>
      <c r="Z1736">
        <v>0.44</v>
      </c>
      <c r="AB1736" t="s">
        <v>17</v>
      </c>
    </row>
    <row r="1737" spans="1:28" x14ac:dyDescent="0.3">
      <c r="A1737">
        <v>1986</v>
      </c>
      <c r="B1737">
        <v>2</v>
      </c>
      <c r="C1737">
        <v>1</v>
      </c>
      <c r="D1737" t="s">
        <v>17</v>
      </c>
      <c r="F1737" t="s">
        <v>17</v>
      </c>
      <c r="H1737" t="s">
        <v>17</v>
      </c>
      <c r="J1737" t="s">
        <v>17</v>
      </c>
      <c r="L1737">
        <v>0.87</v>
      </c>
      <c r="N1737">
        <v>0.62</v>
      </c>
      <c r="P1737" t="s">
        <v>17</v>
      </c>
      <c r="R1737" t="s">
        <v>17</v>
      </c>
      <c r="T1737" t="s">
        <v>17</v>
      </c>
      <c r="V1737">
        <v>1.45</v>
      </c>
      <c r="X1737">
        <v>0.8</v>
      </c>
      <c r="Z1737">
        <v>0.55000000000000004</v>
      </c>
      <c r="AB1737" t="s">
        <v>17</v>
      </c>
    </row>
    <row r="1738" spans="1:28" x14ac:dyDescent="0.3">
      <c r="A1738">
        <v>1987</v>
      </c>
      <c r="B1738">
        <v>2</v>
      </c>
      <c r="C1738">
        <v>1</v>
      </c>
      <c r="D1738">
        <v>0.17</v>
      </c>
      <c r="E1738">
        <v>8</v>
      </c>
      <c r="F1738">
        <v>0.16</v>
      </c>
      <c r="G1738">
        <v>8</v>
      </c>
      <c r="H1738">
        <v>0.17</v>
      </c>
      <c r="I1738">
        <v>8</v>
      </c>
      <c r="J1738">
        <v>0.17</v>
      </c>
      <c r="K1738">
        <v>8</v>
      </c>
      <c r="L1738">
        <v>0.36</v>
      </c>
      <c r="N1738">
        <v>0.39</v>
      </c>
      <c r="P1738">
        <v>0.22</v>
      </c>
      <c r="Q1738">
        <v>8</v>
      </c>
      <c r="R1738">
        <v>0.22</v>
      </c>
      <c r="S1738">
        <v>8</v>
      </c>
      <c r="T1738">
        <v>0.27</v>
      </c>
      <c r="V1738">
        <v>1.06</v>
      </c>
      <c r="X1738">
        <v>1.96</v>
      </c>
      <c r="Z1738">
        <v>0.73</v>
      </c>
      <c r="AB1738">
        <v>0.16</v>
      </c>
    </row>
    <row r="1739" spans="1:28" x14ac:dyDescent="0.3">
      <c r="A1739">
        <v>1988</v>
      </c>
      <c r="B1739">
        <v>1</v>
      </c>
      <c r="C1739">
        <v>1</v>
      </c>
      <c r="D1739">
        <v>0.42</v>
      </c>
      <c r="F1739">
        <v>0.33</v>
      </c>
      <c r="H1739" t="s">
        <v>17</v>
      </c>
      <c r="J1739" t="s">
        <v>17</v>
      </c>
      <c r="L1739">
        <v>0.51</v>
      </c>
      <c r="N1739">
        <v>0.89</v>
      </c>
      <c r="P1739">
        <v>1</v>
      </c>
      <c r="R1739">
        <v>1</v>
      </c>
      <c r="T1739">
        <v>3.56</v>
      </c>
      <c r="V1739">
        <v>3.25</v>
      </c>
      <c r="X1739">
        <v>8.3699999999999992</v>
      </c>
      <c r="Y1739">
        <v>8</v>
      </c>
      <c r="Z1739">
        <v>3.11</v>
      </c>
      <c r="AB1739" t="s">
        <v>17</v>
      </c>
    </row>
    <row r="1740" spans="1:28" x14ac:dyDescent="0.3">
      <c r="A1740">
        <v>1989</v>
      </c>
      <c r="B1740">
        <v>1</v>
      </c>
      <c r="C1740">
        <v>1</v>
      </c>
      <c r="D1740" t="s">
        <v>17</v>
      </c>
      <c r="F1740" t="s">
        <v>17</v>
      </c>
      <c r="H1740" t="s">
        <v>17</v>
      </c>
      <c r="J1740" t="s">
        <v>17</v>
      </c>
      <c r="L1740" t="s">
        <v>17</v>
      </c>
      <c r="N1740">
        <v>0.55000000000000004</v>
      </c>
      <c r="P1740">
        <v>0.56999999999999995</v>
      </c>
      <c r="R1740">
        <v>0.81</v>
      </c>
      <c r="T1740">
        <v>1.37</v>
      </c>
      <c r="V1740">
        <v>2.12</v>
      </c>
      <c r="X1740">
        <v>1.7</v>
      </c>
      <c r="Z1740">
        <v>1.37</v>
      </c>
      <c r="AB1740" t="s">
        <v>17</v>
      </c>
    </row>
    <row r="1741" spans="1:28" x14ac:dyDescent="0.3">
      <c r="A1741">
        <v>1990</v>
      </c>
      <c r="B1741">
        <v>1</v>
      </c>
      <c r="C1741">
        <v>1</v>
      </c>
      <c r="D1741">
        <v>0.72</v>
      </c>
      <c r="F1741">
        <v>0.57999999999999996</v>
      </c>
      <c r="H1741">
        <v>0.5</v>
      </c>
      <c r="I1741">
        <v>6</v>
      </c>
      <c r="J1741">
        <v>0.48</v>
      </c>
      <c r="L1741">
        <v>1.02</v>
      </c>
      <c r="N1741">
        <v>0.96</v>
      </c>
      <c r="P1741">
        <v>0.87</v>
      </c>
      <c r="R1741">
        <v>0.87</v>
      </c>
      <c r="T1741">
        <v>1.55</v>
      </c>
      <c r="V1741">
        <v>2.38</v>
      </c>
      <c r="X1741">
        <v>2.38</v>
      </c>
      <c r="Z1741">
        <v>1.55</v>
      </c>
      <c r="AB1741">
        <v>0.48</v>
      </c>
    </row>
    <row r="1742" spans="1:28" x14ac:dyDescent="0.3">
      <c r="A1742">
        <v>1991</v>
      </c>
      <c r="B1742">
        <v>1</v>
      </c>
      <c r="C1742">
        <v>1</v>
      </c>
      <c r="D1742">
        <v>0.47</v>
      </c>
      <c r="F1742">
        <v>0.33</v>
      </c>
      <c r="H1742" t="s">
        <v>17</v>
      </c>
      <c r="J1742" t="s">
        <v>17</v>
      </c>
      <c r="L1742" t="s">
        <v>17</v>
      </c>
      <c r="N1742">
        <v>0.35</v>
      </c>
      <c r="P1742">
        <v>0.25</v>
      </c>
      <c r="R1742">
        <v>0.27</v>
      </c>
      <c r="T1742">
        <v>0.28000000000000003</v>
      </c>
      <c r="V1742">
        <v>1.01</v>
      </c>
      <c r="X1742">
        <v>0.63</v>
      </c>
      <c r="Z1742">
        <v>0.38</v>
      </c>
      <c r="AB1742" t="s">
        <v>17</v>
      </c>
    </row>
    <row r="1743" spans="1:28" x14ac:dyDescent="0.3">
      <c r="A1743">
        <v>1992</v>
      </c>
      <c r="B1743">
        <v>1</v>
      </c>
      <c r="C1743">
        <v>1</v>
      </c>
      <c r="D1743">
        <v>0.26</v>
      </c>
      <c r="F1743">
        <v>0.15</v>
      </c>
      <c r="H1743" t="s">
        <v>17</v>
      </c>
      <c r="J1743" t="s">
        <v>17</v>
      </c>
      <c r="L1743">
        <v>0.16</v>
      </c>
      <c r="N1743">
        <v>0.4</v>
      </c>
      <c r="P1743">
        <v>0.35</v>
      </c>
      <c r="R1743">
        <v>0.27</v>
      </c>
      <c r="T1743">
        <v>0.28000000000000003</v>
      </c>
      <c r="V1743">
        <v>1.28</v>
      </c>
      <c r="X1743">
        <v>0.86</v>
      </c>
      <c r="Z1743">
        <v>1.0900000000000001</v>
      </c>
      <c r="AB1743" t="s">
        <v>17</v>
      </c>
    </row>
    <row r="1744" spans="1:28" x14ac:dyDescent="0.3">
      <c r="A1744">
        <v>1993</v>
      </c>
      <c r="B1744">
        <v>1</v>
      </c>
      <c r="C1744">
        <v>1</v>
      </c>
      <c r="D1744">
        <v>0.88</v>
      </c>
      <c r="F1744" t="s">
        <v>17</v>
      </c>
      <c r="H1744" t="s">
        <v>17</v>
      </c>
      <c r="J1744" t="s">
        <v>17</v>
      </c>
      <c r="L1744">
        <v>0.77</v>
      </c>
      <c r="N1744">
        <v>0.72</v>
      </c>
      <c r="P1744">
        <v>0.48</v>
      </c>
      <c r="R1744">
        <v>0.51</v>
      </c>
      <c r="T1744">
        <v>1.17</v>
      </c>
      <c r="V1744">
        <v>1.0900000000000001</v>
      </c>
      <c r="X1744">
        <v>0.66</v>
      </c>
      <c r="Z1744">
        <v>0.38</v>
      </c>
      <c r="AB1744" t="s">
        <v>17</v>
      </c>
    </row>
    <row r="1745" spans="1:52" x14ac:dyDescent="0.3">
      <c r="A1745">
        <v>1994</v>
      </c>
      <c r="B1745">
        <v>2</v>
      </c>
      <c r="C1745">
        <v>1</v>
      </c>
      <c r="D1745">
        <v>0.22</v>
      </c>
      <c r="F1745" t="s">
        <v>17</v>
      </c>
      <c r="H1745" t="s">
        <v>17</v>
      </c>
      <c r="J1745" t="s">
        <v>17</v>
      </c>
      <c r="L1745" t="s">
        <v>17</v>
      </c>
      <c r="N1745">
        <v>0.12</v>
      </c>
      <c r="P1745" t="s">
        <v>17</v>
      </c>
      <c r="R1745">
        <v>0.09</v>
      </c>
      <c r="T1745">
        <v>0.13</v>
      </c>
      <c r="V1745">
        <v>0.35</v>
      </c>
      <c r="X1745">
        <v>2.23</v>
      </c>
      <c r="Z1745">
        <v>0.5</v>
      </c>
      <c r="AB1745" t="s">
        <v>17</v>
      </c>
    </row>
    <row r="1746" spans="1:52" x14ac:dyDescent="0.3">
      <c r="A1746">
        <v>1995</v>
      </c>
      <c r="B1746">
        <v>1</v>
      </c>
      <c r="C1746">
        <v>1</v>
      </c>
      <c r="D1746">
        <v>0.42</v>
      </c>
      <c r="F1746" t="s">
        <v>17</v>
      </c>
      <c r="H1746" t="s">
        <v>17</v>
      </c>
      <c r="J1746" t="s">
        <v>17</v>
      </c>
      <c r="L1746" t="s">
        <v>17</v>
      </c>
      <c r="N1746">
        <v>1.55</v>
      </c>
      <c r="P1746">
        <v>0.62</v>
      </c>
      <c r="R1746">
        <v>0.45</v>
      </c>
      <c r="T1746">
        <v>1.95</v>
      </c>
      <c r="V1746">
        <v>2.73</v>
      </c>
      <c r="X1746">
        <v>0.76</v>
      </c>
      <c r="Z1746">
        <v>0.35</v>
      </c>
      <c r="AB1746" t="s">
        <v>17</v>
      </c>
    </row>
    <row r="1747" spans="1:52" x14ac:dyDescent="0.3">
      <c r="A1747">
        <v>1996</v>
      </c>
      <c r="B1747">
        <v>1</v>
      </c>
      <c r="C1747">
        <v>1</v>
      </c>
      <c r="D1747">
        <v>0.2</v>
      </c>
      <c r="F1747" t="s">
        <v>17</v>
      </c>
      <c r="H1747" t="s">
        <v>17</v>
      </c>
      <c r="J1747" t="s">
        <v>17</v>
      </c>
      <c r="L1747" t="s">
        <v>17</v>
      </c>
      <c r="N1747">
        <v>0.86</v>
      </c>
      <c r="P1747">
        <v>0.32</v>
      </c>
      <c r="R1747">
        <v>0.5</v>
      </c>
      <c r="T1747">
        <v>0.45</v>
      </c>
      <c r="V1747">
        <v>3.35</v>
      </c>
      <c r="X1747">
        <v>1.55</v>
      </c>
      <c r="Z1747">
        <v>0.42</v>
      </c>
      <c r="AB1747" t="s">
        <v>17</v>
      </c>
    </row>
    <row r="1748" spans="1:52" x14ac:dyDescent="0.3">
      <c r="A1748">
        <v>1997</v>
      </c>
      <c r="B1748">
        <v>1</v>
      </c>
      <c r="C1748">
        <v>1</v>
      </c>
      <c r="D1748">
        <v>0.224</v>
      </c>
      <c r="F1748">
        <v>0.16700000000000001</v>
      </c>
      <c r="H1748" t="s">
        <v>17</v>
      </c>
      <c r="J1748" t="s">
        <v>17</v>
      </c>
      <c r="L1748" t="s">
        <v>17</v>
      </c>
      <c r="N1748">
        <v>6.0000000000000001E-3</v>
      </c>
      <c r="P1748" t="s">
        <v>1</v>
      </c>
      <c r="R1748" t="s">
        <v>17</v>
      </c>
      <c r="T1748" t="s">
        <v>17</v>
      </c>
      <c r="V1748">
        <v>3.0000000000000001E-3</v>
      </c>
      <c r="W1748">
        <v>3</v>
      </c>
      <c r="X1748" t="s">
        <v>1</v>
      </c>
      <c r="Z1748" t="s">
        <v>17</v>
      </c>
      <c r="AB1748" t="s">
        <v>17</v>
      </c>
      <c r="AC1748">
        <v>3</v>
      </c>
    </row>
    <row r="1749" spans="1:52" x14ac:dyDescent="0.3">
      <c r="A1749">
        <v>1998</v>
      </c>
      <c r="B1749">
        <v>1</v>
      </c>
      <c r="C1749">
        <v>1</v>
      </c>
      <c r="D1749" t="s">
        <v>17</v>
      </c>
      <c r="F1749" t="s">
        <v>17</v>
      </c>
      <c r="H1749" t="s">
        <v>17</v>
      </c>
      <c r="J1749" t="s">
        <v>17</v>
      </c>
      <c r="L1749" t="s">
        <v>17</v>
      </c>
      <c r="N1749">
        <v>0.03</v>
      </c>
      <c r="P1749">
        <v>0.03</v>
      </c>
      <c r="R1749">
        <v>0.16</v>
      </c>
      <c r="T1749">
        <v>0.86</v>
      </c>
      <c r="V1749">
        <v>1.85</v>
      </c>
      <c r="X1749">
        <v>1.95</v>
      </c>
      <c r="Z1749">
        <v>1.98</v>
      </c>
      <c r="AB1749" t="s">
        <v>17</v>
      </c>
    </row>
    <row r="1750" spans="1:52" x14ac:dyDescent="0.3">
      <c r="A1750">
        <v>1999</v>
      </c>
      <c r="B1750">
        <v>1</v>
      </c>
      <c r="C1750">
        <v>1</v>
      </c>
      <c r="D1750">
        <v>3.21</v>
      </c>
      <c r="F1750">
        <v>2.88</v>
      </c>
      <c r="H1750">
        <v>1.88</v>
      </c>
      <c r="J1750">
        <v>2.5499999999999998</v>
      </c>
      <c r="L1750">
        <v>0.7</v>
      </c>
      <c r="N1750">
        <v>1.2</v>
      </c>
      <c r="P1750">
        <v>0.17</v>
      </c>
      <c r="R1750">
        <v>0.15</v>
      </c>
      <c r="S1750">
        <v>3</v>
      </c>
      <c r="T1750">
        <v>4.55</v>
      </c>
      <c r="U1750">
        <v>3</v>
      </c>
      <c r="V1750">
        <v>4.51</v>
      </c>
      <c r="X1750">
        <v>4.57</v>
      </c>
      <c r="Y1750">
        <v>3</v>
      </c>
      <c r="Z1750">
        <v>3.96</v>
      </c>
      <c r="AB1750">
        <v>0.15</v>
      </c>
      <c r="AC1750">
        <v>3</v>
      </c>
    </row>
    <row r="1751" spans="1:52" x14ac:dyDescent="0.3">
      <c r="A1751">
        <v>2000</v>
      </c>
      <c r="B1751">
        <v>1</v>
      </c>
      <c r="C1751">
        <v>1</v>
      </c>
      <c r="D1751">
        <v>2.38</v>
      </c>
      <c r="F1751">
        <v>0.19</v>
      </c>
      <c r="H1751" t="s">
        <v>17</v>
      </c>
      <c r="J1751" t="s">
        <v>17</v>
      </c>
      <c r="L1751">
        <v>0.18</v>
      </c>
      <c r="N1751">
        <v>1.04</v>
      </c>
      <c r="O1751">
        <v>3</v>
      </c>
      <c r="P1751">
        <v>0.2</v>
      </c>
      <c r="R1751">
        <v>1.21</v>
      </c>
      <c r="T1751">
        <v>2.5499999999999998</v>
      </c>
      <c r="V1751">
        <v>3.71</v>
      </c>
      <c r="X1751">
        <v>4.03</v>
      </c>
      <c r="Y1751">
        <v>3</v>
      </c>
      <c r="Z1751">
        <v>3.59</v>
      </c>
      <c r="AB1751" t="s">
        <v>17</v>
      </c>
      <c r="AC1751">
        <v>3</v>
      </c>
    </row>
    <row r="1752" spans="1:52" x14ac:dyDescent="0.3">
      <c r="A1752">
        <v>2001</v>
      </c>
      <c r="B1752">
        <v>1</v>
      </c>
      <c r="C1752">
        <v>1</v>
      </c>
      <c r="D1752">
        <v>2.21</v>
      </c>
      <c r="F1752">
        <v>0.19</v>
      </c>
      <c r="H1752" t="s">
        <v>17</v>
      </c>
      <c r="J1752" t="s">
        <v>17</v>
      </c>
      <c r="L1752" t="s">
        <v>17</v>
      </c>
      <c r="N1752" t="s">
        <v>17</v>
      </c>
      <c r="P1752" t="s">
        <v>17</v>
      </c>
      <c r="R1752" t="s">
        <v>17</v>
      </c>
      <c r="T1752" t="s">
        <v>17</v>
      </c>
      <c r="V1752">
        <v>0.2</v>
      </c>
      <c r="X1752">
        <v>3.7</v>
      </c>
      <c r="Z1752">
        <v>0.16</v>
      </c>
      <c r="AB1752" t="s">
        <v>17</v>
      </c>
    </row>
    <row r="1753" spans="1:52" x14ac:dyDescent="0.3">
      <c r="A1753">
        <v>2002</v>
      </c>
      <c r="B1753">
        <v>1</v>
      </c>
      <c r="C1753">
        <v>1</v>
      </c>
      <c r="D1753">
        <v>5.7000000000000002E-2</v>
      </c>
      <c r="F1753" t="s">
        <v>17</v>
      </c>
      <c r="H1753" t="s">
        <v>17</v>
      </c>
      <c r="J1753" t="s">
        <v>17</v>
      </c>
      <c r="L1753" t="s">
        <v>17</v>
      </c>
      <c r="N1753">
        <v>0.114</v>
      </c>
      <c r="P1753" t="s">
        <v>17</v>
      </c>
      <c r="R1753" t="s">
        <v>17</v>
      </c>
      <c r="T1753" t="s">
        <v>17</v>
      </c>
      <c r="V1753">
        <v>5.7000000000000002E-2</v>
      </c>
      <c r="X1753">
        <v>0.126</v>
      </c>
      <c r="Z1753">
        <v>6.6000000000000003E-2</v>
      </c>
      <c r="AB1753" t="s">
        <v>17</v>
      </c>
      <c r="AR1753" s="8"/>
      <c r="AS1753" s="8"/>
      <c r="AT1753" s="8"/>
      <c r="AU1753" s="8"/>
      <c r="AV1753" s="8"/>
      <c r="AW1753" s="8"/>
      <c r="AX1753" s="8"/>
      <c r="AY1753" s="8"/>
      <c r="AZ1753" s="8"/>
    </row>
    <row r="1754" spans="1:52" x14ac:dyDescent="0.3">
      <c r="A1754">
        <v>2003</v>
      </c>
      <c r="B1754">
        <v>1</v>
      </c>
      <c r="C1754">
        <v>1</v>
      </c>
      <c r="D1754" t="s">
        <v>17</v>
      </c>
      <c r="F1754" t="s">
        <v>17</v>
      </c>
      <c r="J1754">
        <v>0.11</v>
      </c>
      <c r="K1754">
        <v>3</v>
      </c>
      <c r="L1754">
        <v>0.09</v>
      </c>
      <c r="N1754">
        <v>0.87</v>
      </c>
      <c r="P1754">
        <v>0.14000000000000001</v>
      </c>
      <c r="R1754">
        <v>0.11</v>
      </c>
      <c r="T1754">
        <v>0.19</v>
      </c>
      <c r="V1754">
        <v>3.88</v>
      </c>
      <c r="X1754">
        <v>4.2</v>
      </c>
      <c r="Y1754">
        <v>3</v>
      </c>
      <c r="Z1754">
        <v>0.17</v>
      </c>
      <c r="AB1754" t="s">
        <v>17</v>
      </c>
      <c r="AC1754">
        <v>3</v>
      </c>
    </row>
    <row r="1755" spans="1:52" x14ac:dyDescent="0.3">
      <c r="A1755">
        <v>2004</v>
      </c>
      <c r="B1755">
        <v>1</v>
      </c>
      <c r="C1755">
        <v>1</v>
      </c>
      <c r="D1755">
        <v>0.03</v>
      </c>
      <c r="F1755" t="s">
        <v>17</v>
      </c>
      <c r="H1755" t="s">
        <v>17</v>
      </c>
      <c r="J1755" t="s">
        <v>17</v>
      </c>
      <c r="L1755">
        <v>0.02</v>
      </c>
      <c r="N1755">
        <v>0.05</v>
      </c>
      <c r="P1755">
        <v>0.04</v>
      </c>
      <c r="R1755">
        <v>0.03</v>
      </c>
      <c r="T1755">
        <v>0.04</v>
      </c>
      <c r="V1755">
        <v>0.13</v>
      </c>
      <c r="X1755">
        <v>0.2</v>
      </c>
      <c r="Z1755">
        <v>0.05</v>
      </c>
      <c r="AB1755" t="s">
        <v>17</v>
      </c>
    </row>
    <row r="1756" spans="1:52" x14ac:dyDescent="0.3">
      <c r="A1756">
        <v>2005</v>
      </c>
      <c r="B1756">
        <v>1</v>
      </c>
      <c r="C1756">
        <v>1</v>
      </c>
      <c r="D1756">
        <v>2.5999999999999999E-2</v>
      </c>
      <c r="F1756" t="s">
        <v>17</v>
      </c>
      <c r="H1756" t="s">
        <v>17</v>
      </c>
      <c r="J1756" t="s">
        <v>17</v>
      </c>
      <c r="L1756">
        <v>0.02</v>
      </c>
      <c r="N1756">
        <v>2.8000000000000001E-2</v>
      </c>
      <c r="P1756">
        <v>4.4999999999999998E-2</v>
      </c>
      <c r="R1756">
        <v>2.1000000000000001E-2</v>
      </c>
      <c r="T1756">
        <v>2.1000000000000001E-2</v>
      </c>
      <c r="V1756">
        <v>0.13900000000000001</v>
      </c>
      <c r="X1756">
        <v>0.49</v>
      </c>
      <c r="Y1756">
        <v>3</v>
      </c>
      <c r="Z1756">
        <v>4.0000000000000001E-3</v>
      </c>
      <c r="AA1756">
        <v>8</v>
      </c>
      <c r="AB1756" t="s">
        <v>17</v>
      </c>
      <c r="AC1756">
        <v>3</v>
      </c>
    </row>
    <row r="1757" spans="1:52" x14ac:dyDescent="0.3">
      <c r="A1757">
        <v>2006</v>
      </c>
      <c r="B1757">
        <v>1</v>
      </c>
      <c r="C1757">
        <v>1</v>
      </c>
      <c r="D1757" t="s">
        <v>17</v>
      </c>
      <c r="F1757" t="s">
        <v>17</v>
      </c>
      <c r="H1757" t="s">
        <v>1</v>
      </c>
      <c r="J1757" t="s">
        <v>1</v>
      </c>
      <c r="L1757" t="s">
        <v>1</v>
      </c>
      <c r="N1757" t="s">
        <v>1</v>
      </c>
      <c r="P1757" t="s">
        <v>1</v>
      </c>
      <c r="R1757" t="s">
        <v>1</v>
      </c>
      <c r="T1757" t="s">
        <v>1</v>
      </c>
      <c r="V1757" t="s">
        <v>1</v>
      </c>
      <c r="X1757" t="s">
        <v>1</v>
      </c>
      <c r="Z1757">
        <v>0.44400000000000001</v>
      </c>
      <c r="AB1757" t="s">
        <v>17</v>
      </c>
      <c r="AC1757">
        <v>3</v>
      </c>
    </row>
    <row r="1758" spans="1:52" x14ac:dyDescent="0.3">
      <c r="A1758">
        <v>2007</v>
      </c>
      <c r="B1758">
        <v>1</v>
      </c>
      <c r="C1758">
        <v>1</v>
      </c>
      <c r="D1758">
        <v>0.106</v>
      </c>
      <c r="E1758">
        <v>8</v>
      </c>
      <c r="F1758">
        <v>0.05</v>
      </c>
      <c r="G1758">
        <v>8</v>
      </c>
      <c r="H1758">
        <v>0.05</v>
      </c>
      <c r="I1758">
        <v>8</v>
      </c>
      <c r="J1758">
        <v>0.05</v>
      </c>
      <c r="K1758">
        <v>8</v>
      </c>
      <c r="L1758">
        <v>0.122</v>
      </c>
      <c r="M1758">
        <v>8</v>
      </c>
      <c r="N1758">
        <v>0.35199999999999998</v>
      </c>
      <c r="O1758">
        <v>3</v>
      </c>
      <c r="P1758">
        <v>0.13</v>
      </c>
      <c r="R1758">
        <v>0.16700000000000001</v>
      </c>
      <c r="T1758">
        <v>0.64300000000000002</v>
      </c>
      <c r="V1758">
        <v>2.242</v>
      </c>
      <c r="X1758">
        <v>0.78500000000000003</v>
      </c>
      <c r="Z1758">
        <v>0.05</v>
      </c>
      <c r="AA1758">
        <v>8</v>
      </c>
      <c r="AB1758">
        <v>0.05</v>
      </c>
      <c r="AC1758">
        <v>3</v>
      </c>
    </row>
    <row r="1759" spans="1:52" x14ac:dyDescent="0.3">
      <c r="A1759">
        <v>2008</v>
      </c>
      <c r="B1759">
        <v>1</v>
      </c>
      <c r="C1759">
        <v>1</v>
      </c>
      <c r="D1759" t="s">
        <v>17</v>
      </c>
      <c r="F1759" t="s">
        <v>17</v>
      </c>
      <c r="H1759" t="s">
        <v>17</v>
      </c>
      <c r="J1759" t="s">
        <v>17</v>
      </c>
      <c r="L1759">
        <v>0.09</v>
      </c>
      <c r="M1759">
        <v>8</v>
      </c>
      <c r="N1759">
        <v>9.8000000000000004E-2</v>
      </c>
      <c r="O1759">
        <v>8</v>
      </c>
      <c r="P1759">
        <v>0.11</v>
      </c>
      <c r="Q1759">
        <v>8</v>
      </c>
      <c r="R1759">
        <v>0.05</v>
      </c>
      <c r="S1759">
        <v>8</v>
      </c>
      <c r="T1759">
        <v>0.27800000000000002</v>
      </c>
      <c r="V1759">
        <v>1.6160000000000001</v>
      </c>
      <c r="X1759">
        <v>1.3819999999999999</v>
      </c>
      <c r="Z1759">
        <v>0.13</v>
      </c>
      <c r="AB1759" t="s">
        <v>17</v>
      </c>
    </row>
    <row r="1760" spans="1:52" x14ac:dyDescent="0.3">
      <c r="A1760">
        <v>2009</v>
      </c>
      <c r="B1760">
        <v>1</v>
      </c>
      <c r="C1760">
        <v>1</v>
      </c>
      <c r="D1760">
        <v>0.09</v>
      </c>
      <c r="E1760">
        <v>8</v>
      </c>
      <c r="F1760">
        <v>0.05</v>
      </c>
      <c r="G1760">
        <v>8</v>
      </c>
      <c r="H1760" t="s">
        <v>17</v>
      </c>
      <c r="J1760" t="s">
        <v>17</v>
      </c>
      <c r="L1760" t="s">
        <v>1</v>
      </c>
      <c r="N1760" t="s">
        <v>1</v>
      </c>
      <c r="P1760" t="s">
        <v>1</v>
      </c>
      <c r="R1760" t="s">
        <v>1</v>
      </c>
      <c r="T1760">
        <v>0.09</v>
      </c>
      <c r="U1760">
        <v>3</v>
      </c>
      <c r="V1760">
        <v>0.05</v>
      </c>
      <c r="W1760">
        <v>8</v>
      </c>
      <c r="X1760">
        <v>7.0000000000000007E-2</v>
      </c>
      <c r="Y1760">
        <v>8</v>
      </c>
      <c r="Z1760" t="s">
        <v>17</v>
      </c>
      <c r="AB1760" t="s">
        <v>17</v>
      </c>
      <c r="AC1760">
        <v>3</v>
      </c>
    </row>
    <row r="1761" spans="1:52" x14ac:dyDescent="0.3">
      <c r="A1761">
        <v>2010</v>
      </c>
      <c r="B1761">
        <v>1</v>
      </c>
      <c r="C1761">
        <v>1</v>
      </c>
      <c r="D1761" t="s">
        <v>17</v>
      </c>
      <c r="F1761" t="s">
        <v>17</v>
      </c>
      <c r="H1761" t="s">
        <v>17</v>
      </c>
      <c r="J1761">
        <v>1</v>
      </c>
      <c r="K1761">
        <v>3</v>
      </c>
      <c r="L1761" t="s">
        <v>17</v>
      </c>
      <c r="N1761">
        <v>2.2400000000000002</v>
      </c>
      <c r="P1761">
        <v>1.62</v>
      </c>
      <c r="R1761">
        <v>1.31</v>
      </c>
      <c r="T1761">
        <v>1.837</v>
      </c>
      <c r="V1761">
        <v>2.9950000000000001</v>
      </c>
      <c r="X1761">
        <v>2.085</v>
      </c>
      <c r="Z1761">
        <v>2.4289999999999998</v>
      </c>
      <c r="AB1761" t="s">
        <v>17</v>
      </c>
      <c r="AC1761">
        <v>3</v>
      </c>
    </row>
    <row r="1762" spans="1:52" x14ac:dyDescent="0.3">
      <c r="A1762">
        <v>2011</v>
      </c>
      <c r="B1762">
        <v>1</v>
      </c>
      <c r="C1762">
        <v>1</v>
      </c>
      <c r="D1762">
        <v>0.76</v>
      </c>
      <c r="F1762">
        <v>0.44800000000000001</v>
      </c>
      <c r="G1762">
        <v>8</v>
      </c>
      <c r="H1762" t="s">
        <v>1</v>
      </c>
      <c r="J1762">
        <v>0.17199999999999999</v>
      </c>
      <c r="K1762">
        <v>3</v>
      </c>
      <c r="L1762">
        <v>2.0059999999999998</v>
      </c>
      <c r="N1762">
        <v>0.80800000000000005</v>
      </c>
      <c r="P1762">
        <v>0.85599999999999998</v>
      </c>
      <c r="R1762">
        <v>0.59199999999999997</v>
      </c>
      <c r="T1762">
        <v>2.0539999999999998</v>
      </c>
      <c r="V1762">
        <v>1.7130000000000001</v>
      </c>
      <c r="X1762">
        <v>2.9950000000000001</v>
      </c>
      <c r="Z1762">
        <v>1.31</v>
      </c>
      <c r="AB1762">
        <v>0.17</v>
      </c>
      <c r="AC1762">
        <v>3</v>
      </c>
    </row>
    <row r="1763" spans="1:52" x14ac:dyDescent="0.3">
      <c r="A1763">
        <v>2012</v>
      </c>
      <c r="B1763">
        <v>1</v>
      </c>
      <c r="C1763">
        <v>1</v>
      </c>
      <c r="D1763">
        <v>0.01</v>
      </c>
      <c r="E1763">
        <v>3</v>
      </c>
      <c r="F1763" t="s">
        <v>1</v>
      </c>
      <c r="H1763" t="s">
        <v>1</v>
      </c>
      <c r="J1763" t="s">
        <v>1</v>
      </c>
      <c r="L1763">
        <v>0.15</v>
      </c>
      <c r="M1763">
        <v>8</v>
      </c>
      <c r="N1763">
        <v>0.61399999999999999</v>
      </c>
      <c r="P1763">
        <v>0.78500000000000003</v>
      </c>
      <c r="R1763">
        <v>0.87</v>
      </c>
      <c r="T1763">
        <v>1.07</v>
      </c>
      <c r="V1763">
        <v>1.07</v>
      </c>
      <c r="X1763">
        <v>0.55700000000000005</v>
      </c>
      <c r="Z1763">
        <v>0.58599999999999997</v>
      </c>
      <c r="AB1763">
        <v>0.01</v>
      </c>
      <c r="AC1763">
        <v>3</v>
      </c>
    </row>
    <row r="1765" spans="1:52" x14ac:dyDescent="0.3">
      <c r="A1765" t="s">
        <v>14</v>
      </c>
      <c r="D1765">
        <v>0.39400000000000002</v>
      </c>
      <c r="F1765">
        <v>0.19600000000000001</v>
      </c>
      <c r="H1765">
        <v>0.114</v>
      </c>
      <c r="J1765">
        <v>0.16200000000000001</v>
      </c>
      <c r="L1765">
        <v>0.625</v>
      </c>
      <c r="N1765">
        <v>0.69599999999999995</v>
      </c>
      <c r="P1765">
        <v>0.496</v>
      </c>
      <c r="R1765">
        <v>0.51300000000000001</v>
      </c>
      <c r="T1765">
        <v>1.069</v>
      </c>
      <c r="V1765">
        <v>1.871</v>
      </c>
      <c r="X1765">
        <v>2.0209999999999999</v>
      </c>
      <c r="Z1765">
        <v>0.98299999999999998</v>
      </c>
      <c r="AB1765">
        <v>0.76</v>
      </c>
    </row>
    <row r="1766" spans="1:52" x14ac:dyDescent="0.3">
      <c r="A1766" t="s">
        <v>15</v>
      </c>
      <c r="D1766">
        <v>3.21</v>
      </c>
      <c r="F1766">
        <v>2.88</v>
      </c>
      <c r="H1766">
        <v>1.88</v>
      </c>
      <c r="J1766">
        <v>2.5499999999999998</v>
      </c>
      <c r="L1766">
        <v>7.18</v>
      </c>
      <c r="N1766">
        <v>3.25</v>
      </c>
      <c r="P1766">
        <v>4.62</v>
      </c>
      <c r="R1766">
        <v>4.62</v>
      </c>
      <c r="T1766">
        <v>7.88</v>
      </c>
      <c r="V1766">
        <v>6.72</v>
      </c>
      <c r="X1766">
        <v>8.3699999999999992</v>
      </c>
      <c r="Z1766">
        <v>4.4000000000000004</v>
      </c>
      <c r="AB1766">
        <v>8.3699999999999992</v>
      </c>
    </row>
    <row r="1767" spans="1:52" x14ac:dyDescent="0.3">
      <c r="A1767" t="s">
        <v>16</v>
      </c>
      <c r="D1767" t="s">
        <v>17</v>
      </c>
      <c r="F1767" t="s">
        <v>17</v>
      </c>
      <c r="H1767" t="s">
        <v>17</v>
      </c>
      <c r="J1767" t="s">
        <v>17</v>
      </c>
      <c r="L1767" t="s">
        <v>17</v>
      </c>
      <c r="N1767" t="s">
        <v>17</v>
      </c>
      <c r="P1767" t="s">
        <v>17</v>
      </c>
      <c r="R1767" t="s">
        <v>17</v>
      </c>
      <c r="T1767" t="s">
        <v>17</v>
      </c>
      <c r="V1767">
        <v>3.0000000000000001E-3</v>
      </c>
      <c r="X1767" t="s">
        <v>17</v>
      </c>
      <c r="Z1767" t="s">
        <v>17</v>
      </c>
      <c r="AB1767" t="s">
        <v>17</v>
      </c>
    </row>
    <row r="1772" spans="1:52" x14ac:dyDescent="0.3">
      <c r="H1772" s="1"/>
    </row>
    <row r="1773" spans="1:52" s="8" customFormat="1" x14ac:dyDescent="0.3">
      <c r="A1773" s="7" t="s">
        <v>33</v>
      </c>
      <c r="AR1773"/>
      <c r="AS1773"/>
      <c r="AT1773"/>
      <c r="AU1773"/>
      <c r="AV1773"/>
      <c r="AW1773"/>
      <c r="AX1773"/>
      <c r="AY1773"/>
      <c r="AZ1773"/>
    </row>
    <row r="1774" spans="1:52" x14ac:dyDescent="0.3">
      <c r="A1774" t="s">
        <v>19</v>
      </c>
      <c r="B1774">
        <v>28037040</v>
      </c>
      <c r="C1774" t="s">
        <v>55</v>
      </c>
    </row>
    <row r="1775" spans="1:52" x14ac:dyDescent="0.3">
      <c r="A1775" t="s">
        <v>20</v>
      </c>
    </row>
    <row r="1776" spans="1:52" x14ac:dyDescent="0.3">
      <c r="A1776" t="s">
        <v>21</v>
      </c>
    </row>
    <row r="1777" spans="1:29" x14ac:dyDescent="0.3">
      <c r="A1777" t="s">
        <v>22</v>
      </c>
      <c r="B1777">
        <v>90</v>
      </c>
      <c r="H1777" s="1"/>
    </row>
    <row r="1778" spans="1:29" x14ac:dyDescent="0.3">
      <c r="A1778" t="s">
        <v>23</v>
      </c>
      <c r="B1778" t="s">
        <v>55</v>
      </c>
    </row>
    <row r="1780" spans="1:29" x14ac:dyDescent="0.3">
      <c r="A1780" t="s">
        <v>25</v>
      </c>
      <c r="B1780" t="s">
        <v>26</v>
      </c>
      <c r="C1780" t="s">
        <v>27</v>
      </c>
      <c r="D1780" t="s">
        <v>2</v>
      </c>
      <c r="E1780" t="s">
        <v>1</v>
      </c>
      <c r="F1780" t="s">
        <v>3</v>
      </c>
      <c r="G1780" t="s">
        <v>1</v>
      </c>
      <c r="H1780" t="s">
        <v>4</v>
      </c>
      <c r="I1780" t="s">
        <v>1</v>
      </c>
      <c r="J1780" t="s">
        <v>5</v>
      </c>
      <c r="K1780" t="s">
        <v>1</v>
      </c>
      <c r="L1780" t="s">
        <v>6</v>
      </c>
      <c r="M1780" t="s">
        <v>1</v>
      </c>
      <c r="N1780" t="s">
        <v>7</v>
      </c>
      <c r="O1780" t="s">
        <v>1</v>
      </c>
      <c r="P1780" t="s">
        <v>8</v>
      </c>
      <c r="Q1780" t="s">
        <v>1</v>
      </c>
      <c r="R1780" t="s">
        <v>9</v>
      </c>
      <c r="S1780" t="s">
        <v>1</v>
      </c>
      <c r="T1780" t="s">
        <v>10</v>
      </c>
      <c r="U1780" t="s">
        <v>1</v>
      </c>
      <c r="V1780" t="s">
        <v>11</v>
      </c>
      <c r="W1780" t="s">
        <v>1</v>
      </c>
      <c r="X1780" t="s">
        <v>12</v>
      </c>
      <c r="Y1780" t="s">
        <v>1</v>
      </c>
      <c r="Z1780" t="s">
        <v>13</v>
      </c>
      <c r="AA1780" t="s">
        <v>1</v>
      </c>
      <c r="AB1780" t="s">
        <v>28</v>
      </c>
      <c r="AC1780" t="s">
        <v>1</v>
      </c>
    </row>
    <row r="1781" spans="1:29" x14ac:dyDescent="0.3">
      <c r="A1781">
        <v>1963</v>
      </c>
      <c r="B1781">
        <v>4</v>
      </c>
      <c r="D1781">
        <v>1.353</v>
      </c>
      <c r="F1781">
        <v>1.333</v>
      </c>
      <c r="H1781">
        <v>0.81399999999999995</v>
      </c>
      <c r="J1781">
        <v>2.7869999999999999</v>
      </c>
      <c r="L1781">
        <v>10.53</v>
      </c>
      <c r="N1781">
        <v>10.67</v>
      </c>
      <c r="P1781">
        <v>4.3010000000000002</v>
      </c>
      <c r="R1781">
        <v>2.496</v>
      </c>
      <c r="T1781">
        <v>4.7670000000000003</v>
      </c>
      <c r="V1781">
        <v>9.2330000000000005</v>
      </c>
      <c r="X1781">
        <v>4.6210000000000004</v>
      </c>
      <c r="Z1781">
        <v>0.83499999999999996</v>
      </c>
      <c r="AB1781">
        <v>4.4800000000000004</v>
      </c>
    </row>
    <row r="1782" spans="1:29" x14ac:dyDescent="0.3">
      <c r="A1782">
        <v>1964</v>
      </c>
      <c r="B1782">
        <v>4</v>
      </c>
      <c r="D1782">
        <v>0.33500000000000002</v>
      </c>
      <c r="F1782">
        <v>8.4000000000000005E-2</v>
      </c>
      <c r="H1782">
        <v>0.19600000000000001</v>
      </c>
      <c r="J1782">
        <v>0.11</v>
      </c>
      <c r="L1782">
        <v>1.67</v>
      </c>
      <c r="N1782">
        <v>5.4560000000000004</v>
      </c>
      <c r="P1782">
        <v>3.8250000000000002</v>
      </c>
      <c r="R1782">
        <v>2.3639999999999999</v>
      </c>
      <c r="T1782">
        <v>3.3410000000000002</v>
      </c>
      <c r="V1782">
        <v>3.335</v>
      </c>
      <c r="X1782">
        <v>1.68</v>
      </c>
      <c r="Z1782">
        <v>0.7</v>
      </c>
      <c r="AB1782">
        <v>1.93</v>
      </c>
    </row>
    <row r="1783" spans="1:29" x14ac:dyDescent="0.3">
      <c r="A1783">
        <v>1965</v>
      </c>
      <c r="B1783">
        <v>2</v>
      </c>
      <c r="C1783">
        <v>1</v>
      </c>
      <c r="D1783">
        <v>0.1</v>
      </c>
      <c r="E1783">
        <v>6</v>
      </c>
      <c r="F1783">
        <v>0.2</v>
      </c>
      <c r="G1783">
        <v>6</v>
      </c>
      <c r="H1783">
        <v>0.23</v>
      </c>
      <c r="I1783">
        <v>6</v>
      </c>
      <c r="J1783">
        <v>0.2</v>
      </c>
      <c r="K1783">
        <v>6</v>
      </c>
      <c r="L1783">
        <v>0.8</v>
      </c>
      <c r="M1783">
        <v>6</v>
      </c>
      <c r="N1783">
        <v>2.08</v>
      </c>
      <c r="O1783">
        <v>6</v>
      </c>
      <c r="P1783">
        <v>2.04</v>
      </c>
      <c r="Q1783">
        <v>6</v>
      </c>
      <c r="R1783">
        <v>0.12</v>
      </c>
      <c r="S1783">
        <v>6</v>
      </c>
      <c r="T1783">
        <v>0.3</v>
      </c>
      <c r="U1783">
        <v>6</v>
      </c>
      <c r="V1783">
        <v>0.7</v>
      </c>
      <c r="W1783">
        <v>6</v>
      </c>
      <c r="X1783">
        <v>4.2300000000000004</v>
      </c>
      <c r="Y1783">
        <v>6</v>
      </c>
      <c r="Z1783">
        <v>0.28000000000000003</v>
      </c>
      <c r="AA1783">
        <v>6</v>
      </c>
      <c r="AB1783">
        <v>0.94</v>
      </c>
    </row>
    <row r="1784" spans="1:29" x14ac:dyDescent="0.3">
      <c r="A1784">
        <v>1966</v>
      </c>
      <c r="B1784">
        <v>4</v>
      </c>
      <c r="D1784">
        <v>0.60399999999999998</v>
      </c>
      <c r="F1784">
        <v>0.10100000000000001</v>
      </c>
      <c r="H1784">
        <v>3.2000000000000001E-2</v>
      </c>
      <c r="J1784">
        <v>2.3E-2</v>
      </c>
      <c r="L1784">
        <v>1.4710000000000001</v>
      </c>
      <c r="N1784">
        <v>7.165</v>
      </c>
      <c r="P1784">
        <v>4.1219999999999999</v>
      </c>
      <c r="R1784">
        <v>0.77300000000000002</v>
      </c>
      <c r="T1784">
        <v>2.1709999999999998</v>
      </c>
      <c r="V1784">
        <v>3.9460000000000002</v>
      </c>
      <c r="X1784">
        <v>14.64</v>
      </c>
      <c r="Z1784">
        <v>20.89</v>
      </c>
      <c r="AB1784">
        <v>4.66</v>
      </c>
    </row>
    <row r="1785" spans="1:29" x14ac:dyDescent="0.3">
      <c r="A1785">
        <v>1967</v>
      </c>
      <c r="B1785">
        <v>4</v>
      </c>
      <c r="D1785">
        <v>0.44900000000000001</v>
      </c>
      <c r="F1785">
        <v>0.19700000000000001</v>
      </c>
      <c r="H1785">
        <v>9.7000000000000003E-2</v>
      </c>
      <c r="J1785">
        <v>0.55600000000000005</v>
      </c>
      <c r="L1785">
        <v>0.46400000000000002</v>
      </c>
      <c r="N1785">
        <v>3.7480000000000002</v>
      </c>
      <c r="P1785">
        <v>0.45</v>
      </c>
      <c r="R1785">
        <v>0.80200000000000005</v>
      </c>
      <c r="T1785">
        <v>1.962</v>
      </c>
      <c r="V1785">
        <v>3.556</v>
      </c>
      <c r="W1785">
        <v>7</v>
      </c>
      <c r="X1785">
        <v>2.879</v>
      </c>
      <c r="Z1785">
        <v>0.71199999999999997</v>
      </c>
      <c r="AB1785">
        <v>1.32</v>
      </c>
    </row>
    <row r="1786" spans="1:29" x14ac:dyDescent="0.3">
      <c r="A1786">
        <v>1968</v>
      </c>
      <c r="B1786">
        <v>2</v>
      </c>
      <c r="C1786">
        <v>1</v>
      </c>
      <c r="D1786">
        <v>0.3</v>
      </c>
      <c r="E1786">
        <v>6</v>
      </c>
      <c r="F1786">
        <v>0.26</v>
      </c>
      <c r="G1786">
        <v>6</v>
      </c>
      <c r="H1786">
        <v>0.23</v>
      </c>
      <c r="I1786">
        <v>6</v>
      </c>
      <c r="J1786">
        <v>0.22</v>
      </c>
      <c r="K1786">
        <v>6</v>
      </c>
      <c r="L1786">
        <v>0.94</v>
      </c>
      <c r="M1786">
        <v>6</v>
      </c>
      <c r="N1786">
        <v>2.29</v>
      </c>
      <c r="O1786">
        <v>6</v>
      </c>
      <c r="P1786">
        <v>0.47</v>
      </c>
      <c r="Q1786">
        <v>6</v>
      </c>
      <c r="R1786">
        <v>0.36</v>
      </c>
      <c r="S1786">
        <v>6</v>
      </c>
      <c r="T1786">
        <v>1.56</v>
      </c>
      <c r="U1786">
        <v>6</v>
      </c>
      <c r="V1786">
        <v>3.02</v>
      </c>
      <c r="W1786">
        <v>6</v>
      </c>
      <c r="X1786">
        <v>1.512</v>
      </c>
      <c r="Z1786">
        <v>0.438</v>
      </c>
      <c r="AB1786">
        <v>0.97</v>
      </c>
    </row>
    <row r="1787" spans="1:29" x14ac:dyDescent="0.3">
      <c r="A1787">
        <v>1969</v>
      </c>
      <c r="B1787">
        <v>4</v>
      </c>
      <c r="D1787">
        <v>0.20100000000000001</v>
      </c>
      <c r="F1787">
        <v>0.14899999999999999</v>
      </c>
      <c r="H1787">
        <v>0.14099999999999999</v>
      </c>
      <c r="J1787">
        <v>0.505</v>
      </c>
      <c r="L1787">
        <v>1.6579999999999999</v>
      </c>
      <c r="N1787">
        <v>8.9060000000000006</v>
      </c>
      <c r="P1787">
        <v>1.28</v>
      </c>
      <c r="R1787">
        <v>3.2440000000000002</v>
      </c>
      <c r="T1787">
        <v>4.633</v>
      </c>
      <c r="V1787">
        <v>8.6639999999999997</v>
      </c>
      <c r="X1787">
        <v>11.03</v>
      </c>
      <c r="Z1787">
        <v>3.3380000000000001</v>
      </c>
      <c r="AB1787">
        <v>3.65</v>
      </c>
    </row>
    <row r="1788" spans="1:29" x14ac:dyDescent="0.3">
      <c r="A1788">
        <v>1970</v>
      </c>
      <c r="B1788">
        <v>2</v>
      </c>
      <c r="C1788">
        <v>1</v>
      </c>
      <c r="D1788">
        <v>0.75800000000000001</v>
      </c>
      <c r="F1788">
        <v>0.24099999999999999</v>
      </c>
      <c r="H1788">
        <v>0.17100000000000001</v>
      </c>
      <c r="J1788">
        <v>0.155</v>
      </c>
      <c r="L1788">
        <v>2.4300000000000002</v>
      </c>
      <c r="N1788">
        <v>2.613</v>
      </c>
      <c r="P1788">
        <v>2.5659999999999998</v>
      </c>
      <c r="R1788">
        <v>4.702</v>
      </c>
      <c r="T1788">
        <v>4.7610000000000001</v>
      </c>
      <c r="V1788">
        <v>7.5369999999999999</v>
      </c>
      <c r="X1788">
        <v>4.9649999999999999</v>
      </c>
      <c r="Z1788">
        <v>2.0880000000000001</v>
      </c>
      <c r="AB1788">
        <v>2.75</v>
      </c>
    </row>
    <row r="1789" spans="1:29" x14ac:dyDescent="0.3">
      <c r="A1789">
        <v>1971</v>
      </c>
      <c r="B1789">
        <v>2</v>
      </c>
      <c r="C1789">
        <v>1</v>
      </c>
      <c r="D1789">
        <v>0.61399999999999999</v>
      </c>
      <c r="F1789">
        <v>0.30499999999999999</v>
      </c>
      <c r="H1789">
        <v>0.16600000000000001</v>
      </c>
      <c r="J1789">
        <v>0.45300000000000001</v>
      </c>
      <c r="L1789">
        <v>2.7549999999999999</v>
      </c>
      <c r="N1789">
        <v>1.7789999999999999</v>
      </c>
      <c r="P1789">
        <v>0.32100000000000001</v>
      </c>
      <c r="R1789">
        <v>1.01</v>
      </c>
      <c r="T1789">
        <v>3.7890000000000001</v>
      </c>
      <c r="V1789">
        <v>3.1240000000000001</v>
      </c>
      <c r="X1789">
        <v>5.18</v>
      </c>
      <c r="Z1789">
        <v>0.69499999999999995</v>
      </c>
      <c r="AB1789">
        <v>1.68</v>
      </c>
    </row>
    <row r="1790" spans="1:29" x14ac:dyDescent="0.3">
      <c r="A1790">
        <v>1972</v>
      </c>
      <c r="B1790">
        <v>2</v>
      </c>
      <c r="C1790">
        <v>1</v>
      </c>
      <c r="D1790">
        <v>0.216</v>
      </c>
      <c r="F1790">
        <v>0.18</v>
      </c>
      <c r="G1790">
        <v>6</v>
      </c>
      <c r="H1790">
        <v>0.18</v>
      </c>
      <c r="I1790">
        <v>6</v>
      </c>
      <c r="J1790">
        <v>0.219</v>
      </c>
      <c r="L1790">
        <v>2.0489999999999999</v>
      </c>
      <c r="N1790">
        <v>1.5649999999999999</v>
      </c>
      <c r="P1790">
        <v>0.41699999999999998</v>
      </c>
      <c r="R1790">
        <v>0.30599999999999999</v>
      </c>
      <c r="T1790">
        <v>0.38100000000000001</v>
      </c>
      <c r="U1790">
        <v>1</v>
      </c>
      <c r="V1790">
        <v>1.351</v>
      </c>
      <c r="W1790">
        <v>1</v>
      </c>
      <c r="X1790">
        <v>0.61799999999999999</v>
      </c>
      <c r="Y1790">
        <v>1</v>
      </c>
      <c r="Z1790">
        <v>9.5000000000000001E-2</v>
      </c>
      <c r="AA1790">
        <v>1</v>
      </c>
      <c r="AB1790">
        <v>0.63</v>
      </c>
    </row>
    <row r="1791" spans="1:29" x14ac:dyDescent="0.3">
      <c r="A1791">
        <v>1973</v>
      </c>
      <c r="B1791">
        <v>2</v>
      </c>
      <c r="C1791">
        <v>1</v>
      </c>
      <c r="D1791">
        <v>0.04</v>
      </c>
      <c r="F1791">
        <v>3.0000000000000001E-3</v>
      </c>
      <c r="H1791">
        <v>3.9E-2</v>
      </c>
      <c r="J1791">
        <v>1.9E-2</v>
      </c>
      <c r="L1791">
        <v>9.6000000000000002E-2</v>
      </c>
      <c r="N1791">
        <v>0.78200000000000003</v>
      </c>
      <c r="P1791">
        <v>1.103</v>
      </c>
      <c r="Q1791">
        <v>1</v>
      </c>
      <c r="R1791">
        <v>1.7729999999999999</v>
      </c>
      <c r="T1791">
        <v>5.1390000000000002</v>
      </c>
      <c r="V1791">
        <v>7.7169999999999996</v>
      </c>
      <c r="X1791">
        <v>2.4660000000000002</v>
      </c>
      <c r="Z1791">
        <v>0.56200000000000006</v>
      </c>
      <c r="AB1791">
        <v>1.65</v>
      </c>
    </row>
    <row r="1792" spans="1:29" x14ac:dyDescent="0.3">
      <c r="A1792">
        <v>1974</v>
      </c>
      <c r="B1792">
        <v>2</v>
      </c>
      <c r="C1792">
        <v>1</v>
      </c>
      <c r="D1792">
        <v>0.17399999999999999</v>
      </c>
      <c r="F1792">
        <v>8.2000000000000003E-2</v>
      </c>
      <c r="H1792">
        <v>4.8000000000000001E-2</v>
      </c>
      <c r="J1792">
        <v>5.1999999999999998E-2</v>
      </c>
      <c r="L1792">
        <v>0.98599999999999999</v>
      </c>
      <c r="N1792">
        <v>0.51800000000000002</v>
      </c>
      <c r="P1792">
        <v>0.29099999999999998</v>
      </c>
      <c r="R1792">
        <v>0.45200000000000001</v>
      </c>
      <c r="T1792">
        <v>3.0179999999999998</v>
      </c>
      <c r="V1792">
        <v>9.2750000000000004</v>
      </c>
      <c r="W1792">
        <v>8</v>
      </c>
      <c r="X1792">
        <v>5.1840000000000002</v>
      </c>
      <c r="Z1792">
        <v>0.7</v>
      </c>
      <c r="AB1792">
        <v>1.73</v>
      </c>
    </row>
    <row r="1793" spans="1:28" x14ac:dyDescent="0.3">
      <c r="A1793">
        <v>1975</v>
      </c>
      <c r="B1793">
        <v>2</v>
      </c>
      <c r="C1793">
        <v>1</v>
      </c>
      <c r="D1793">
        <v>0.20699999999999999</v>
      </c>
      <c r="F1793">
        <v>0.127</v>
      </c>
      <c r="H1793">
        <v>8.4000000000000005E-2</v>
      </c>
      <c r="J1793">
        <v>2.7E-2</v>
      </c>
      <c r="L1793">
        <v>0.60199999999999998</v>
      </c>
      <c r="N1793">
        <v>1.103</v>
      </c>
      <c r="P1793">
        <v>0.79500000000000004</v>
      </c>
      <c r="R1793">
        <v>0.65100000000000002</v>
      </c>
      <c r="T1793">
        <v>5.468</v>
      </c>
      <c r="V1793">
        <v>5.9790000000000001</v>
      </c>
      <c r="W1793">
        <v>8</v>
      </c>
      <c r="X1793">
        <v>8.4060000000000006</v>
      </c>
      <c r="Y1793">
        <v>8</v>
      </c>
      <c r="Z1793">
        <v>1.302</v>
      </c>
      <c r="AA1793">
        <v>1</v>
      </c>
      <c r="AB1793">
        <v>2.06</v>
      </c>
    </row>
    <row r="1794" spans="1:28" x14ac:dyDescent="0.3">
      <c r="A1794">
        <v>1976</v>
      </c>
      <c r="B1794">
        <v>2</v>
      </c>
      <c r="C1794">
        <v>1</v>
      </c>
      <c r="D1794">
        <v>0.42299999999999999</v>
      </c>
      <c r="E1794">
        <v>1</v>
      </c>
      <c r="F1794">
        <v>0.17599999999999999</v>
      </c>
      <c r="G1794">
        <v>1</v>
      </c>
      <c r="H1794">
        <v>6.9000000000000006E-2</v>
      </c>
      <c r="I1794">
        <v>1</v>
      </c>
      <c r="J1794">
        <v>0.57599999999999996</v>
      </c>
      <c r="K1794">
        <v>1</v>
      </c>
      <c r="L1794">
        <v>0.67500000000000004</v>
      </c>
      <c r="M1794">
        <v>1</v>
      </c>
      <c r="N1794">
        <v>0.85499999999999998</v>
      </c>
      <c r="O1794">
        <v>1</v>
      </c>
      <c r="P1794">
        <v>0.16200000000000001</v>
      </c>
      <c r="Q1794">
        <v>1</v>
      </c>
      <c r="R1794">
        <v>0.19600000000000001</v>
      </c>
      <c r="S1794">
        <v>1</v>
      </c>
      <c r="T1794">
        <v>0.34699999999999998</v>
      </c>
      <c r="U1794">
        <v>1</v>
      </c>
      <c r="V1794">
        <v>3.524</v>
      </c>
      <c r="W1794">
        <v>1</v>
      </c>
      <c r="X1794">
        <v>3.778</v>
      </c>
      <c r="Y1794">
        <v>1</v>
      </c>
      <c r="Z1794">
        <v>0.29299999999999998</v>
      </c>
      <c r="AA1794">
        <v>1</v>
      </c>
      <c r="AB1794">
        <v>0.92</v>
      </c>
    </row>
    <row r="1795" spans="1:28" x14ac:dyDescent="0.3">
      <c r="A1795">
        <v>1977</v>
      </c>
      <c r="B1795">
        <v>2</v>
      </c>
      <c r="C1795">
        <v>1</v>
      </c>
      <c r="D1795">
        <v>0.17499999999999999</v>
      </c>
      <c r="E1795">
        <v>1</v>
      </c>
      <c r="F1795">
        <v>3.6999999999999998E-2</v>
      </c>
      <c r="H1795">
        <v>3.0000000000000001E-3</v>
      </c>
      <c r="J1795">
        <v>8.6999999999999994E-2</v>
      </c>
      <c r="L1795">
        <v>2.5089999999999999</v>
      </c>
      <c r="N1795">
        <v>2.57</v>
      </c>
      <c r="P1795">
        <v>0.247</v>
      </c>
      <c r="R1795">
        <v>1.032</v>
      </c>
      <c r="S1795">
        <v>1</v>
      </c>
      <c r="T1795">
        <v>2.1059999999999999</v>
      </c>
      <c r="U1795">
        <v>1</v>
      </c>
      <c r="V1795">
        <v>4.266</v>
      </c>
      <c r="X1795">
        <v>8.5820000000000007</v>
      </c>
      <c r="Y1795">
        <v>1</v>
      </c>
      <c r="Z1795">
        <v>1.1819999999999999</v>
      </c>
      <c r="AB1795">
        <v>1.9</v>
      </c>
    </row>
    <row r="1796" spans="1:28" x14ac:dyDescent="0.3">
      <c r="A1796">
        <v>1978</v>
      </c>
      <c r="B1796">
        <v>2</v>
      </c>
      <c r="C1796">
        <v>1</v>
      </c>
      <c r="D1796">
        <v>0.49299999999999999</v>
      </c>
      <c r="F1796">
        <v>0.29299999999999998</v>
      </c>
      <c r="G1796">
        <v>1</v>
      </c>
      <c r="H1796">
        <v>0.44800000000000001</v>
      </c>
      <c r="I1796">
        <v>1</v>
      </c>
      <c r="J1796">
        <v>4.375</v>
      </c>
      <c r="K1796">
        <v>1</v>
      </c>
      <c r="L1796">
        <v>7.2279999999999998</v>
      </c>
      <c r="M1796">
        <v>1</v>
      </c>
      <c r="N1796">
        <v>4.3109999999999999</v>
      </c>
      <c r="O1796">
        <v>1</v>
      </c>
      <c r="P1796">
        <v>1.44</v>
      </c>
      <c r="Q1796">
        <v>1</v>
      </c>
      <c r="R1796">
        <v>1.0580000000000001</v>
      </c>
      <c r="S1796">
        <v>1</v>
      </c>
      <c r="T1796">
        <v>1.607</v>
      </c>
      <c r="U1796">
        <v>1</v>
      </c>
      <c r="V1796">
        <v>4.2990000000000004</v>
      </c>
      <c r="X1796">
        <v>5.9939999999999998</v>
      </c>
      <c r="Z1796">
        <v>1.216</v>
      </c>
      <c r="AB1796">
        <v>2.73</v>
      </c>
    </row>
    <row r="1797" spans="1:28" x14ac:dyDescent="0.3">
      <c r="A1797">
        <v>1979</v>
      </c>
      <c r="B1797">
        <v>2</v>
      </c>
      <c r="C1797">
        <v>1</v>
      </c>
      <c r="D1797">
        <v>0.505</v>
      </c>
      <c r="F1797">
        <v>0.16900000000000001</v>
      </c>
      <c r="H1797">
        <v>0.16600000000000001</v>
      </c>
      <c r="J1797">
        <v>0.496</v>
      </c>
      <c r="L1797">
        <v>1.3129999999999999</v>
      </c>
      <c r="M1797">
        <v>1</v>
      </c>
      <c r="N1797">
        <v>5.7919999999999998</v>
      </c>
      <c r="O1797">
        <v>1</v>
      </c>
      <c r="P1797">
        <v>1.272</v>
      </c>
      <c r="R1797">
        <v>1.7250000000000001</v>
      </c>
      <c r="T1797">
        <v>4.3650000000000002</v>
      </c>
      <c r="V1797">
        <v>8.3960000000000008</v>
      </c>
      <c r="X1797">
        <v>6.016</v>
      </c>
      <c r="Y1797">
        <v>1</v>
      </c>
      <c r="Z1797">
        <v>1.2969999999999999</v>
      </c>
      <c r="AA1797">
        <v>1</v>
      </c>
      <c r="AB1797">
        <v>2.63</v>
      </c>
    </row>
    <row r="1798" spans="1:28" x14ac:dyDescent="0.3">
      <c r="A1798">
        <v>1980</v>
      </c>
      <c r="B1798">
        <v>2</v>
      </c>
      <c r="C1798">
        <v>1</v>
      </c>
      <c r="D1798">
        <v>0.56399999999999995</v>
      </c>
      <c r="F1798">
        <v>0.21199999999999999</v>
      </c>
      <c r="H1798">
        <v>0.19600000000000001</v>
      </c>
      <c r="J1798">
        <v>0.186</v>
      </c>
      <c r="K1798">
        <v>1</v>
      </c>
      <c r="L1798">
        <v>0.61699999999999999</v>
      </c>
      <c r="M1798">
        <v>1</v>
      </c>
      <c r="N1798">
        <v>1.387</v>
      </c>
      <c r="O1798">
        <v>1</v>
      </c>
      <c r="P1798">
        <v>0.36699999999999999</v>
      </c>
      <c r="Q1798">
        <v>1</v>
      </c>
      <c r="R1798">
        <v>1.7889999999999999</v>
      </c>
      <c r="S1798">
        <v>1</v>
      </c>
      <c r="T1798">
        <v>2.141</v>
      </c>
      <c r="U1798">
        <v>1</v>
      </c>
      <c r="V1798">
        <v>4.1909999999999998</v>
      </c>
      <c r="W1798">
        <v>1</v>
      </c>
      <c r="X1798">
        <v>3.5150000000000001</v>
      </c>
      <c r="Z1798">
        <v>0.97599999999999998</v>
      </c>
      <c r="AB1798">
        <v>1.35</v>
      </c>
    </row>
    <row r="1799" spans="1:28" x14ac:dyDescent="0.3">
      <c r="A1799">
        <v>1981</v>
      </c>
      <c r="B1799">
        <v>2</v>
      </c>
      <c r="C1799">
        <v>1</v>
      </c>
      <c r="D1799">
        <v>0.33200000000000002</v>
      </c>
      <c r="F1799">
        <v>0.35799999999999998</v>
      </c>
      <c r="H1799">
        <v>0.50900000000000001</v>
      </c>
      <c r="J1799">
        <v>1.018</v>
      </c>
      <c r="L1799">
        <v>10.33</v>
      </c>
      <c r="M1799">
        <v>8</v>
      </c>
      <c r="N1799">
        <v>10.91</v>
      </c>
      <c r="O1799">
        <v>8</v>
      </c>
      <c r="P1799">
        <v>2.198</v>
      </c>
      <c r="R1799">
        <v>2.2309999999999999</v>
      </c>
      <c r="T1799">
        <v>5.0999999999999996</v>
      </c>
      <c r="V1799">
        <v>5.99</v>
      </c>
      <c r="X1799">
        <v>6.1989999999999998</v>
      </c>
      <c r="Z1799">
        <v>1.5589999999999999</v>
      </c>
      <c r="AB1799">
        <v>3.9</v>
      </c>
    </row>
    <row r="1800" spans="1:28" x14ac:dyDescent="0.3">
      <c r="A1800">
        <v>1982</v>
      </c>
      <c r="B1800">
        <v>2</v>
      </c>
      <c r="C1800">
        <v>1</v>
      </c>
      <c r="D1800">
        <v>1.0740000000000001</v>
      </c>
      <c r="F1800">
        <v>0.67300000000000004</v>
      </c>
      <c r="H1800">
        <v>0.17</v>
      </c>
      <c r="J1800">
        <v>0.95499999999999996</v>
      </c>
      <c r="L1800">
        <v>11.17</v>
      </c>
      <c r="M1800">
        <v>8</v>
      </c>
      <c r="N1800">
        <v>7.4870000000000001</v>
      </c>
      <c r="P1800">
        <v>1.61</v>
      </c>
      <c r="R1800">
        <v>1.2709999999999999</v>
      </c>
      <c r="T1800">
        <v>2.5310000000000001</v>
      </c>
      <c r="U1800">
        <v>8</v>
      </c>
      <c r="V1800">
        <v>3.26</v>
      </c>
      <c r="W1800">
        <v>6</v>
      </c>
      <c r="X1800">
        <v>1.371</v>
      </c>
      <c r="Z1800">
        <v>0.54100000000000004</v>
      </c>
      <c r="AB1800">
        <v>2.68</v>
      </c>
    </row>
    <row r="1801" spans="1:28" x14ac:dyDescent="0.3">
      <c r="A1801">
        <v>1983</v>
      </c>
      <c r="B1801">
        <v>2</v>
      </c>
      <c r="C1801">
        <v>1</v>
      </c>
      <c r="D1801">
        <v>0.40100000000000002</v>
      </c>
      <c r="F1801">
        <v>0.25700000000000001</v>
      </c>
      <c r="H1801">
        <v>0.434</v>
      </c>
      <c r="J1801">
        <v>1.256</v>
      </c>
      <c r="L1801">
        <v>1.5629999999999999</v>
      </c>
      <c r="N1801">
        <v>3.298</v>
      </c>
      <c r="P1801">
        <v>1.667</v>
      </c>
      <c r="R1801">
        <v>1.2090000000000001</v>
      </c>
      <c r="T1801">
        <v>4.133</v>
      </c>
      <c r="V1801">
        <v>6.1130000000000004</v>
      </c>
      <c r="W1801">
        <v>8</v>
      </c>
      <c r="X1801">
        <v>4.7469999999999999</v>
      </c>
      <c r="Y1801">
        <v>8</v>
      </c>
      <c r="Z1801">
        <v>1.153</v>
      </c>
      <c r="AB1801">
        <v>2.19</v>
      </c>
    </row>
    <row r="1802" spans="1:28" x14ac:dyDescent="0.3">
      <c r="A1802">
        <v>1984</v>
      </c>
      <c r="B1802">
        <v>2</v>
      </c>
      <c r="C1802">
        <v>1</v>
      </c>
      <c r="D1802">
        <v>0.17100000000000001</v>
      </c>
      <c r="F1802">
        <v>0.29199999999999998</v>
      </c>
      <c r="H1802">
        <v>0.253</v>
      </c>
      <c r="J1802">
        <v>0.53600000000000003</v>
      </c>
      <c r="L1802">
        <v>0.27</v>
      </c>
      <c r="N1802">
        <v>1.327</v>
      </c>
      <c r="P1802">
        <v>2.766</v>
      </c>
      <c r="R1802">
        <v>2.1970000000000001</v>
      </c>
      <c r="T1802">
        <v>7.7210000000000001</v>
      </c>
      <c r="V1802">
        <v>11.36</v>
      </c>
      <c r="X1802">
        <v>8.3680000000000003</v>
      </c>
      <c r="Y1802">
        <v>8</v>
      </c>
      <c r="Z1802">
        <v>1.73</v>
      </c>
      <c r="AA1802">
        <v>6</v>
      </c>
      <c r="AB1802">
        <v>3.08</v>
      </c>
    </row>
    <row r="1803" spans="1:28" x14ac:dyDescent="0.3">
      <c r="A1803">
        <v>1985</v>
      </c>
      <c r="B1803">
        <v>2</v>
      </c>
      <c r="C1803">
        <v>1</v>
      </c>
      <c r="D1803">
        <v>0.74</v>
      </c>
      <c r="E1803">
        <v>6</v>
      </c>
      <c r="F1803">
        <v>0.50600000000000001</v>
      </c>
      <c r="G1803">
        <v>6</v>
      </c>
      <c r="H1803">
        <v>0.45200000000000001</v>
      </c>
      <c r="I1803">
        <v>6</v>
      </c>
      <c r="J1803">
        <v>0.13100000000000001</v>
      </c>
      <c r="K1803">
        <v>8</v>
      </c>
      <c r="L1803">
        <v>1.8129999999999999</v>
      </c>
      <c r="N1803">
        <v>0.45400000000000001</v>
      </c>
      <c r="P1803">
        <v>0.221</v>
      </c>
      <c r="R1803">
        <v>2.1469999999999998</v>
      </c>
      <c r="T1803">
        <v>4.2690000000000001</v>
      </c>
      <c r="U1803">
        <v>1</v>
      </c>
      <c r="V1803">
        <v>9.2279999999999998</v>
      </c>
      <c r="W1803">
        <v>1</v>
      </c>
      <c r="X1803">
        <v>3.5019999999999998</v>
      </c>
      <c r="Y1803">
        <v>1</v>
      </c>
      <c r="Z1803">
        <v>1.367</v>
      </c>
      <c r="AA1803">
        <v>1</v>
      </c>
      <c r="AB1803">
        <v>2.0699999999999998</v>
      </c>
    </row>
    <row r="1804" spans="1:28" x14ac:dyDescent="0.3">
      <c r="A1804">
        <v>1986</v>
      </c>
      <c r="B1804">
        <v>2</v>
      </c>
      <c r="C1804">
        <v>1</v>
      </c>
      <c r="D1804">
        <v>0.34300000000000003</v>
      </c>
      <c r="E1804">
        <v>1</v>
      </c>
      <c r="F1804">
        <v>0.218</v>
      </c>
      <c r="G1804">
        <v>8</v>
      </c>
      <c r="H1804">
        <v>0.154</v>
      </c>
      <c r="I1804">
        <v>6</v>
      </c>
      <c r="J1804">
        <v>0.78300000000000003</v>
      </c>
      <c r="L1804">
        <v>1.9390000000000001</v>
      </c>
      <c r="N1804">
        <v>2.645</v>
      </c>
      <c r="O1804">
        <v>1</v>
      </c>
      <c r="P1804">
        <v>0.26100000000000001</v>
      </c>
      <c r="R1804">
        <v>0.17299999999999999</v>
      </c>
      <c r="T1804">
        <v>0.27700000000000002</v>
      </c>
      <c r="V1804">
        <v>3.2570000000000001</v>
      </c>
      <c r="X1804">
        <v>0.71899999999999997</v>
      </c>
      <c r="Y1804">
        <v>1</v>
      </c>
      <c r="Z1804">
        <v>0.21099999999999999</v>
      </c>
      <c r="AB1804">
        <v>0.92</v>
      </c>
    </row>
    <row r="1805" spans="1:28" x14ac:dyDescent="0.3">
      <c r="A1805">
        <v>1987</v>
      </c>
      <c r="B1805">
        <v>2</v>
      </c>
      <c r="C1805">
        <v>1</v>
      </c>
      <c r="D1805">
        <v>0.16</v>
      </c>
      <c r="F1805">
        <v>0.12</v>
      </c>
      <c r="H1805">
        <v>0.14000000000000001</v>
      </c>
      <c r="J1805">
        <v>0.94</v>
      </c>
      <c r="K1805">
        <v>8</v>
      </c>
      <c r="L1805">
        <v>3.1640000000000001</v>
      </c>
      <c r="M1805">
        <v>8</v>
      </c>
      <c r="N1805">
        <v>0.96</v>
      </c>
      <c r="O1805">
        <v>1</v>
      </c>
      <c r="P1805">
        <v>0.42</v>
      </c>
      <c r="Q1805">
        <v>1</v>
      </c>
      <c r="R1805">
        <v>0.67</v>
      </c>
      <c r="S1805">
        <v>1</v>
      </c>
      <c r="T1805">
        <v>4.3099999999999996</v>
      </c>
      <c r="U1805">
        <v>8</v>
      </c>
      <c r="V1805">
        <v>11.94</v>
      </c>
      <c r="W1805">
        <v>8</v>
      </c>
      <c r="X1805">
        <v>3.22</v>
      </c>
      <c r="Y1805">
        <v>8</v>
      </c>
      <c r="Z1805">
        <v>1.37</v>
      </c>
      <c r="AB1805">
        <v>2.29</v>
      </c>
    </row>
    <row r="1806" spans="1:28" x14ac:dyDescent="0.3">
      <c r="A1806">
        <v>1988</v>
      </c>
      <c r="B1806">
        <v>1</v>
      </c>
      <c r="C1806">
        <v>1</v>
      </c>
      <c r="D1806">
        <v>0.32200000000000001</v>
      </c>
      <c r="E1806">
        <v>1</v>
      </c>
      <c r="F1806">
        <v>0.158</v>
      </c>
      <c r="G1806">
        <v>1</v>
      </c>
      <c r="H1806">
        <v>0.184</v>
      </c>
      <c r="I1806">
        <v>8</v>
      </c>
      <c r="J1806">
        <v>0.76700000000000002</v>
      </c>
      <c r="K1806">
        <v>8</v>
      </c>
      <c r="L1806">
        <v>1.0429999999999999</v>
      </c>
      <c r="M1806">
        <v>8</v>
      </c>
      <c r="N1806">
        <v>4.2469999999999999</v>
      </c>
      <c r="O1806">
        <v>8</v>
      </c>
      <c r="P1806">
        <v>3.6669999999999998</v>
      </c>
      <c r="Q1806">
        <v>8</v>
      </c>
      <c r="R1806">
        <v>7.2519999999999998</v>
      </c>
      <c r="S1806">
        <v>8</v>
      </c>
      <c r="T1806">
        <v>7.4249999999999998</v>
      </c>
      <c r="U1806">
        <v>8</v>
      </c>
      <c r="V1806">
        <v>10.86</v>
      </c>
      <c r="W1806">
        <v>8</v>
      </c>
      <c r="X1806">
        <v>10.93</v>
      </c>
      <c r="Y1806">
        <v>8</v>
      </c>
      <c r="Z1806">
        <v>1.3260000000000001</v>
      </c>
      <c r="AA1806">
        <v>1</v>
      </c>
      <c r="AB1806">
        <v>4.0199999999999996</v>
      </c>
    </row>
    <row r="1807" spans="1:28" x14ac:dyDescent="0.3">
      <c r="A1807">
        <v>1989</v>
      </c>
      <c r="B1807">
        <v>1</v>
      </c>
      <c r="C1807">
        <v>1</v>
      </c>
      <c r="D1807">
        <v>0.58199999999999996</v>
      </c>
      <c r="E1807">
        <v>1</v>
      </c>
      <c r="F1807">
        <v>0.29499999999999998</v>
      </c>
      <c r="G1807">
        <v>1</v>
      </c>
      <c r="H1807">
        <v>0.38</v>
      </c>
      <c r="J1807">
        <v>0.50800000000000001</v>
      </c>
      <c r="K1807">
        <v>6</v>
      </c>
      <c r="L1807">
        <v>1.7989999999999999</v>
      </c>
      <c r="M1807">
        <v>8</v>
      </c>
      <c r="N1807">
        <v>1.177</v>
      </c>
      <c r="O1807">
        <v>8</v>
      </c>
      <c r="P1807">
        <v>2.2280000000000002</v>
      </c>
      <c r="Q1807">
        <v>8</v>
      </c>
      <c r="R1807">
        <v>2.84</v>
      </c>
      <c r="S1807">
        <v>8</v>
      </c>
      <c r="T1807">
        <v>3.7</v>
      </c>
      <c r="U1807">
        <v>6</v>
      </c>
      <c r="V1807">
        <v>2.3820000000000001</v>
      </c>
      <c r="W1807">
        <v>8</v>
      </c>
      <c r="X1807">
        <v>2.1720000000000002</v>
      </c>
      <c r="Y1807">
        <v>8</v>
      </c>
      <c r="Z1807">
        <v>1.5609999999999999</v>
      </c>
      <c r="AA1807">
        <v>8</v>
      </c>
      <c r="AB1807">
        <v>1.64</v>
      </c>
    </row>
    <row r="1808" spans="1:28" x14ac:dyDescent="0.3">
      <c r="A1808">
        <v>1990</v>
      </c>
      <c r="B1808">
        <v>1</v>
      </c>
      <c r="C1808">
        <v>1</v>
      </c>
      <c r="D1808">
        <v>0.26400000000000001</v>
      </c>
      <c r="E1808">
        <v>1</v>
      </c>
      <c r="F1808">
        <v>0.155</v>
      </c>
      <c r="G1808">
        <v>1</v>
      </c>
      <c r="H1808">
        <v>0.13800000000000001</v>
      </c>
      <c r="I1808">
        <v>1</v>
      </c>
      <c r="J1808">
        <v>1.87</v>
      </c>
      <c r="K1808">
        <v>8</v>
      </c>
      <c r="L1808">
        <v>4.6449999999999996</v>
      </c>
      <c r="M1808">
        <v>8</v>
      </c>
      <c r="N1808">
        <v>2.0329999999999999</v>
      </c>
      <c r="O1808">
        <v>8</v>
      </c>
      <c r="P1808">
        <v>0.45500000000000002</v>
      </c>
      <c r="Q1808">
        <v>8</v>
      </c>
      <c r="R1808">
        <v>1.141</v>
      </c>
      <c r="S1808">
        <v>8</v>
      </c>
      <c r="T1808">
        <v>1.875</v>
      </c>
      <c r="U1808">
        <v>8</v>
      </c>
      <c r="V1808">
        <v>8.7200000000000006</v>
      </c>
      <c r="W1808">
        <v>8</v>
      </c>
      <c r="X1808">
        <v>4.3780000000000001</v>
      </c>
      <c r="Y1808">
        <v>8</v>
      </c>
      <c r="Z1808">
        <v>1.8839999999999999</v>
      </c>
      <c r="AA1808">
        <v>8</v>
      </c>
      <c r="AB1808">
        <v>2.2999999999999998</v>
      </c>
    </row>
    <row r="1809" spans="1:52" x14ac:dyDescent="0.3">
      <c r="A1809">
        <v>1991</v>
      </c>
      <c r="B1809">
        <v>1</v>
      </c>
      <c r="C1809">
        <v>1</v>
      </c>
      <c r="D1809">
        <v>0.76500000000000001</v>
      </c>
      <c r="E1809">
        <v>1</v>
      </c>
      <c r="F1809">
        <v>0.59499999999999997</v>
      </c>
      <c r="G1809">
        <v>1</v>
      </c>
      <c r="H1809">
        <v>0.40699999999999997</v>
      </c>
      <c r="J1809">
        <v>5.8000000000000003E-2</v>
      </c>
      <c r="L1809">
        <v>0.439</v>
      </c>
      <c r="M1809">
        <v>7</v>
      </c>
      <c r="N1809">
        <v>2.9660000000000002</v>
      </c>
      <c r="O1809">
        <v>8</v>
      </c>
      <c r="P1809">
        <v>0.11</v>
      </c>
      <c r="R1809">
        <v>0.14699999999999999</v>
      </c>
      <c r="T1809">
        <v>0.223</v>
      </c>
      <c r="V1809">
        <v>2.141</v>
      </c>
      <c r="W1809">
        <v>8</v>
      </c>
      <c r="X1809">
        <v>0.65700000000000003</v>
      </c>
      <c r="Z1809">
        <v>0.20799999999999999</v>
      </c>
      <c r="AA1809">
        <v>1</v>
      </c>
      <c r="AB1809">
        <v>0.73</v>
      </c>
    </row>
    <row r="1810" spans="1:52" x14ac:dyDescent="0.3">
      <c r="A1810">
        <v>1992</v>
      </c>
      <c r="B1810">
        <v>1</v>
      </c>
      <c r="C1810">
        <v>1</v>
      </c>
      <c r="D1810">
        <v>0.14299999999999999</v>
      </c>
      <c r="E1810">
        <v>1</v>
      </c>
      <c r="F1810">
        <v>8.8999999999999996E-2</v>
      </c>
      <c r="G1810">
        <v>1</v>
      </c>
      <c r="H1810">
        <v>4.4999999999999998E-2</v>
      </c>
      <c r="I1810">
        <v>1</v>
      </c>
      <c r="J1810">
        <v>0.114</v>
      </c>
      <c r="L1810">
        <v>0.248</v>
      </c>
      <c r="M1810">
        <v>1</v>
      </c>
      <c r="N1810">
        <v>1.1919999999999999</v>
      </c>
      <c r="O1810">
        <v>8</v>
      </c>
      <c r="P1810">
        <v>0.77300000000000002</v>
      </c>
      <c r="Q1810">
        <v>8</v>
      </c>
      <c r="R1810">
        <v>0.63300000000000001</v>
      </c>
      <c r="S1810">
        <v>8</v>
      </c>
      <c r="T1810">
        <v>1.3819999999999999</v>
      </c>
      <c r="U1810">
        <v>8</v>
      </c>
      <c r="V1810">
        <v>2.57</v>
      </c>
      <c r="W1810">
        <v>8</v>
      </c>
      <c r="X1810">
        <v>2.387</v>
      </c>
      <c r="Y1810">
        <v>8</v>
      </c>
      <c r="Z1810">
        <v>0.96</v>
      </c>
      <c r="AA1810">
        <v>1</v>
      </c>
      <c r="AB1810">
        <v>0.88</v>
      </c>
    </row>
    <row r="1811" spans="1:52" x14ac:dyDescent="0.3">
      <c r="A1811">
        <v>1993</v>
      </c>
      <c r="B1811">
        <v>1</v>
      </c>
      <c r="C1811">
        <v>1</v>
      </c>
      <c r="D1811">
        <v>0.123</v>
      </c>
      <c r="E1811">
        <v>1</v>
      </c>
      <c r="F1811">
        <v>7.4999999999999997E-2</v>
      </c>
      <c r="G1811">
        <v>1</v>
      </c>
      <c r="H1811">
        <v>7.0000000000000007E-2</v>
      </c>
      <c r="I1811">
        <v>1</v>
      </c>
      <c r="J1811">
        <v>0.223</v>
      </c>
      <c r="K1811">
        <v>1</v>
      </c>
      <c r="L1811">
        <v>2.9260000000000002</v>
      </c>
      <c r="M1811">
        <v>8</v>
      </c>
      <c r="N1811">
        <v>1.0089999999999999</v>
      </c>
      <c r="O1811">
        <v>8</v>
      </c>
      <c r="P1811">
        <v>0.73499999999999999</v>
      </c>
      <c r="Q1811">
        <v>8</v>
      </c>
      <c r="R1811">
        <v>0.24399999999999999</v>
      </c>
      <c r="S1811">
        <v>1</v>
      </c>
      <c r="T1811">
        <v>1.667</v>
      </c>
      <c r="U1811">
        <v>8</v>
      </c>
      <c r="V1811">
        <v>0.34599999999999997</v>
      </c>
      <c r="W1811">
        <v>7</v>
      </c>
      <c r="X1811">
        <v>0.46500000000000002</v>
      </c>
      <c r="Z1811">
        <v>0.32900000000000001</v>
      </c>
      <c r="AB1811">
        <v>0.68</v>
      </c>
    </row>
    <row r="1812" spans="1:52" x14ac:dyDescent="0.3">
      <c r="A1812">
        <v>1994</v>
      </c>
      <c r="B1812">
        <v>2</v>
      </c>
      <c r="C1812">
        <v>1</v>
      </c>
      <c r="D1812">
        <v>0.16</v>
      </c>
      <c r="E1812">
        <v>1</v>
      </c>
      <c r="F1812">
        <v>0.12</v>
      </c>
      <c r="G1812">
        <v>1</v>
      </c>
      <c r="H1812">
        <v>0.12</v>
      </c>
      <c r="I1812">
        <v>1</v>
      </c>
      <c r="J1812">
        <v>0.19</v>
      </c>
      <c r="L1812">
        <v>0.1</v>
      </c>
      <c r="M1812">
        <v>8</v>
      </c>
      <c r="N1812">
        <v>0.03</v>
      </c>
      <c r="O1812">
        <v>8</v>
      </c>
      <c r="P1812">
        <v>0.01</v>
      </c>
      <c r="Q1812">
        <v>8</v>
      </c>
      <c r="R1812">
        <v>0.15</v>
      </c>
      <c r="S1812">
        <v>8</v>
      </c>
      <c r="T1812">
        <v>0.13</v>
      </c>
      <c r="U1812">
        <v>8</v>
      </c>
      <c r="V1812">
        <v>2.42</v>
      </c>
      <c r="W1812">
        <v>8</v>
      </c>
      <c r="X1812">
        <v>1.19</v>
      </c>
      <c r="Y1812">
        <v>8</v>
      </c>
      <c r="Z1812">
        <v>0.05</v>
      </c>
      <c r="AA1812">
        <v>8</v>
      </c>
      <c r="AB1812">
        <v>0.39</v>
      </c>
    </row>
    <row r="1813" spans="1:52" x14ac:dyDescent="0.3">
      <c r="A1813">
        <v>1995</v>
      </c>
      <c r="B1813">
        <v>1</v>
      </c>
      <c r="C1813">
        <v>1</v>
      </c>
      <c r="D1813">
        <v>1.4999999999999999E-2</v>
      </c>
      <c r="F1813" t="s">
        <v>17</v>
      </c>
      <c r="H1813" t="s">
        <v>17</v>
      </c>
      <c r="J1813">
        <v>2.4E-2</v>
      </c>
      <c r="L1813">
        <v>0.33800000000000002</v>
      </c>
      <c r="M1813">
        <v>8</v>
      </c>
      <c r="N1813">
        <v>0.90700000000000003</v>
      </c>
      <c r="O1813">
        <v>8</v>
      </c>
      <c r="P1813">
        <v>0.36399999999999999</v>
      </c>
      <c r="R1813">
        <v>9.5760000000000005</v>
      </c>
      <c r="S1813">
        <v>8</v>
      </c>
      <c r="T1813">
        <v>0.629</v>
      </c>
      <c r="V1813">
        <v>3.3380000000000001</v>
      </c>
      <c r="W1813">
        <v>8</v>
      </c>
      <c r="X1813">
        <v>0.23100000000000001</v>
      </c>
      <c r="Y1813">
        <v>1</v>
      </c>
      <c r="Z1813">
        <v>6.8000000000000005E-2</v>
      </c>
      <c r="AB1813">
        <v>1.29</v>
      </c>
    </row>
    <row r="1814" spans="1:52" x14ac:dyDescent="0.3">
      <c r="A1814">
        <v>1996</v>
      </c>
      <c r="B1814">
        <v>1</v>
      </c>
      <c r="C1814">
        <v>1</v>
      </c>
      <c r="D1814">
        <v>3.2000000000000001E-2</v>
      </c>
      <c r="E1814">
        <v>8</v>
      </c>
      <c r="F1814">
        <v>0.214</v>
      </c>
      <c r="G1814">
        <v>8</v>
      </c>
      <c r="H1814">
        <v>0.38300000000000001</v>
      </c>
      <c r="J1814">
        <v>0.191</v>
      </c>
      <c r="K1814">
        <v>1</v>
      </c>
      <c r="L1814">
        <v>6.4989999999999997</v>
      </c>
      <c r="M1814">
        <v>8</v>
      </c>
      <c r="N1814">
        <v>3.992</v>
      </c>
      <c r="O1814">
        <v>8</v>
      </c>
      <c r="P1814">
        <v>8.9830000000000005</v>
      </c>
      <c r="Q1814">
        <v>8</v>
      </c>
      <c r="R1814">
        <v>3.278</v>
      </c>
      <c r="S1814">
        <v>8</v>
      </c>
      <c r="T1814">
        <v>4.72</v>
      </c>
      <c r="U1814">
        <v>8</v>
      </c>
      <c r="V1814">
        <v>6.8220000000000001</v>
      </c>
      <c r="W1814">
        <v>8</v>
      </c>
      <c r="X1814">
        <v>4.67</v>
      </c>
      <c r="Y1814">
        <v>8</v>
      </c>
      <c r="Z1814">
        <v>0.46600000000000003</v>
      </c>
      <c r="AB1814">
        <v>3.35</v>
      </c>
    </row>
    <row r="1815" spans="1:52" x14ac:dyDescent="0.3">
      <c r="A1815">
        <v>1997</v>
      </c>
      <c r="B1815">
        <v>1</v>
      </c>
      <c r="C1815">
        <v>1</v>
      </c>
      <c r="D1815">
        <v>0.20699999999999999</v>
      </c>
      <c r="F1815">
        <v>0.129</v>
      </c>
      <c r="H1815">
        <v>0.13500000000000001</v>
      </c>
      <c r="J1815">
        <v>0.91400000000000003</v>
      </c>
      <c r="K1815">
        <v>8</v>
      </c>
      <c r="L1815">
        <v>0.67900000000000005</v>
      </c>
      <c r="M1815">
        <v>1</v>
      </c>
      <c r="N1815">
        <v>2.4900000000000002</v>
      </c>
      <c r="O1815">
        <v>8</v>
      </c>
      <c r="P1815">
        <v>0.316</v>
      </c>
      <c r="R1815">
        <v>0.18</v>
      </c>
      <c r="T1815">
        <v>0.502</v>
      </c>
      <c r="U1815">
        <v>8</v>
      </c>
      <c r="V1815">
        <v>0.48199999999999998</v>
      </c>
      <c r="W1815">
        <v>1</v>
      </c>
      <c r="X1815">
        <v>0.4</v>
      </c>
      <c r="Y1815">
        <v>1</v>
      </c>
      <c r="Z1815">
        <v>0.23599999999999999</v>
      </c>
      <c r="AA1815">
        <v>1</v>
      </c>
      <c r="AB1815">
        <v>0.56000000000000005</v>
      </c>
    </row>
    <row r="1816" spans="1:52" x14ac:dyDescent="0.3">
      <c r="A1816">
        <v>1998</v>
      </c>
      <c r="B1816">
        <v>1</v>
      </c>
      <c r="C1816">
        <v>1</v>
      </c>
      <c r="D1816">
        <v>4.1000000000000002E-2</v>
      </c>
      <c r="F1816">
        <v>0.35</v>
      </c>
      <c r="H1816">
        <v>1.6E-2</v>
      </c>
      <c r="J1816">
        <v>0.41199999999999998</v>
      </c>
      <c r="K1816">
        <v>8</v>
      </c>
      <c r="L1816">
        <v>1.8620000000000001</v>
      </c>
      <c r="M1816">
        <v>8</v>
      </c>
      <c r="N1816">
        <v>1.863</v>
      </c>
      <c r="O1816">
        <v>8</v>
      </c>
      <c r="P1816">
        <v>1.972</v>
      </c>
      <c r="Q1816">
        <v>8</v>
      </c>
      <c r="R1816">
        <v>1.3220000000000001</v>
      </c>
      <c r="S1816">
        <v>8</v>
      </c>
      <c r="T1816">
        <v>5.0519999999999996</v>
      </c>
      <c r="U1816">
        <v>8</v>
      </c>
      <c r="V1816">
        <v>3.5070000000000001</v>
      </c>
      <c r="W1816">
        <v>8</v>
      </c>
      <c r="X1816">
        <v>3.8759999999999999</v>
      </c>
      <c r="Y1816">
        <v>8</v>
      </c>
      <c r="Z1816">
        <v>3.254</v>
      </c>
      <c r="AA1816">
        <v>8</v>
      </c>
      <c r="AB1816">
        <v>1.96</v>
      </c>
    </row>
    <row r="1817" spans="1:52" x14ac:dyDescent="0.3">
      <c r="A1817">
        <v>1999</v>
      </c>
      <c r="B1817">
        <v>1</v>
      </c>
      <c r="C1817">
        <v>1</v>
      </c>
      <c r="D1817">
        <v>0.29199999999999998</v>
      </c>
      <c r="E1817">
        <v>1</v>
      </c>
      <c r="F1817">
        <v>0.375</v>
      </c>
      <c r="H1817">
        <v>0.48799999999999999</v>
      </c>
      <c r="I1817">
        <v>1</v>
      </c>
      <c r="J1817">
        <v>1.63</v>
      </c>
      <c r="K1817">
        <v>8</v>
      </c>
      <c r="L1817">
        <v>2.8109999999999999</v>
      </c>
      <c r="M1817">
        <v>8</v>
      </c>
      <c r="N1817">
        <v>3.39</v>
      </c>
      <c r="O1817">
        <v>8</v>
      </c>
      <c r="P1817">
        <v>0.67300000000000004</v>
      </c>
      <c r="R1817">
        <v>4.2149999999999999</v>
      </c>
      <c r="S1817">
        <v>8</v>
      </c>
      <c r="T1817">
        <v>13.28</v>
      </c>
      <c r="U1817">
        <v>8</v>
      </c>
      <c r="V1817">
        <v>6.48</v>
      </c>
      <c r="W1817">
        <v>8</v>
      </c>
      <c r="X1817">
        <v>8.7349999999999994</v>
      </c>
      <c r="Y1817">
        <v>8</v>
      </c>
      <c r="Z1817">
        <v>1.724</v>
      </c>
      <c r="AA1817">
        <v>1</v>
      </c>
      <c r="AB1817">
        <v>3.67</v>
      </c>
      <c r="AR1817" s="8"/>
      <c r="AS1817" s="8"/>
      <c r="AT1817" s="8"/>
      <c r="AU1817" s="8"/>
      <c r="AV1817" s="8"/>
      <c r="AW1817" s="8"/>
      <c r="AX1817" s="8"/>
      <c r="AY1817" s="8"/>
      <c r="AZ1817" s="8"/>
    </row>
    <row r="1818" spans="1:52" x14ac:dyDescent="0.3">
      <c r="A1818">
        <v>2000</v>
      </c>
      <c r="B1818">
        <v>1</v>
      </c>
      <c r="C1818">
        <v>1</v>
      </c>
      <c r="D1818">
        <v>0.54400000000000004</v>
      </c>
      <c r="E1818">
        <v>1</v>
      </c>
      <c r="F1818">
        <v>0.24</v>
      </c>
      <c r="H1818">
        <v>0.20499999999999999</v>
      </c>
      <c r="J1818">
        <v>0.29099999999999998</v>
      </c>
      <c r="L1818">
        <v>1.109</v>
      </c>
      <c r="M1818">
        <v>8</v>
      </c>
      <c r="N1818">
        <v>1.857</v>
      </c>
      <c r="O1818">
        <v>8</v>
      </c>
      <c r="P1818">
        <v>0.71199999999999997</v>
      </c>
      <c r="R1818">
        <v>0.34399999999999997</v>
      </c>
      <c r="S1818">
        <v>1</v>
      </c>
      <c r="T1818">
        <v>1.149</v>
      </c>
      <c r="U1818">
        <v>8</v>
      </c>
      <c r="V1818">
        <v>1.232</v>
      </c>
      <c r="W1818">
        <v>8</v>
      </c>
      <c r="X1818">
        <v>4.5410000000000004</v>
      </c>
      <c r="Y1818">
        <v>8</v>
      </c>
      <c r="Z1818">
        <v>1.012</v>
      </c>
      <c r="AB1818">
        <v>1.1000000000000001</v>
      </c>
    </row>
    <row r="1819" spans="1:52" x14ac:dyDescent="0.3">
      <c r="A1819">
        <v>2001</v>
      </c>
      <c r="B1819">
        <v>1</v>
      </c>
      <c r="C1819">
        <v>1</v>
      </c>
      <c r="D1819">
        <v>0.38100000000000001</v>
      </c>
      <c r="E1819">
        <v>1</v>
      </c>
      <c r="F1819">
        <v>0.13400000000000001</v>
      </c>
      <c r="G1819">
        <v>1</v>
      </c>
      <c r="H1819">
        <v>0.27</v>
      </c>
      <c r="I1819">
        <v>1</v>
      </c>
      <c r="J1819">
        <v>0.18</v>
      </c>
      <c r="K1819">
        <v>1</v>
      </c>
      <c r="L1819">
        <v>1.0820000000000001</v>
      </c>
      <c r="M1819">
        <v>8</v>
      </c>
      <c r="N1819">
        <v>0.50800000000000001</v>
      </c>
      <c r="P1819">
        <v>0.35</v>
      </c>
      <c r="R1819">
        <v>0.54100000000000004</v>
      </c>
      <c r="T1819">
        <v>1.1990000000000001</v>
      </c>
      <c r="V1819">
        <v>3.5790000000000002</v>
      </c>
      <c r="W1819">
        <v>8</v>
      </c>
      <c r="X1819">
        <v>5.0609999999999999</v>
      </c>
      <c r="Y1819">
        <v>8</v>
      </c>
      <c r="Z1819">
        <v>1.44</v>
      </c>
      <c r="AA1819">
        <v>1</v>
      </c>
      <c r="AB1819">
        <v>1.23</v>
      </c>
    </row>
    <row r="1820" spans="1:52" x14ac:dyDescent="0.3">
      <c r="A1820">
        <v>2002</v>
      </c>
      <c r="B1820">
        <v>1</v>
      </c>
      <c r="C1820">
        <v>1</v>
      </c>
      <c r="D1820">
        <v>0.45500000000000002</v>
      </c>
      <c r="F1820">
        <v>0.10199999999999999</v>
      </c>
      <c r="H1820">
        <v>0.128</v>
      </c>
      <c r="J1820">
        <v>0.76</v>
      </c>
      <c r="K1820">
        <v>8</v>
      </c>
      <c r="L1820">
        <v>1.4730000000000001</v>
      </c>
      <c r="M1820">
        <v>8</v>
      </c>
      <c r="N1820">
        <v>3.2549999999999999</v>
      </c>
      <c r="O1820">
        <v>8</v>
      </c>
      <c r="P1820">
        <v>0.41599999999999998</v>
      </c>
      <c r="R1820">
        <v>0.32100000000000001</v>
      </c>
      <c r="T1820">
        <v>0.52300000000000002</v>
      </c>
      <c r="V1820">
        <v>3.1720000000000002</v>
      </c>
      <c r="W1820">
        <v>8</v>
      </c>
      <c r="X1820">
        <v>3.589</v>
      </c>
      <c r="Y1820">
        <v>8</v>
      </c>
      <c r="Z1820">
        <v>0.48</v>
      </c>
      <c r="AB1820">
        <v>1.22</v>
      </c>
    </row>
    <row r="1821" spans="1:52" x14ac:dyDescent="0.3">
      <c r="A1821">
        <v>2003</v>
      </c>
      <c r="B1821">
        <v>1</v>
      </c>
      <c r="C1821">
        <v>1</v>
      </c>
      <c r="D1821">
        <v>2.3E-2</v>
      </c>
      <c r="F1821" t="s">
        <v>17</v>
      </c>
      <c r="H1821">
        <v>3.6999999999999998E-2</v>
      </c>
      <c r="J1821">
        <v>1.8240000000000001</v>
      </c>
      <c r="L1821">
        <v>1.016</v>
      </c>
      <c r="M1821">
        <v>1</v>
      </c>
      <c r="N1821">
        <v>4.548</v>
      </c>
      <c r="O1821">
        <v>8</v>
      </c>
      <c r="P1821">
        <v>2.5259999999999998</v>
      </c>
      <c r="Q1821">
        <v>8</v>
      </c>
      <c r="R1821">
        <v>1.7549999999999999</v>
      </c>
      <c r="T1821">
        <v>3.411</v>
      </c>
      <c r="U1821">
        <v>8</v>
      </c>
      <c r="V1821">
        <v>6.3019999999999996</v>
      </c>
      <c r="W1821">
        <v>8</v>
      </c>
      <c r="X1821">
        <v>5.6890000000000001</v>
      </c>
      <c r="Y1821">
        <v>8</v>
      </c>
      <c r="Z1821">
        <v>2.7789999999999999</v>
      </c>
      <c r="AA1821">
        <v>8</v>
      </c>
      <c r="AB1821">
        <v>2.4900000000000002</v>
      </c>
    </row>
    <row r="1822" spans="1:52" x14ac:dyDescent="0.3">
      <c r="A1822">
        <v>2004</v>
      </c>
      <c r="B1822">
        <v>1</v>
      </c>
      <c r="C1822">
        <v>1</v>
      </c>
      <c r="D1822">
        <v>0.627</v>
      </c>
      <c r="E1822">
        <v>1</v>
      </c>
      <c r="F1822">
        <v>0.21299999999999999</v>
      </c>
      <c r="G1822">
        <v>1</v>
      </c>
      <c r="H1822">
        <v>8.8999999999999996E-2</v>
      </c>
      <c r="J1822">
        <v>0.39500000000000002</v>
      </c>
      <c r="L1822">
        <v>1.224</v>
      </c>
      <c r="M1822">
        <v>8</v>
      </c>
      <c r="N1822">
        <v>0.53400000000000003</v>
      </c>
      <c r="O1822">
        <v>1</v>
      </c>
      <c r="P1822">
        <v>0.81299999999999994</v>
      </c>
      <c r="Q1822">
        <v>1</v>
      </c>
      <c r="R1822">
        <v>0.67600000000000005</v>
      </c>
      <c r="S1822">
        <v>1</v>
      </c>
      <c r="T1822">
        <v>2.4940000000000002</v>
      </c>
      <c r="U1822">
        <v>8</v>
      </c>
      <c r="V1822">
        <v>5.13</v>
      </c>
      <c r="W1822">
        <v>8</v>
      </c>
      <c r="X1822">
        <v>4.375</v>
      </c>
      <c r="Y1822">
        <v>8</v>
      </c>
      <c r="Z1822">
        <v>0.96399999999999997</v>
      </c>
      <c r="AB1822">
        <v>1.46</v>
      </c>
    </row>
    <row r="1823" spans="1:52" x14ac:dyDescent="0.3">
      <c r="A1823">
        <v>2005</v>
      </c>
      <c r="B1823">
        <v>1</v>
      </c>
      <c r="C1823">
        <v>1</v>
      </c>
      <c r="D1823">
        <v>0.64600000000000002</v>
      </c>
      <c r="F1823">
        <v>0.377</v>
      </c>
      <c r="H1823">
        <v>0.28399999999999997</v>
      </c>
      <c r="J1823">
        <v>0.54600000000000004</v>
      </c>
      <c r="L1823">
        <v>1.944</v>
      </c>
      <c r="M1823">
        <v>8</v>
      </c>
      <c r="N1823">
        <v>2.2189999999999999</v>
      </c>
      <c r="O1823">
        <v>8</v>
      </c>
      <c r="P1823">
        <v>2.3639999999999999</v>
      </c>
      <c r="Q1823">
        <v>8</v>
      </c>
      <c r="R1823">
        <v>1.2769999999999999</v>
      </c>
      <c r="T1823">
        <v>3.3109999999999999</v>
      </c>
      <c r="U1823">
        <v>8</v>
      </c>
      <c r="V1823">
        <v>3.73</v>
      </c>
      <c r="W1823">
        <v>8</v>
      </c>
      <c r="X1823">
        <v>10.5</v>
      </c>
      <c r="Y1823">
        <v>8</v>
      </c>
      <c r="Z1823">
        <v>1.585</v>
      </c>
      <c r="AB1823">
        <v>2.4</v>
      </c>
    </row>
    <row r="1824" spans="1:52" x14ac:dyDescent="0.3">
      <c r="A1824">
        <v>2006</v>
      </c>
      <c r="B1824">
        <v>1</v>
      </c>
      <c r="C1824">
        <v>1</v>
      </c>
      <c r="D1824">
        <v>0.7</v>
      </c>
      <c r="F1824">
        <v>0.36699999999999999</v>
      </c>
      <c r="H1824">
        <v>0.60299999999999998</v>
      </c>
      <c r="J1824">
        <v>1.228</v>
      </c>
      <c r="K1824">
        <v>8</v>
      </c>
      <c r="L1824">
        <v>1.609</v>
      </c>
      <c r="M1824">
        <v>8</v>
      </c>
      <c r="N1824">
        <v>4.8410000000000002</v>
      </c>
      <c r="O1824">
        <v>8</v>
      </c>
      <c r="P1824">
        <v>1.3680000000000001</v>
      </c>
      <c r="R1824">
        <v>1.5149999999999999</v>
      </c>
      <c r="T1824">
        <v>2.081</v>
      </c>
      <c r="U1824">
        <v>3</v>
      </c>
      <c r="V1824">
        <v>5.1740000000000004</v>
      </c>
      <c r="W1824">
        <v>8</v>
      </c>
      <c r="X1824">
        <v>2.81</v>
      </c>
      <c r="Y1824">
        <v>8</v>
      </c>
      <c r="Z1824">
        <v>1.5880000000000001</v>
      </c>
      <c r="AA1824">
        <v>1</v>
      </c>
      <c r="AB1824">
        <v>1.99</v>
      </c>
      <c r="AC1824">
        <v>3</v>
      </c>
    </row>
    <row r="1825" spans="1:52" x14ac:dyDescent="0.3">
      <c r="A1825">
        <v>2007</v>
      </c>
      <c r="B1825">
        <v>1</v>
      </c>
      <c r="C1825">
        <v>1</v>
      </c>
      <c r="D1825">
        <v>0.78600000000000003</v>
      </c>
      <c r="E1825">
        <v>1</v>
      </c>
      <c r="F1825">
        <v>0.39700000000000002</v>
      </c>
      <c r="G1825">
        <v>1</v>
      </c>
      <c r="H1825">
        <v>0.52100000000000002</v>
      </c>
      <c r="I1825">
        <v>1</v>
      </c>
      <c r="J1825">
        <v>0.97</v>
      </c>
      <c r="K1825">
        <v>1</v>
      </c>
      <c r="L1825">
        <v>1.9810000000000001</v>
      </c>
      <c r="M1825">
        <v>8</v>
      </c>
      <c r="N1825">
        <v>3.5950000000000002</v>
      </c>
      <c r="O1825">
        <v>8</v>
      </c>
      <c r="P1825">
        <v>0.61099999999999999</v>
      </c>
      <c r="R1825">
        <v>1.9239999999999999</v>
      </c>
      <c r="T1825">
        <v>7.5060000000000002</v>
      </c>
      <c r="U1825">
        <v>8</v>
      </c>
      <c r="V1825">
        <v>9.2189999999999994</v>
      </c>
      <c r="W1825">
        <v>8</v>
      </c>
      <c r="X1825">
        <v>4.5449999999999999</v>
      </c>
      <c r="Y1825">
        <v>8</v>
      </c>
      <c r="Z1825">
        <v>1.1000000000000001</v>
      </c>
      <c r="AA1825">
        <v>1</v>
      </c>
      <c r="AB1825">
        <v>2.76</v>
      </c>
    </row>
    <row r="1826" spans="1:52" x14ac:dyDescent="0.3">
      <c r="A1826">
        <v>2008</v>
      </c>
      <c r="B1826">
        <v>1</v>
      </c>
      <c r="C1826">
        <v>1</v>
      </c>
      <c r="D1826">
        <v>0.39800000000000002</v>
      </c>
      <c r="E1826">
        <v>1</v>
      </c>
      <c r="F1826">
        <v>0.318</v>
      </c>
      <c r="G1826">
        <v>1</v>
      </c>
      <c r="H1826">
        <v>0.33700000000000002</v>
      </c>
      <c r="I1826">
        <v>1</v>
      </c>
      <c r="J1826">
        <v>0.81100000000000005</v>
      </c>
      <c r="L1826">
        <v>1.431</v>
      </c>
      <c r="N1826">
        <v>1.613</v>
      </c>
      <c r="P1826">
        <v>1.6160000000000001</v>
      </c>
      <c r="R1826">
        <v>2.5430000000000001</v>
      </c>
      <c r="S1826">
        <v>8</v>
      </c>
      <c r="T1826">
        <v>3.79</v>
      </c>
      <c r="U1826">
        <v>8</v>
      </c>
      <c r="V1826">
        <v>9.8230000000000004</v>
      </c>
      <c r="W1826">
        <v>8</v>
      </c>
      <c r="X1826">
        <v>3.887</v>
      </c>
      <c r="Y1826">
        <v>8</v>
      </c>
      <c r="Z1826">
        <v>1.671</v>
      </c>
      <c r="AA1826">
        <v>1</v>
      </c>
      <c r="AB1826">
        <v>2.35</v>
      </c>
    </row>
    <row r="1827" spans="1:52" x14ac:dyDescent="0.3">
      <c r="A1827">
        <v>2009</v>
      </c>
      <c r="B1827">
        <v>1</v>
      </c>
      <c r="C1827">
        <v>1</v>
      </c>
      <c r="D1827">
        <v>0.80500000000000005</v>
      </c>
      <c r="E1827">
        <v>1</v>
      </c>
      <c r="F1827">
        <v>0.39</v>
      </c>
      <c r="G1827">
        <v>1</v>
      </c>
      <c r="H1827">
        <v>0.42799999999999999</v>
      </c>
      <c r="J1827">
        <v>0.57099999999999995</v>
      </c>
      <c r="K1827">
        <v>1</v>
      </c>
      <c r="L1827">
        <v>1.2649999999999999</v>
      </c>
      <c r="N1827">
        <v>1.865</v>
      </c>
      <c r="P1827">
        <v>1.2390000000000001</v>
      </c>
      <c r="R1827">
        <v>1.25</v>
      </c>
      <c r="T1827">
        <v>1.4970000000000001</v>
      </c>
      <c r="V1827">
        <v>1.66</v>
      </c>
      <c r="X1827">
        <v>6.9039999999999999</v>
      </c>
      <c r="Y1827">
        <v>8</v>
      </c>
      <c r="Z1827">
        <v>0.79100000000000004</v>
      </c>
      <c r="AB1827">
        <v>1.56</v>
      </c>
    </row>
    <row r="1828" spans="1:52" x14ac:dyDescent="0.3">
      <c r="A1828">
        <v>2010</v>
      </c>
      <c r="B1828">
        <v>1</v>
      </c>
      <c r="C1828">
        <v>1</v>
      </c>
      <c r="D1828">
        <v>0.42299999999999999</v>
      </c>
      <c r="F1828" t="s">
        <v>1</v>
      </c>
      <c r="H1828" t="s">
        <v>1</v>
      </c>
      <c r="J1828">
        <v>0.44900000000000001</v>
      </c>
      <c r="L1828">
        <v>0.68200000000000005</v>
      </c>
      <c r="N1828">
        <v>3.3119999999999998</v>
      </c>
      <c r="O1828">
        <v>8</v>
      </c>
      <c r="P1828">
        <v>5.0599999999999996</v>
      </c>
      <c r="Q1828">
        <v>8</v>
      </c>
      <c r="R1828">
        <v>6.1260000000000003</v>
      </c>
      <c r="S1828">
        <v>8</v>
      </c>
      <c r="T1828">
        <v>7.3010000000000002</v>
      </c>
      <c r="U1828">
        <v>8</v>
      </c>
      <c r="V1828">
        <v>5.88</v>
      </c>
      <c r="W1828">
        <v>8</v>
      </c>
      <c r="X1828">
        <v>6.3730000000000002</v>
      </c>
      <c r="Y1828">
        <v>8</v>
      </c>
      <c r="Z1828">
        <v>4.5620000000000003</v>
      </c>
      <c r="AA1828">
        <v>8</v>
      </c>
      <c r="AB1828">
        <v>4.0199999999999996</v>
      </c>
      <c r="AC1828">
        <v>3</v>
      </c>
    </row>
    <row r="1829" spans="1:52" x14ac:dyDescent="0.3">
      <c r="A1829">
        <v>2011</v>
      </c>
      <c r="B1829">
        <v>1</v>
      </c>
      <c r="C1829">
        <v>1</v>
      </c>
      <c r="D1829">
        <v>1.425</v>
      </c>
      <c r="F1829">
        <v>0.61</v>
      </c>
      <c r="H1829">
        <v>0.51600000000000001</v>
      </c>
      <c r="J1829">
        <v>0.77</v>
      </c>
      <c r="L1829">
        <v>1.46</v>
      </c>
      <c r="N1829">
        <v>3.2170000000000001</v>
      </c>
      <c r="O1829">
        <v>8</v>
      </c>
      <c r="P1829">
        <v>2.7109999999999999</v>
      </c>
      <c r="Q1829">
        <v>8</v>
      </c>
      <c r="R1829">
        <v>3.9710000000000001</v>
      </c>
      <c r="S1829">
        <v>8</v>
      </c>
      <c r="T1829">
        <v>5.3470000000000004</v>
      </c>
      <c r="U1829">
        <v>8</v>
      </c>
      <c r="V1829">
        <v>10.67</v>
      </c>
      <c r="W1829">
        <v>8</v>
      </c>
      <c r="X1829">
        <v>7.0819999999999999</v>
      </c>
      <c r="Y1829">
        <v>8</v>
      </c>
      <c r="Z1829">
        <v>4.375</v>
      </c>
      <c r="AA1829">
        <v>8</v>
      </c>
      <c r="AB1829">
        <v>3.51</v>
      </c>
    </row>
    <row r="1830" spans="1:52" x14ac:dyDescent="0.3">
      <c r="A1830">
        <v>2012</v>
      </c>
      <c r="B1830">
        <v>1</v>
      </c>
      <c r="C1830">
        <v>1</v>
      </c>
      <c r="D1830">
        <v>1.3009999999999999</v>
      </c>
      <c r="F1830">
        <v>0.51500000000000001</v>
      </c>
      <c r="H1830">
        <v>0.188</v>
      </c>
      <c r="J1830">
        <v>0.996</v>
      </c>
      <c r="L1830">
        <v>1.859</v>
      </c>
      <c r="N1830">
        <v>0.89</v>
      </c>
      <c r="P1830">
        <v>0.74399999999999999</v>
      </c>
      <c r="R1830">
        <v>2.2109999999999999</v>
      </c>
      <c r="S1830">
        <v>8</v>
      </c>
      <c r="T1830">
        <v>2.1269999999999998</v>
      </c>
      <c r="V1830">
        <v>4.5179999999999998</v>
      </c>
      <c r="W1830">
        <v>8</v>
      </c>
      <c r="X1830">
        <v>1.8919999999999999</v>
      </c>
      <c r="Z1830">
        <v>0.93400000000000005</v>
      </c>
      <c r="AB1830">
        <v>1.52</v>
      </c>
    </row>
    <row r="1832" spans="1:52" x14ac:dyDescent="0.3">
      <c r="A1832" t="s">
        <v>14</v>
      </c>
      <c r="D1832">
        <v>0.44400000000000001</v>
      </c>
      <c r="F1832">
        <v>0.26100000000000001</v>
      </c>
      <c r="H1832">
        <v>0.23300000000000001</v>
      </c>
      <c r="J1832">
        <v>0.66700000000000004</v>
      </c>
      <c r="L1832">
        <v>2.2109999999999999</v>
      </c>
      <c r="N1832">
        <v>2.964</v>
      </c>
      <c r="P1832">
        <v>1.5089999999999999</v>
      </c>
      <c r="R1832">
        <v>1.804</v>
      </c>
      <c r="T1832">
        <v>3.25</v>
      </c>
      <c r="V1832">
        <v>5.2679999999999998</v>
      </c>
      <c r="X1832">
        <v>4.6150000000000002</v>
      </c>
      <c r="Z1832">
        <v>1.6180000000000001</v>
      </c>
      <c r="AB1832">
        <v>2.0699999999999998</v>
      </c>
    </row>
    <row r="1833" spans="1:52" x14ac:dyDescent="0.3">
      <c r="A1833" t="s">
        <v>15</v>
      </c>
      <c r="D1833">
        <v>1.425</v>
      </c>
      <c r="F1833">
        <v>1.333</v>
      </c>
      <c r="H1833">
        <v>0.81399999999999995</v>
      </c>
      <c r="J1833">
        <v>4.375</v>
      </c>
      <c r="L1833">
        <v>11.17</v>
      </c>
      <c r="N1833">
        <v>10.91</v>
      </c>
      <c r="P1833">
        <v>8.9830000000000005</v>
      </c>
      <c r="R1833">
        <v>9.5760000000000005</v>
      </c>
      <c r="T1833">
        <v>13.28</v>
      </c>
      <c r="V1833">
        <v>11.94</v>
      </c>
      <c r="X1833">
        <v>14.64</v>
      </c>
      <c r="Z1833">
        <v>20.89</v>
      </c>
      <c r="AB1833">
        <v>20.89</v>
      </c>
    </row>
    <row r="1834" spans="1:52" x14ac:dyDescent="0.3">
      <c r="A1834" t="s">
        <v>16</v>
      </c>
      <c r="D1834">
        <v>1.4999999999999999E-2</v>
      </c>
      <c r="F1834" t="s">
        <v>17</v>
      </c>
      <c r="H1834" t="s">
        <v>17</v>
      </c>
      <c r="J1834">
        <v>1.9E-2</v>
      </c>
      <c r="L1834">
        <v>9.6000000000000002E-2</v>
      </c>
      <c r="N1834">
        <v>0.03</v>
      </c>
      <c r="P1834">
        <v>0.01</v>
      </c>
      <c r="R1834">
        <v>0.12</v>
      </c>
      <c r="T1834">
        <v>0.13</v>
      </c>
      <c r="V1834">
        <v>0.34599999999999997</v>
      </c>
      <c r="X1834">
        <v>0.23100000000000001</v>
      </c>
      <c r="Z1834">
        <v>0.05</v>
      </c>
      <c r="AB1834" t="s">
        <v>17</v>
      </c>
    </row>
    <row r="1836" spans="1:52" x14ac:dyDescent="0.3">
      <c r="H1836" s="1"/>
    </row>
    <row r="1837" spans="1:52" s="8" customFormat="1" x14ac:dyDescent="0.3">
      <c r="A1837" s="8" t="s">
        <v>29</v>
      </c>
      <c r="AR1837"/>
      <c r="AS1837"/>
      <c r="AT1837"/>
      <c r="AU1837"/>
      <c r="AV1837"/>
      <c r="AW1837"/>
      <c r="AX1837"/>
      <c r="AY1837"/>
      <c r="AZ1837"/>
    </row>
    <row r="1838" spans="1:52" x14ac:dyDescent="0.3">
      <c r="A1838" t="s">
        <v>19</v>
      </c>
      <c r="B1838">
        <v>28037040</v>
      </c>
      <c r="C1838" t="s">
        <v>55</v>
      </c>
    </row>
    <row r="1839" spans="1:52" x14ac:dyDescent="0.3">
      <c r="A1839" t="s">
        <v>20</v>
      </c>
    </row>
    <row r="1840" spans="1:52" x14ac:dyDescent="0.3">
      <c r="A1840" t="s">
        <v>21</v>
      </c>
    </row>
    <row r="1841" spans="1:29" x14ac:dyDescent="0.3">
      <c r="A1841" t="s">
        <v>22</v>
      </c>
      <c r="B1841">
        <v>90</v>
      </c>
      <c r="H1841" s="1"/>
    </row>
    <row r="1842" spans="1:29" x14ac:dyDescent="0.3">
      <c r="A1842" t="s">
        <v>23</v>
      </c>
      <c r="B1842" t="s">
        <v>55</v>
      </c>
    </row>
    <row r="1844" spans="1:29" x14ac:dyDescent="0.3">
      <c r="A1844" t="s">
        <v>25</v>
      </c>
      <c r="B1844" t="s">
        <v>26</v>
      </c>
      <c r="C1844" t="s">
        <v>27</v>
      </c>
      <c r="D1844" t="s">
        <v>2</v>
      </c>
      <c r="E1844" t="s">
        <v>1</v>
      </c>
      <c r="F1844" t="s">
        <v>3</v>
      </c>
      <c r="G1844" t="s">
        <v>1</v>
      </c>
      <c r="H1844" t="s">
        <v>4</v>
      </c>
      <c r="I1844" t="s">
        <v>1</v>
      </c>
      <c r="J1844" t="s">
        <v>5</v>
      </c>
      <c r="K1844" t="s">
        <v>1</v>
      </c>
      <c r="L1844" t="s">
        <v>6</v>
      </c>
      <c r="M1844" t="s">
        <v>1</v>
      </c>
      <c r="N1844" t="s">
        <v>7</v>
      </c>
      <c r="O1844" t="s">
        <v>1</v>
      </c>
      <c r="P1844" t="s">
        <v>8</v>
      </c>
      <c r="Q1844" t="s">
        <v>1</v>
      </c>
      <c r="R1844" t="s">
        <v>9</v>
      </c>
      <c r="S1844" t="s">
        <v>1</v>
      </c>
      <c r="T1844" t="s">
        <v>10</v>
      </c>
      <c r="U1844" t="s">
        <v>1</v>
      </c>
      <c r="V1844" t="s">
        <v>11</v>
      </c>
      <c r="W1844" t="s">
        <v>1</v>
      </c>
      <c r="X1844" t="s">
        <v>12</v>
      </c>
      <c r="Y1844" t="s">
        <v>1</v>
      </c>
      <c r="Z1844" t="s">
        <v>13</v>
      </c>
      <c r="AA1844" t="s">
        <v>1</v>
      </c>
      <c r="AB1844" t="s">
        <v>28</v>
      </c>
      <c r="AC1844" t="s">
        <v>1</v>
      </c>
    </row>
    <row r="1845" spans="1:29" x14ac:dyDescent="0.3">
      <c r="A1845">
        <v>1963</v>
      </c>
      <c r="B1845">
        <v>4</v>
      </c>
      <c r="D1845">
        <v>2.56</v>
      </c>
      <c r="F1845">
        <v>3.45</v>
      </c>
      <c r="H1845">
        <v>1.08</v>
      </c>
      <c r="J1845">
        <v>8.7200000000000006</v>
      </c>
      <c r="L1845">
        <v>41</v>
      </c>
      <c r="N1845">
        <v>33.799999999999997</v>
      </c>
      <c r="P1845">
        <v>7.6</v>
      </c>
      <c r="R1845">
        <v>4.8</v>
      </c>
      <c r="T1845">
        <v>15.22</v>
      </c>
      <c r="V1845">
        <v>63.3</v>
      </c>
      <c r="X1845">
        <v>16.899999999999999</v>
      </c>
      <c r="Z1845">
        <v>1.91</v>
      </c>
      <c r="AB1845">
        <v>63.3</v>
      </c>
    </row>
    <row r="1846" spans="1:29" x14ac:dyDescent="0.3">
      <c r="A1846">
        <v>1964</v>
      </c>
      <c r="B1846">
        <v>4</v>
      </c>
      <c r="D1846">
        <v>0.48</v>
      </c>
      <c r="F1846">
        <v>0.17</v>
      </c>
      <c r="H1846">
        <v>2.42</v>
      </c>
      <c r="J1846">
        <v>0.81</v>
      </c>
      <c r="L1846">
        <v>9.0299999999999994</v>
      </c>
      <c r="N1846">
        <v>43.1</v>
      </c>
      <c r="P1846">
        <v>8.7200000000000006</v>
      </c>
      <c r="R1846">
        <v>6.1</v>
      </c>
      <c r="T1846">
        <v>9.0299999999999994</v>
      </c>
      <c r="V1846">
        <v>9.0299999999999994</v>
      </c>
      <c r="X1846">
        <v>5.6</v>
      </c>
      <c r="Z1846">
        <v>1.08</v>
      </c>
      <c r="AB1846">
        <v>43.1</v>
      </c>
    </row>
    <row r="1847" spans="1:29" x14ac:dyDescent="0.3">
      <c r="A1847">
        <v>1966</v>
      </c>
      <c r="B1847">
        <v>4</v>
      </c>
      <c r="D1847">
        <v>1.6</v>
      </c>
      <c r="F1847">
        <v>0.1</v>
      </c>
      <c r="H1847">
        <v>0.24</v>
      </c>
      <c r="J1847">
        <v>0.54</v>
      </c>
      <c r="L1847">
        <v>4.4000000000000004</v>
      </c>
      <c r="N1847">
        <v>20.8</v>
      </c>
      <c r="P1847">
        <v>12.28</v>
      </c>
      <c r="R1847">
        <v>1.5</v>
      </c>
      <c r="T1847">
        <v>3.6</v>
      </c>
      <c r="V1847">
        <v>5.2</v>
      </c>
      <c r="X1847">
        <v>95</v>
      </c>
      <c r="Z1847">
        <v>250</v>
      </c>
      <c r="AB1847">
        <v>250</v>
      </c>
    </row>
    <row r="1848" spans="1:29" x14ac:dyDescent="0.3">
      <c r="A1848">
        <v>1967</v>
      </c>
      <c r="B1848">
        <v>4</v>
      </c>
      <c r="D1848">
        <v>0.68</v>
      </c>
      <c r="F1848">
        <v>0.24</v>
      </c>
      <c r="H1848">
        <v>0.14000000000000001</v>
      </c>
      <c r="J1848">
        <v>3.6</v>
      </c>
      <c r="L1848">
        <v>2.02</v>
      </c>
      <c r="N1848">
        <v>22.15</v>
      </c>
      <c r="P1848">
        <v>0.94</v>
      </c>
      <c r="R1848">
        <v>2.86</v>
      </c>
      <c r="T1848">
        <v>11.56</v>
      </c>
      <c r="V1848">
        <v>8.1</v>
      </c>
      <c r="X1848">
        <v>4.2</v>
      </c>
      <c r="Z1848">
        <v>1.91</v>
      </c>
      <c r="AB1848">
        <v>22.15</v>
      </c>
    </row>
    <row r="1849" spans="1:29" x14ac:dyDescent="0.3">
      <c r="A1849">
        <v>1968</v>
      </c>
      <c r="B1849">
        <v>2</v>
      </c>
      <c r="C1849">
        <v>1</v>
      </c>
      <c r="D1849">
        <v>1.18</v>
      </c>
      <c r="E1849">
        <v>8</v>
      </c>
      <c r="F1849">
        <v>1.07</v>
      </c>
      <c r="G1849">
        <v>8</v>
      </c>
      <c r="H1849">
        <v>1.01</v>
      </c>
      <c r="I1849">
        <v>8</v>
      </c>
      <c r="J1849">
        <v>1</v>
      </c>
      <c r="K1849">
        <v>8</v>
      </c>
      <c r="L1849">
        <v>16</v>
      </c>
      <c r="M1849">
        <v>8</v>
      </c>
      <c r="N1849">
        <v>52</v>
      </c>
      <c r="O1849">
        <v>8</v>
      </c>
      <c r="P1849">
        <v>11.2</v>
      </c>
      <c r="Q1849">
        <v>8</v>
      </c>
      <c r="R1849">
        <v>9.1</v>
      </c>
      <c r="S1849">
        <v>8</v>
      </c>
      <c r="T1849">
        <v>43.9</v>
      </c>
      <c r="U1849">
        <v>8</v>
      </c>
      <c r="V1849">
        <v>59</v>
      </c>
      <c r="W1849">
        <v>8</v>
      </c>
      <c r="X1849">
        <v>3.11</v>
      </c>
      <c r="Z1849">
        <v>0.87</v>
      </c>
      <c r="AB1849">
        <v>59</v>
      </c>
    </row>
    <row r="1850" spans="1:29" x14ac:dyDescent="0.3">
      <c r="A1850">
        <v>1969</v>
      </c>
      <c r="B1850">
        <v>4</v>
      </c>
      <c r="D1850">
        <v>0.96</v>
      </c>
      <c r="F1850">
        <v>0.24</v>
      </c>
      <c r="H1850">
        <v>33</v>
      </c>
      <c r="J1850">
        <v>1.23</v>
      </c>
      <c r="L1850">
        <v>1.016</v>
      </c>
      <c r="N1850">
        <v>47.2</v>
      </c>
      <c r="P1850">
        <v>6.6</v>
      </c>
      <c r="R1850">
        <v>12.4</v>
      </c>
      <c r="T1850">
        <v>14.68</v>
      </c>
      <c r="V1850">
        <v>40.9</v>
      </c>
      <c r="X1850">
        <v>40.9</v>
      </c>
      <c r="Z1850">
        <v>20.5</v>
      </c>
      <c r="AB1850">
        <v>47.2</v>
      </c>
    </row>
    <row r="1851" spans="1:29" x14ac:dyDescent="0.3">
      <c r="A1851">
        <v>1970</v>
      </c>
      <c r="B1851">
        <v>2</v>
      </c>
      <c r="C1851">
        <v>1</v>
      </c>
      <c r="D1851">
        <v>1.72</v>
      </c>
      <c r="F1851">
        <v>0.55000000000000004</v>
      </c>
      <c r="H1851">
        <v>0.6</v>
      </c>
      <c r="J1851">
        <v>0.51</v>
      </c>
      <c r="L1851">
        <v>16.2</v>
      </c>
      <c r="N1851">
        <v>13.54</v>
      </c>
      <c r="P1851">
        <v>8.68</v>
      </c>
      <c r="R1851">
        <v>24.28</v>
      </c>
      <c r="T1851">
        <v>16.2</v>
      </c>
      <c r="V1851">
        <v>39.72</v>
      </c>
      <c r="X1851">
        <v>11.76</v>
      </c>
      <c r="Z1851">
        <v>6.14</v>
      </c>
      <c r="AB1851">
        <v>39.72</v>
      </c>
    </row>
    <row r="1852" spans="1:29" x14ac:dyDescent="0.3">
      <c r="A1852">
        <v>1971</v>
      </c>
      <c r="B1852">
        <v>2</v>
      </c>
      <c r="C1852">
        <v>1</v>
      </c>
      <c r="D1852">
        <v>1.32</v>
      </c>
      <c r="F1852">
        <v>0.6</v>
      </c>
      <c r="H1852">
        <v>0.51</v>
      </c>
      <c r="J1852">
        <v>2.6</v>
      </c>
      <c r="L1852">
        <v>9.84</v>
      </c>
      <c r="N1852">
        <v>6.6</v>
      </c>
      <c r="P1852">
        <v>0.78</v>
      </c>
      <c r="R1852">
        <v>8.94</v>
      </c>
      <c r="T1852">
        <v>12.4</v>
      </c>
      <c r="V1852">
        <v>16.2</v>
      </c>
      <c r="X1852">
        <v>20.5</v>
      </c>
      <c r="Z1852">
        <v>1.5</v>
      </c>
      <c r="AB1852">
        <v>20.5</v>
      </c>
    </row>
    <row r="1853" spans="1:29" x14ac:dyDescent="0.3">
      <c r="A1853">
        <v>1972</v>
      </c>
      <c r="B1853">
        <v>2</v>
      </c>
      <c r="C1853">
        <v>1</v>
      </c>
      <c r="D1853">
        <v>0.5</v>
      </c>
      <c r="F1853">
        <v>0.9</v>
      </c>
      <c r="G1853">
        <v>8</v>
      </c>
      <c r="H1853">
        <v>0.9</v>
      </c>
      <c r="I1853">
        <v>8</v>
      </c>
      <c r="J1853">
        <v>6.6</v>
      </c>
      <c r="L1853">
        <v>6.6</v>
      </c>
      <c r="N1853">
        <v>6.6</v>
      </c>
      <c r="P1853">
        <v>2.6</v>
      </c>
      <c r="R1853">
        <v>2.94</v>
      </c>
      <c r="S1853">
        <v>1</v>
      </c>
      <c r="T1853">
        <v>3.62</v>
      </c>
      <c r="U1853">
        <v>1</v>
      </c>
      <c r="V1853">
        <v>13.92</v>
      </c>
      <c r="W1853">
        <v>1</v>
      </c>
      <c r="X1853">
        <v>4.13</v>
      </c>
      <c r="Y1853">
        <v>1</v>
      </c>
      <c r="Z1853">
        <v>0.2</v>
      </c>
      <c r="AA1853">
        <v>1</v>
      </c>
      <c r="AB1853">
        <v>13.92</v>
      </c>
    </row>
    <row r="1854" spans="1:29" x14ac:dyDescent="0.3">
      <c r="A1854">
        <v>1973</v>
      </c>
      <c r="B1854">
        <v>2</v>
      </c>
      <c r="C1854">
        <v>1</v>
      </c>
      <c r="D1854">
        <v>0.15</v>
      </c>
      <c r="E1854">
        <v>1</v>
      </c>
      <c r="F1854">
        <v>0.3</v>
      </c>
      <c r="H1854">
        <v>0.15</v>
      </c>
      <c r="J1854">
        <v>0.14000000000000001</v>
      </c>
      <c r="L1854">
        <v>0.49</v>
      </c>
      <c r="N1854">
        <v>12.78</v>
      </c>
      <c r="O1854">
        <v>1</v>
      </c>
      <c r="P1854">
        <v>11.76</v>
      </c>
      <c r="Q1854">
        <v>1</v>
      </c>
      <c r="R1854">
        <v>23.02</v>
      </c>
      <c r="S1854">
        <v>1</v>
      </c>
      <c r="T1854">
        <v>46.57</v>
      </c>
      <c r="U1854">
        <v>1</v>
      </c>
      <c r="V1854">
        <v>39.130000000000003</v>
      </c>
      <c r="W1854">
        <v>1</v>
      </c>
      <c r="X1854">
        <v>17.059999999999999</v>
      </c>
      <c r="Y1854">
        <v>1</v>
      </c>
      <c r="Z1854">
        <v>1.72</v>
      </c>
      <c r="AB1854">
        <v>46.57</v>
      </c>
    </row>
    <row r="1855" spans="1:29" x14ac:dyDescent="0.3">
      <c r="A1855">
        <v>1974</v>
      </c>
      <c r="B1855">
        <v>2</v>
      </c>
      <c r="C1855">
        <v>1</v>
      </c>
      <c r="D1855">
        <v>0.42</v>
      </c>
      <c r="F1855">
        <v>0.12</v>
      </c>
      <c r="H1855">
        <v>0.15</v>
      </c>
      <c r="J1855">
        <v>0.6</v>
      </c>
      <c r="L1855">
        <v>9.1999999999999993</v>
      </c>
      <c r="N1855">
        <v>2.6</v>
      </c>
      <c r="O1855">
        <v>1</v>
      </c>
      <c r="P1855">
        <v>1.83</v>
      </c>
      <c r="R1855">
        <v>9.1999999999999993</v>
      </c>
      <c r="T1855">
        <v>20.5</v>
      </c>
      <c r="V1855">
        <v>79.2</v>
      </c>
      <c r="W1855">
        <v>8</v>
      </c>
      <c r="X1855">
        <v>29.9</v>
      </c>
      <c r="Z1855">
        <v>2.0499999999999998</v>
      </c>
      <c r="AB1855">
        <v>79.2</v>
      </c>
    </row>
    <row r="1856" spans="1:29" x14ac:dyDescent="0.3">
      <c r="A1856">
        <v>1975</v>
      </c>
      <c r="B1856">
        <v>2</v>
      </c>
      <c r="C1856">
        <v>1</v>
      </c>
      <c r="D1856">
        <v>0.39</v>
      </c>
      <c r="F1856">
        <v>0.15</v>
      </c>
      <c r="H1856">
        <v>0.6</v>
      </c>
      <c r="J1856">
        <v>0.51</v>
      </c>
      <c r="L1856">
        <v>2.0499999999999998</v>
      </c>
      <c r="N1856">
        <v>41.53</v>
      </c>
      <c r="O1856">
        <v>1</v>
      </c>
      <c r="P1856">
        <v>11.12</v>
      </c>
      <c r="R1856">
        <v>3.79</v>
      </c>
      <c r="S1856">
        <v>1</v>
      </c>
      <c r="T1856">
        <v>38.54</v>
      </c>
      <c r="U1856">
        <v>1</v>
      </c>
      <c r="V1856">
        <v>50.2</v>
      </c>
      <c r="W1856">
        <v>8</v>
      </c>
      <c r="X1856">
        <v>63</v>
      </c>
      <c r="Y1856">
        <v>8</v>
      </c>
      <c r="Z1856">
        <v>5.22</v>
      </c>
      <c r="AA1856">
        <v>1</v>
      </c>
      <c r="AB1856">
        <v>63</v>
      </c>
    </row>
    <row r="1857" spans="1:28" x14ac:dyDescent="0.3">
      <c r="A1857">
        <v>1976</v>
      </c>
      <c r="B1857">
        <v>2</v>
      </c>
      <c r="C1857">
        <v>1</v>
      </c>
      <c r="D1857">
        <v>1.05</v>
      </c>
      <c r="E1857">
        <v>1</v>
      </c>
      <c r="F1857">
        <v>0.55000000000000004</v>
      </c>
      <c r="G1857">
        <v>1</v>
      </c>
      <c r="H1857">
        <v>0.1</v>
      </c>
      <c r="I1857">
        <v>1</v>
      </c>
      <c r="J1857">
        <v>16.2</v>
      </c>
      <c r="K1857">
        <v>1</v>
      </c>
      <c r="L1857">
        <v>6.6</v>
      </c>
      <c r="M1857">
        <v>1</v>
      </c>
      <c r="N1857">
        <v>12.4</v>
      </c>
      <c r="O1857">
        <v>1</v>
      </c>
      <c r="P1857">
        <v>0.51</v>
      </c>
      <c r="Q1857">
        <v>1</v>
      </c>
      <c r="R1857">
        <v>4.76</v>
      </c>
      <c r="S1857">
        <v>1</v>
      </c>
      <c r="T1857">
        <v>8.16</v>
      </c>
      <c r="U1857">
        <v>1</v>
      </c>
      <c r="V1857">
        <v>50.2</v>
      </c>
      <c r="W1857">
        <v>1</v>
      </c>
      <c r="X1857">
        <v>36.18</v>
      </c>
      <c r="Y1857">
        <v>1</v>
      </c>
      <c r="Z1857">
        <v>0.6</v>
      </c>
      <c r="AA1857">
        <v>1</v>
      </c>
      <c r="AB1857">
        <v>50.2</v>
      </c>
    </row>
    <row r="1858" spans="1:28" x14ac:dyDescent="0.3">
      <c r="A1858">
        <v>1977</v>
      </c>
      <c r="B1858">
        <v>2</v>
      </c>
      <c r="C1858">
        <v>1</v>
      </c>
      <c r="D1858">
        <v>0.76</v>
      </c>
      <c r="E1858">
        <v>1</v>
      </c>
      <c r="F1858">
        <v>0.08</v>
      </c>
      <c r="G1858">
        <v>1</v>
      </c>
      <c r="H1858">
        <v>0.08</v>
      </c>
      <c r="J1858">
        <v>2</v>
      </c>
      <c r="L1858">
        <v>24.5</v>
      </c>
      <c r="M1858">
        <v>1</v>
      </c>
      <c r="N1858">
        <v>23.5</v>
      </c>
      <c r="P1858">
        <v>11.69</v>
      </c>
      <c r="Q1858">
        <v>1</v>
      </c>
      <c r="R1858">
        <v>34.24</v>
      </c>
      <c r="S1858">
        <v>1</v>
      </c>
      <c r="T1858">
        <v>52</v>
      </c>
      <c r="U1858">
        <v>1</v>
      </c>
      <c r="V1858">
        <v>28.44</v>
      </c>
      <c r="W1858">
        <v>1</v>
      </c>
      <c r="X1858">
        <v>81.28</v>
      </c>
      <c r="Y1858">
        <v>1</v>
      </c>
      <c r="Z1858">
        <v>1.9</v>
      </c>
      <c r="AA1858">
        <v>1</v>
      </c>
      <c r="AB1858">
        <v>81.28</v>
      </c>
    </row>
    <row r="1859" spans="1:28" x14ac:dyDescent="0.3">
      <c r="A1859">
        <v>1978</v>
      </c>
      <c r="B1859">
        <v>2</v>
      </c>
      <c r="C1859">
        <v>1</v>
      </c>
      <c r="D1859">
        <v>0.76</v>
      </c>
      <c r="F1859">
        <v>1.6</v>
      </c>
      <c r="G1859">
        <v>1</v>
      </c>
      <c r="H1859">
        <v>12.76</v>
      </c>
      <c r="I1859">
        <v>1</v>
      </c>
      <c r="J1859">
        <v>59.36</v>
      </c>
      <c r="K1859">
        <v>1</v>
      </c>
      <c r="L1859">
        <v>80.849999999999994</v>
      </c>
      <c r="M1859">
        <v>1</v>
      </c>
      <c r="N1859">
        <v>41.1</v>
      </c>
      <c r="O1859">
        <v>1</v>
      </c>
      <c r="P1859">
        <v>8.9</v>
      </c>
      <c r="Q1859">
        <v>1</v>
      </c>
      <c r="R1859">
        <v>6.74</v>
      </c>
      <c r="S1859">
        <v>1</v>
      </c>
      <c r="T1859">
        <v>10.14</v>
      </c>
      <c r="U1859">
        <v>1</v>
      </c>
      <c r="V1859">
        <v>65.239999999999995</v>
      </c>
      <c r="W1859">
        <v>1</v>
      </c>
      <c r="X1859">
        <v>50</v>
      </c>
      <c r="Y1859">
        <v>1</v>
      </c>
      <c r="Z1859">
        <v>2.2200000000000002</v>
      </c>
      <c r="AA1859">
        <v>1</v>
      </c>
      <c r="AB1859">
        <v>80.849999999999994</v>
      </c>
    </row>
    <row r="1860" spans="1:28" x14ac:dyDescent="0.3">
      <c r="A1860">
        <v>1979</v>
      </c>
      <c r="B1860">
        <v>2</v>
      </c>
      <c r="C1860">
        <v>1</v>
      </c>
      <c r="D1860">
        <v>0.76</v>
      </c>
      <c r="E1860">
        <v>1</v>
      </c>
      <c r="F1860">
        <v>0.2</v>
      </c>
      <c r="H1860">
        <v>0.2</v>
      </c>
      <c r="J1860">
        <v>15.8</v>
      </c>
      <c r="K1860">
        <v>1</v>
      </c>
      <c r="L1860">
        <v>16.27</v>
      </c>
      <c r="M1860">
        <v>1</v>
      </c>
      <c r="N1860">
        <v>65.239999999999995</v>
      </c>
      <c r="O1860">
        <v>1</v>
      </c>
      <c r="P1860">
        <v>4.3</v>
      </c>
      <c r="Q1860">
        <v>1</v>
      </c>
      <c r="R1860">
        <v>41.1</v>
      </c>
      <c r="S1860">
        <v>1</v>
      </c>
      <c r="T1860">
        <v>20.5</v>
      </c>
      <c r="V1860">
        <v>68.319999999999993</v>
      </c>
      <c r="W1860">
        <v>1</v>
      </c>
      <c r="X1860">
        <v>65.680000000000007</v>
      </c>
      <c r="Y1860">
        <v>1</v>
      </c>
      <c r="Z1860">
        <v>4.9800000000000004</v>
      </c>
      <c r="AA1860">
        <v>1</v>
      </c>
      <c r="AB1860">
        <v>68.319999999999993</v>
      </c>
    </row>
    <row r="1861" spans="1:28" x14ac:dyDescent="0.3">
      <c r="A1861">
        <v>1980</v>
      </c>
      <c r="B1861">
        <v>2</v>
      </c>
      <c r="C1861">
        <v>1</v>
      </c>
      <c r="D1861">
        <v>0.84</v>
      </c>
      <c r="F1861">
        <v>0.52</v>
      </c>
      <c r="H1861">
        <v>0.76</v>
      </c>
      <c r="I1861">
        <v>1</v>
      </c>
      <c r="J1861">
        <v>0.92</v>
      </c>
      <c r="K1861">
        <v>1</v>
      </c>
      <c r="L1861">
        <v>3.55</v>
      </c>
      <c r="M1861">
        <v>1</v>
      </c>
      <c r="N1861">
        <v>23</v>
      </c>
      <c r="O1861">
        <v>1</v>
      </c>
      <c r="P1861">
        <v>5.93</v>
      </c>
      <c r="Q1861">
        <v>1</v>
      </c>
      <c r="R1861">
        <v>11.38</v>
      </c>
      <c r="S1861">
        <v>1</v>
      </c>
      <c r="T1861">
        <v>18.149999999999999</v>
      </c>
      <c r="U1861">
        <v>1</v>
      </c>
      <c r="V1861">
        <v>31.84</v>
      </c>
      <c r="W1861">
        <v>1</v>
      </c>
      <c r="X1861">
        <v>25</v>
      </c>
      <c r="Y1861">
        <v>1</v>
      </c>
      <c r="Z1861">
        <v>4.3</v>
      </c>
      <c r="AA1861">
        <v>1</v>
      </c>
      <c r="AB1861">
        <v>31.84</v>
      </c>
    </row>
    <row r="1862" spans="1:28" x14ac:dyDescent="0.3">
      <c r="A1862">
        <v>1981</v>
      </c>
      <c r="B1862">
        <v>2</v>
      </c>
      <c r="C1862">
        <v>1</v>
      </c>
      <c r="D1862">
        <v>0.92</v>
      </c>
      <c r="F1862">
        <v>3.1</v>
      </c>
      <c r="H1862">
        <v>2.44</v>
      </c>
      <c r="I1862">
        <v>1</v>
      </c>
      <c r="J1862">
        <v>6.5</v>
      </c>
      <c r="K1862">
        <v>1</v>
      </c>
      <c r="L1862">
        <v>64.8</v>
      </c>
      <c r="M1862">
        <v>8</v>
      </c>
      <c r="N1862">
        <v>64.8</v>
      </c>
      <c r="O1862">
        <v>8</v>
      </c>
      <c r="P1862">
        <v>14.66</v>
      </c>
      <c r="Q1862">
        <v>1</v>
      </c>
      <c r="R1862">
        <v>15.8</v>
      </c>
      <c r="T1862">
        <v>35.200000000000003</v>
      </c>
      <c r="V1862">
        <v>30.4</v>
      </c>
      <c r="X1862">
        <v>25</v>
      </c>
      <c r="Z1862">
        <v>12</v>
      </c>
      <c r="AB1862">
        <v>64.8</v>
      </c>
    </row>
    <row r="1863" spans="1:28" x14ac:dyDescent="0.3">
      <c r="A1863">
        <v>1982</v>
      </c>
      <c r="B1863">
        <v>2</v>
      </c>
      <c r="C1863">
        <v>1</v>
      </c>
      <c r="D1863">
        <v>2.5499999999999998</v>
      </c>
      <c r="F1863">
        <v>1.9</v>
      </c>
      <c r="H1863">
        <v>0.36</v>
      </c>
      <c r="J1863">
        <v>2</v>
      </c>
      <c r="L1863">
        <v>64.8</v>
      </c>
      <c r="M1863">
        <v>8</v>
      </c>
      <c r="N1863">
        <v>23</v>
      </c>
      <c r="P1863">
        <v>3.1</v>
      </c>
      <c r="R1863">
        <v>4.5999999999999996</v>
      </c>
      <c r="T1863">
        <v>15.8</v>
      </c>
      <c r="V1863">
        <v>61.3</v>
      </c>
      <c r="W1863">
        <v>8</v>
      </c>
      <c r="X1863">
        <v>2.99</v>
      </c>
      <c r="Z1863">
        <v>1</v>
      </c>
      <c r="AB1863">
        <v>64.8</v>
      </c>
    </row>
    <row r="1864" spans="1:28" x14ac:dyDescent="0.3">
      <c r="A1864">
        <v>1983</v>
      </c>
      <c r="B1864">
        <v>2</v>
      </c>
      <c r="C1864">
        <v>1</v>
      </c>
      <c r="D1864">
        <v>0.76</v>
      </c>
      <c r="F1864">
        <v>0.68</v>
      </c>
      <c r="H1864">
        <v>3.1</v>
      </c>
      <c r="I1864">
        <v>1</v>
      </c>
      <c r="J1864">
        <v>5.55</v>
      </c>
      <c r="L1864">
        <v>8.9</v>
      </c>
      <c r="N1864">
        <v>41.6</v>
      </c>
      <c r="O1864">
        <v>1</v>
      </c>
      <c r="P1864">
        <v>12</v>
      </c>
      <c r="R1864">
        <v>5.55</v>
      </c>
      <c r="T1864">
        <v>32.32</v>
      </c>
      <c r="V1864">
        <v>56.2</v>
      </c>
      <c r="W1864">
        <v>8</v>
      </c>
      <c r="X1864">
        <v>51</v>
      </c>
      <c r="Y1864">
        <v>8</v>
      </c>
      <c r="Z1864">
        <v>1.7</v>
      </c>
      <c r="AB1864">
        <v>56.2</v>
      </c>
    </row>
    <row r="1865" spans="1:28" x14ac:dyDescent="0.3">
      <c r="A1865">
        <v>1984</v>
      </c>
      <c r="B1865">
        <v>2</v>
      </c>
      <c r="C1865">
        <v>1</v>
      </c>
      <c r="D1865">
        <v>0.19</v>
      </c>
      <c r="F1865">
        <v>0.9</v>
      </c>
      <c r="H1865">
        <v>0.9</v>
      </c>
      <c r="J1865">
        <v>12.4</v>
      </c>
      <c r="K1865">
        <v>1</v>
      </c>
      <c r="L1865">
        <v>0.9</v>
      </c>
      <c r="N1865">
        <v>15.8</v>
      </c>
      <c r="P1865">
        <v>15.12</v>
      </c>
      <c r="R1865">
        <v>31.32</v>
      </c>
      <c r="S1865">
        <v>1</v>
      </c>
      <c r="T1865">
        <v>40.64</v>
      </c>
      <c r="U1865">
        <v>1</v>
      </c>
      <c r="V1865">
        <v>64.8</v>
      </c>
      <c r="X1865">
        <v>69.400000000000006</v>
      </c>
      <c r="Y1865">
        <v>8</v>
      </c>
      <c r="Z1865">
        <v>3.464</v>
      </c>
      <c r="AA1865">
        <v>6</v>
      </c>
      <c r="AB1865">
        <v>69.400000000000006</v>
      </c>
    </row>
    <row r="1866" spans="1:28" x14ac:dyDescent="0.3">
      <c r="A1866">
        <v>1985</v>
      </c>
      <c r="B1866">
        <v>2</v>
      </c>
      <c r="C1866">
        <v>1</v>
      </c>
      <c r="D1866">
        <v>1.548</v>
      </c>
      <c r="E1866">
        <v>6</v>
      </c>
      <c r="F1866">
        <v>1.1919999999999999</v>
      </c>
      <c r="G1866">
        <v>6</v>
      </c>
      <c r="H1866">
        <v>1.3109999999999999</v>
      </c>
      <c r="I1866">
        <v>6</v>
      </c>
      <c r="J1866">
        <v>0.6</v>
      </c>
      <c r="K1866">
        <v>8</v>
      </c>
      <c r="L1866">
        <v>13.08</v>
      </c>
      <c r="N1866">
        <v>2</v>
      </c>
      <c r="P1866">
        <v>0.9</v>
      </c>
      <c r="R1866">
        <v>39.65</v>
      </c>
      <c r="S1866">
        <v>1</v>
      </c>
      <c r="T1866">
        <v>40.15</v>
      </c>
      <c r="U1866">
        <v>1</v>
      </c>
      <c r="V1866">
        <v>64.8</v>
      </c>
      <c r="W1866">
        <v>1</v>
      </c>
      <c r="X1866">
        <v>28.89</v>
      </c>
      <c r="Y1866">
        <v>1</v>
      </c>
      <c r="Z1866">
        <v>19.68</v>
      </c>
      <c r="AA1866">
        <v>1</v>
      </c>
      <c r="AB1866">
        <v>64.8</v>
      </c>
    </row>
    <row r="1867" spans="1:28" x14ac:dyDescent="0.3">
      <c r="A1867">
        <v>1986</v>
      </c>
      <c r="B1867">
        <v>2</v>
      </c>
      <c r="C1867">
        <v>1</v>
      </c>
      <c r="D1867">
        <v>1.45</v>
      </c>
      <c r="E1867">
        <v>1</v>
      </c>
      <c r="F1867">
        <v>0.41</v>
      </c>
      <c r="H1867">
        <v>0.27</v>
      </c>
      <c r="I1867">
        <v>1</v>
      </c>
      <c r="J1867">
        <v>5.6</v>
      </c>
      <c r="L1867">
        <v>22.59</v>
      </c>
      <c r="M1867">
        <v>1</v>
      </c>
      <c r="N1867">
        <v>39.159999999999997</v>
      </c>
      <c r="O1867">
        <v>1</v>
      </c>
      <c r="P1867">
        <v>1.34</v>
      </c>
      <c r="Q1867">
        <v>1</v>
      </c>
      <c r="R1867">
        <v>0.9</v>
      </c>
      <c r="T1867">
        <v>0.9</v>
      </c>
      <c r="V1867">
        <v>20.65</v>
      </c>
      <c r="X1867">
        <v>1.89</v>
      </c>
      <c r="Y1867">
        <v>1</v>
      </c>
      <c r="Z1867">
        <v>0.62</v>
      </c>
      <c r="AA1867">
        <v>1</v>
      </c>
      <c r="AB1867">
        <v>39.159999999999997</v>
      </c>
    </row>
    <row r="1868" spans="1:28" x14ac:dyDescent="0.3">
      <c r="A1868">
        <v>1987</v>
      </c>
      <c r="B1868">
        <v>2</v>
      </c>
      <c r="C1868">
        <v>1</v>
      </c>
      <c r="D1868">
        <v>0.28000000000000003</v>
      </c>
      <c r="F1868">
        <v>0.16</v>
      </c>
      <c r="H1868">
        <v>0.36</v>
      </c>
      <c r="J1868">
        <v>11.95</v>
      </c>
      <c r="K1868">
        <v>8</v>
      </c>
      <c r="L1868">
        <v>14.43</v>
      </c>
      <c r="M1868">
        <v>8</v>
      </c>
      <c r="N1868">
        <v>8.1199999999999992</v>
      </c>
      <c r="O1868">
        <v>1</v>
      </c>
      <c r="P1868">
        <v>1.57</v>
      </c>
      <c r="Q1868">
        <v>1</v>
      </c>
      <c r="R1868">
        <v>3.32</v>
      </c>
      <c r="S1868">
        <v>1</v>
      </c>
      <c r="T1868">
        <v>47.52</v>
      </c>
      <c r="U1868">
        <v>8</v>
      </c>
      <c r="V1868">
        <v>97.6</v>
      </c>
      <c r="W1868">
        <v>8</v>
      </c>
      <c r="X1868">
        <v>14.08</v>
      </c>
      <c r="Y1868">
        <v>8</v>
      </c>
      <c r="Z1868">
        <v>6.22</v>
      </c>
      <c r="AA1868">
        <v>1</v>
      </c>
      <c r="AB1868">
        <v>97.6</v>
      </c>
    </row>
    <row r="1869" spans="1:28" x14ac:dyDescent="0.3">
      <c r="A1869">
        <v>1988</v>
      </c>
      <c r="B1869">
        <v>1</v>
      </c>
      <c r="C1869">
        <v>1</v>
      </c>
      <c r="D1869">
        <v>0.6</v>
      </c>
      <c r="E1869">
        <v>1</v>
      </c>
      <c r="F1869">
        <v>0.4</v>
      </c>
      <c r="G1869">
        <v>1</v>
      </c>
      <c r="H1869">
        <v>2.6</v>
      </c>
      <c r="I1869">
        <v>1</v>
      </c>
      <c r="J1869">
        <v>20.3</v>
      </c>
      <c r="K1869">
        <v>8</v>
      </c>
      <c r="L1869">
        <v>13.9</v>
      </c>
      <c r="M1869">
        <v>8</v>
      </c>
      <c r="N1869">
        <v>31.9</v>
      </c>
      <c r="O1869">
        <v>8</v>
      </c>
      <c r="P1869">
        <v>20.8</v>
      </c>
      <c r="Q1869">
        <v>8</v>
      </c>
      <c r="R1869">
        <v>109</v>
      </c>
      <c r="S1869">
        <v>8</v>
      </c>
      <c r="T1869">
        <v>45.7</v>
      </c>
      <c r="U1869">
        <v>8</v>
      </c>
      <c r="V1869">
        <v>88</v>
      </c>
      <c r="W1869">
        <v>8</v>
      </c>
      <c r="X1869">
        <v>39.299999999999997</v>
      </c>
      <c r="Y1869">
        <v>8</v>
      </c>
      <c r="Z1869">
        <v>2.4</v>
      </c>
      <c r="AA1869">
        <v>1</v>
      </c>
      <c r="AB1869">
        <v>109</v>
      </c>
    </row>
    <row r="1870" spans="1:28" x14ac:dyDescent="0.3">
      <c r="A1870">
        <v>1989</v>
      </c>
      <c r="B1870">
        <v>1</v>
      </c>
      <c r="C1870">
        <v>1</v>
      </c>
      <c r="D1870">
        <v>0.9</v>
      </c>
      <c r="E1870">
        <v>1</v>
      </c>
      <c r="F1870">
        <v>0.7</v>
      </c>
      <c r="G1870">
        <v>1</v>
      </c>
      <c r="H1870">
        <v>2.4300000000000002</v>
      </c>
      <c r="I1870">
        <v>1</v>
      </c>
      <c r="J1870">
        <v>2.95</v>
      </c>
      <c r="L1870">
        <v>25.04</v>
      </c>
      <c r="M1870">
        <v>8</v>
      </c>
      <c r="N1870">
        <v>13.02</v>
      </c>
      <c r="O1870">
        <v>8</v>
      </c>
      <c r="P1870">
        <v>18.68</v>
      </c>
      <c r="Q1870">
        <v>8</v>
      </c>
      <c r="R1870">
        <v>19.739999999999998</v>
      </c>
      <c r="S1870">
        <v>8</v>
      </c>
      <c r="T1870">
        <v>19.739999999999998</v>
      </c>
      <c r="U1870">
        <v>8</v>
      </c>
      <c r="V1870">
        <v>13.73</v>
      </c>
      <c r="W1870">
        <v>8</v>
      </c>
      <c r="X1870">
        <v>13.55</v>
      </c>
      <c r="Y1870">
        <v>8</v>
      </c>
      <c r="Z1870">
        <v>15.5</v>
      </c>
      <c r="AA1870">
        <v>8</v>
      </c>
      <c r="AB1870">
        <v>25.04</v>
      </c>
    </row>
    <row r="1871" spans="1:28" x14ac:dyDescent="0.3">
      <c r="A1871">
        <v>1990</v>
      </c>
      <c r="B1871">
        <v>1</v>
      </c>
      <c r="C1871">
        <v>1</v>
      </c>
      <c r="D1871">
        <v>0.5</v>
      </c>
      <c r="E1871">
        <v>1</v>
      </c>
      <c r="F1871">
        <v>0.21</v>
      </c>
      <c r="G1871">
        <v>1</v>
      </c>
      <c r="H1871">
        <v>0.28000000000000003</v>
      </c>
      <c r="I1871">
        <v>1</v>
      </c>
      <c r="J1871">
        <v>22.92</v>
      </c>
      <c r="K1871">
        <v>8</v>
      </c>
      <c r="L1871">
        <v>47.65</v>
      </c>
      <c r="M1871">
        <v>8</v>
      </c>
      <c r="N1871">
        <v>13.37</v>
      </c>
      <c r="O1871">
        <v>8</v>
      </c>
      <c r="P1871">
        <v>32.46</v>
      </c>
      <c r="Q1871">
        <v>8</v>
      </c>
      <c r="R1871">
        <v>38.35</v>
      </c>
      <c r="S1871">
        <v>8</v>
      </c>
      <c r="T1871">
        <v>15.5</v>
      </c>
      <c r="U1871">
        <v>8</v>
      </c>
      <c r="V1871">
        <v>52.12</v>
      </c>
      <c r="W1871">
        <v>8</v>
      </c>
      <c r="X1871">
        <v>34.1</v>
      </c>
      <c r="Y1871">
        <v>8</v>
      </c>
      <c r="Z1871">
        <v>11.1</v>
      </c>
      <c r="AA1871">
        <v>8</v>
      </c>
      <c r="AB1871">
        <v>52.12</v>
      </c>
    </row>
    <row r="1872" spans="1:28" x14ac:dyDescent="0.3">
      <c r="A1872">
        <v>1991</v>
      </c>
      <c r="B1872">
        <v>1</v>
      </c>
      <c r="C1872">
        <v>1</v>
      </c>
      <c r="D1872">
        <v>1</v>
      </c>
      <c r="E1872">
        <v>1</v>
      </c>
      <c r="F1872">
        <v>0.63</v>
      </c>
      <c r="G1872">
        <v>1</v>
      </c>
      <c r="H1872">
        <v>1.32</v>
      </c>
      <c r="I1872">
        <v>1</v>
      </c>
      <c r="J1872">
        <v>0.08</v>
      </c>
      <c r="L1872">
        <v>9.1999999999999993</v>
      </c>
      <c r="M1872">
        <v>1</v>
      </c>
      <c r="N1872">
        <v>20.3</v>
      </c>
      <c r="O1872">
        <v>8</v>
      </c>
      <c r="P1872">
        <v>0.5</v>
      </c>
      <c r="R1872">
        <v>1.2</v>
      </c>
      <c r="T1872">
        <v>5.13</v>
      </c>
      <c r="U1872">
        <v>1</v>
      </c>
      <c r="V1872">
        <v>19.82</v>
      </c>
      <c r="W1872">
        <v>8</v>
      </c>
      <c r="X1872">
        <v>2.76</v>
      </c>
      <c r="Y1872">
        <v>1</v>
      </c>
      <c r="Z1872">
        <v>0.63</v>
      </c>
      <c r="AA1872">
        <v>1</v>
      </c>
      <c r="AB1872">
        <v>20.3</v>
      </c>
    </row>
    <row r="1873" spans="1:52" x14ac:dyDescent="0.3">
      <c r="A1873">
        <v>1992</v>
      </c>
      <c r="B1873">
        <v>1</v>
      </c>
      <c r="C1873">
        <v>1</v>
      </c>
      <c r="D1873">
        <v>3.32</v>
      </c>
      <c r="E1873">
        <v>1</v>
      </c>
      <c r="F1873">
        <v>1.57</v>
      </c>
      <c r="G1873">
        <v>1</v>
      </c>
      <c r="H1873">
        <v>0.16</v>
      </c>
      <c r="I1873">
        <v>1</v>
      </c>
      <c r="J1873">
        <v>4.38</v>
      </c>
      <c r="K1873">
        <v>1</v>
      </c>
      <c r="L1873">
        <v>4.5999999999999996</v>
      </c>
      <c r="M1873">
        <v>1</v>
      </c>
      <c r="N1873">
        <v>39.200000000000003</v>
      </c>
      <c r="O1873">
        <v>8</v>
      </c>
      <c r="P1873">
        <v>28.1</v>
      </c>
      <c r="Q1873">
        <v>8</v>
      </c>
      <c r="R1873">
        <v>48.66</v>
      </c>
      <c r="S1873">
        <v>8</v>
      </c>
      <c r="T1873">
        <v>31.1</v>
      </c>
      <c r="U1873">
        <v>8</v>
      </c>
      <c r="V1873">
        <v>43.61</v>
      </c>
      <c r="W1873">
        <v>8</v>
      </c>
      <c r="X1873">
        <v>31.1</v>
      </c>
      <c r="Y1873">
        <v>8</v>
      </c>
      <c r="Z1873">
        <v>8.84</v>
      </c>
      <c r="AA1873">
        <v>1</v>
      </c>
      <c r="AB1873">
        <v>48.66</v>
      </c>
    </row>
    <row r="1874" spans="1:52" x14ac:dyDescent="0.3">
      <c r="A1874">
        <v>1993</v>
      </c>
      <c r="B1874">
        <v>1</v>
      </c>
      <c r="C1874">
        <v>1</v>
      </c>
      <c r="D1874">
        <v>0.28000000000000003</v>
      </c>
      <c r="E1874">
        <v>1</v>
      </c>
      <c r="F1874">
        <v>0.11</v>
      </c>
      <c r="G1874">
        <v>1</v>
      </c>
      <c r="H1874">
        <v>0.17</v>
      </c>
      <c r="I1874">
        <v>1</v>
      </c>
      <c r="J1874">
        <v>3.13</v>
      </c>
      <c r="K1874">
        <v>1</v>
      </c>
      <c r="L1874">
        <v>54.96</v>
      </c>
      <c r="M1874">
        <v>8</v>
      </c>
      <c r="N1874">
        <v>24.08</v>
      </c>
      <c r="O1874">
        <v>8</v>
      </c>
      <c r="P1874">
        <v>24.08</v>
      </c>
      <c r="Q1874">
        <v>8</v>
      </c>
      <c r="R1874">
        <v>3.32</v>
      </c>
      <c r="S1874">
        <v>1</v>
      </c>
      <c r="T1874">
        <v>18.38</v>
      </c>
      <c r="U1874">
        <v>8</v>
      </c>
      <c r="V1874">
        <v>2.12</v>
      </c>
      <c r="X1874">
        <v>2.58</v>
      </c>
      <c r="Z1874">
        <v>4.38</v>
      </c>
      <c r="AA1874">
        <v>1</v>
      </c>
      <c r="AB1874">
        <v>54.96</v>
      </c>
    </row>
    <row r="1875" spans="1:52" x14ac:dyDescent="0.3">
      <c r="A1875">
        <v>1994</v>
      </c>
      <c r="B1875">
        <v>2</v>
      </c>
      <c r="C1875">
        <v>1</v>
      </c>
      <c r="D1875">
        <v>0.9</v>
      </c>
      <c r="E1875">
        <v>1</v>
      </c>
      <c r="F1875">
        <v>0.16</v>
      </c>
      <c r="G1875">
        <v>1</v>
      </c>
      <c r="H1875">
        <v>0.28000000000000003</v>
      </c>
      <c r="I1875">
        <v>1</v>
      </c>
      <c r="J1875">
        <v>5.13</v>
      </c>
      <c r="L1875">
        <v>1.32</v>
      </c>
      <c r="N1875">
        <v>0.32</v>
      </c>
      <c r="P1875">
        <v>0.09</v>
      </c>
      <c r="Q1875">
        <v>8</v>
      </c>
      <c r="R1875">
        <v>4.8600000000000003</v>
      </c>
      <c r="T1875">
        <v>2.58</v>
      </c>
      <c r="U1875">
        <v>1</v>
      </c>
      <c r="V1875">
        <v>34.1</v>
      </c>
      <c r="W1875">
        <v>8</v>
      </c>
      <c r="X1875">
        <v>13.74</v>
      </c>
      <c r="Y1875">
        <v>8</v>
      </c>
      <c r="Z1875">
        <v>0.14000000000000001</v>
      </c>
      <c r="AB1875">
        <v>34.1</v>
      </c>
    </row>
    <row r="1876" spans="1:52" x14ac:dyDescent="0.3">
      <c r="A1876">
        <v>1995</v>
      </c>
      <c r="B1876">
        <v>1</v>
      </c>
      <c r="C1876">
        <v>1</v>
      </c>
      <c r="D1876">
        <v>0</v>
      </c>
      <c r="F1876" t="s">
        <v>17</v>
      </c>
      <c r="H1876" t="s">
        <v>17</v>
      </c>
      <c r="J1876">
        <v>0.2</v>
      </c>
      <c r="L1876">
        <v>10.7</v>
      </c>
      <c r="M1876">
        <v>8</v>
      </c>
      <c r="N1876">
        <v>10.7</v>
      </c>
      <c r="O1876">
        <v>8</v>
      </c>
      <c r="P1876">
        <v>8.1</v>
      </c>
      <c r="R1876">
        <v>102</v>
      </c>
      <c r="S1876">
        <v>8</v>
      </c>
      <c r="T1876">
        <v>5.7</v>
      </c>
      <c r="V1876">
        <v>92</v>
      </c>
      <c r="W1876">
        <v>8</v>
      </c>
      <c r="X1876">
        <v>4.4000000000000004</v>
      </c>
      <c r="Y1876">
        <v>1</v>
      </c>
      <c r="Z1876">
        <v>0.2</v>
      </c>
      <c r="AB1876">
        <v>102</v>
      </c>
    </row>
    <row r="1877" spans="1:52" x14ac:dyDescent="0.3">
      <c r="A1877">
        <v>1996</v>
      </c>
      <c r="B1877">
        <v>1</v>
      </c>
      <c r="C1877">
        <v>1</v>
      </c>
      <c r="D1877">
        <v>0.1</v>
      </c>
      <c r="F1877">
        <v>4.9000000000000004</v>
      </c>
      <c r="H1877">
        <v>4.5999999999999996</v>
      </c>
      <c r="I1877">
        <v>1</v>
      </c>
      <c r="J1877">
        <v>2.2999999999999998</v>
      </c>
      <c r="K1877">
        <v>1</v>
      </c>
      <c r="L1877">
        <v>269.10000000000002</v>
      </c>
      <c r="M1877">
        <v>8</v>
      </c>
      <c r="N1877">
        <v>42.6</v>
      </c>
      <c r="O1877">
        <v>8</v>
      </c>
      <c r="P1877">
        <v>293.5</v>
      </c>
      <c r="Q1877">
        <v>8</v>
      </c>
      <c r="R1877">
        <v>55</v>
      </c>
      <c r="S1877">
        <v>8</v>
      </c>
      <c r="T1877">
        <v>66.5</v>
      </c>
      <c r="U1877">
        <v>8</v>
      </c>
      <c r="V1877">
        <v>25.3</v>
      </c>
      <c r="W1877">
        <v>8</v>
      </c>
      <c r="X1877">
        <v>15.1</v>
      </c>
      <c r="Y1877">
        <v>8</v>
      </c>
      <c r="Z1877">
        <v>1.6</v>
      </c>
      <c r="AB1877">
        <v>293.5</v>
      </c>
    </row>
    <row r="1878" spans="1:52" x14ac:dyDescent="0.3">
      <c r="A1878">
        <v>1997</v>
      </c>
      <c r="B1878">
        <v>1</v>
      </c>
      <c r="C1878">
        <v>1</v>
      </c>
      <c r="D1878">
        <v>0.43</v>
      </c>
      <c r="F1878">
        <v>0.21</v>
      </c>
      <c r="H1878">
        <v>0.28000000000000003</v>
      </c>
      <c r="I1878">
        <v>1</v>
      </c>
      <c r="J1878">
        <v>16.46</v>
      </c>
      <c r="K1878">
        <v>8</v>
      </c>
      <c r="L1878">
        <v>3.5</v>
      </c>
      <c r="M1878">
        <v>1</v>
      </c>
      <c r="N1878">
        <v>32.6</v>
      </c>
      <c r="O1878">
        <v>8</v>
      </c>
      <c r="P1878">
        <v>1</v>
      </c>
      <c r="Q1878">
        <v>1</v>
      </c>
      <c r="R1878">
        <v>0.28000000000000003</v>
      </c>
      <c r="T1878">
        <v>16.940000000000001</v>
      </c>
      <c r="U1878">
        <v>8</v>
      </c>
      <c r="V1878">
        <v>2.58</v>
      </c>
      <c r="W1878">
        <v>1</v>
      </c>
      <c r="X1878">
        <v>6.51</v>
      </c>
      <c r="Y1878">
        <v>1</v>
      </c>
      <c r="Z1878">
        <v>5.92</v>
      </c>
      <c r="AA1878">
        <v>1</v>
      </c>
      <c r="AB1878">
        <v>32.6</v>
      </c>
    </row>
    <row r="1879" spans="1:52" x14ac:dyDescent="0.3">
      <c r="A1879">
        <v>1998</v>
      </c>
      <c r="B1879">
        <v>1</v>
      </c>
      <c r="C1879">
        <v>1</v>
      </c>
      <c r="D1879">
        <v>0.13</v>
      </c>
      <c r="E1879">
        <v>1</v>
      </c>
      <c r="F1879">
        <v>12.86</v>
      </c>
      <c r="G1879">
        <v>8</v>
      </c>
      <c r="H1879">
        <v>0.28000000000000003</v>
      </c>
      <c r="I1879">
        <v>1</v>
      </c>
      <c r="J1879">
        <v>7.1</v>
      </c>
      <c r="K1879">
        <v>1</v>
      </c>
      <c r="L1879">
        <v>18.38</v>
      </c>
      <c r="M1879">
        <v>8</v>
      </c>
      <c r="N1879">
        <v>47.65</v>
      </c>
      <c r="O1879">
        <v>8</v>
      </c>
      <c r="P1879">
        <v>23.45</v>
      </c>
      <c r="Q1879">
        <v>8</v>
      </c>
      <c r="R1879">
        <v>26.6</v>
      </c>
      <c r="S1879">
        <v>8</v>
      </c>
      <c r="T1879">
        <v>22.82</v>
      </c>
      <c r="U1879">
        <v>8</v>
      </c>
      <c r="V1879">
        <v>32.6</v>
      </c>
      <c r="W1879">
        <v>8</v>
      </c>
      <c r="X1879">
        <v>57.22</v>
      </c>
      <c r="Y1879">
        <v>8</v>
      </c>
      <c r="Z1879">
        <v>34.1</v>
      </c>
      <c r="AA1879">
        <v>8</v>
      </c>
      <c r="AB1879">
        <v>57.22</v>
      </c>
    </row>
    <row r="1880" spans="1:52" x14ac:dyDescent="0.3">
      <c r="A1880">
        <v>1999</v>
      </c>
      <c r="B1880">
        <v>1</v>
      </c>
      <c r="C1880">
        <v>1</v>
      </c>
      <c r="D1880">
        <v>0.63</v>
      </c>
      <c r="E1880">
        <v>1</v>
      </c>
      <c r="F1880">
        <v>1.96</v>
      </c>
      <c r="G1880">
        <v>1</v>
      </c>
      <c r="H1880">
        <v>4.5999999999999996</v>
      </c>
      <c r="I1880">
        <v>1</v>
      </c>
      <c r="J1880">
        <v>16.46</v>
      </c>
      <c r="K1880">
        <v>8</v>
      </c>
      <c r="L1880">
        <v>30.35</v>
      </c>
      <c r="M1880">
        <v>8</v>
      </c>
      <c r="N1880">
        <v>44.62</v>
      </c>
      <c r="O1880">
        <v>8</v>
      </c>
      <c r="P1880">
        <v>8.1199999999999992</v>
      </c>
      <c r="Q1880">
        <v>1</v>
      </c>
      <c r="R1880">
        <v>30.35</v>
      </c>
      <c r="S1880">
        <v>8</v>
      </c>
      <c r="T1880">
        <v>46.64</v>
      </c>
      <c r="U1880">
        <v>8</v>
      </c>
      <c r="V1880">
        <v>25.34</v>
      </c>
      <c r="W1880">
        <v>8</v>
      </c>
      <c r="X1880">
        <v>88.92</v>
      </c>
      <c r="Y1880">
        <v>8</v>
      </c>
      <c r="Z1880">
        <v>7.4</v>
      </c>
      <c r="AA1880">
        <v>1</v>
      </c>
      <c r="AB1880">
        <v>88.92</v>
      </c>
    </row>
    <row r="1881" spans="1:52" x14ac:dyDescent="0.3">
      <c r="A1881">
        <v>2000</v>
      </c>
      <c r="B1881">
        <v>1</v>
      </c>
      <c r="C1881">
        <v>1</v>
      </c>
      <c r="D1881">
        <v>1</v>
      </c>
      <c r="E1881">
        <v>1</v>
      </c>
      <c r="F1881">
        <v>0.43</v>
      </c>
      <c r="G1881">
        <v>1</v>
      </c>
      <c r="H1881">
        <v>0.36</v>
      </c>
      <c r="J1881">
        <v>1.69</v>
      </c>
      <c r="K1881">
        <v>1</v>
      </c>
      <c r="L1881">
        <v>36.65</v>
      </c>
      <c r="M1881">
        <v>8</v>
      </c>
      <c r="N1881">
        <v>31.85</v>
      </c>
      <c r="O1881">
        <v>8</v>
      </c>
      <c r="P1881">
        <v>4.5999999999999996</v>
      </c>
      <c r="Q1881">
        <v>1</v>
      </c>
      <c r="R1881">
        <v>1.44</v>
      </c>
      <c r="S1881">
        <v>1</v>
      </c>
      <c r="T1881">
        <v>17.420000000000002</v>
      </c>
      <c r="U1881">
        <v>8</v>
      </c>
      <c r="V1881">
        <v>10.34</v>
      </c>
      <c r="W1881">
        <v>8</v>
      </c>
      <c r="X1881">
        <v>32.6</v>
      </c>
      <c r="Y1881">
        <v>8</v>
      </c>
      <c r="Z1881">
        <v>4.5999999999999996</v>
      </c>
      <c r="AA1881">
        <v>1</v>
      </c>
      <c r="AB1881">
        <v>36.65</v>
      </c>
    </row>
    <row r="1882" spans="1:52" x14ac:dyDescent="0.3">
      <c r="A1882">
        <v>2001</v>
      </c>
      <c r="B1882">
        <v>1</v>
      </c>
      <c r="C1882">
        <v>1</v>
      </c>
      <c r="D1882">
        <v>1.1000000000000001</v>
      </c>
      <c r="E1882">
        <v>1</v>
      </c>
      <c r="F1882">
        <v>0.20799999999999999</v>
      </c>
      <c r="G1882">
        <v>1</v>
      </c>
      <c r="H1882">
        <v>1.5660000000000001</v>
      </c>
      <c r="I1882">
        <v>1</v>
      </c>
      <c r="J1882">
        <v>0.7</v>
      </c>
      <c r="K1882">
        <v>1</v>
      </c>
      <c r="L1882">
        <v>9.9600000000000009</v>
      </c>
      <c r="M1882">
        <v>8</v>
      </c>
      <c r="N1882">
        <v>2.27</v>
      </c>
      <c r="P1882">
        <v>1.96</v>
      </c>
      <c r="R1882">
        <v>4.16</v>
      </c>
      <c r="T1882">
        <v>5.13</v>
      </c>
      <c r="U1882">
        <v>1</v>
      </c>
      <c r="V1882">
        <v>15.5</v>
      </c>
      <c r="W1882">
        <v>8</v>
      </c>
      <c r="X1882">
        <v>35.799999999999997</v>
      </c>
      <c r="Y1882">
        <v>8</v>
      </c>
      <c r="Z1882">
        <v>2.58</v>
      </c>
      <c r="AA1882">
        <v>1</v>
      </c>
      <c r="AB1882">
        <v>35.799999999999997</v>
      </c>
      <c r="AR1882" s="8"/>
      <c r="AS1882" s="8"/>
      <c r="AT1882" s="8"/>
      <c r="AU1882" s="8"/>
      <c r="AV1882" s="8"/>
      <c r="AW1882" s="8"/>
      <c r="AX1882" s="8"/>
      <c r="AY1882" s="8"/>
      <c r="AZ1882" s="8"/>
    </row>
    <row r="1883" spans="1:52" x14ac:dyDescent="0.3">
      <c r="A1883">
        <v>2003</v>
      </c>
      <c r="B1883">
        <v>1</v>
      </c>
      <c r="C1883">
        <v>1</v>
      </c>
      <c r="D1883">
        <v>0.13</v>
      </c>
      <c r="F1883" t="s">
        <v>17</v>
      </c>
      <c r="H1883">
        <v>1</v>
      </c>
      <c r="I1883">
        <v>1</v>
      </c>
      <c r="J1883">
        <v>28.85</v>
      </c>
      <c r="K1883">
        <v>8</v>
      </c>
      <c r="L1883">
        <v>5.66</v>
      </c>
      <c r="M1883">
        <v>1</v>
      </c>
      <c r="N1883">
        <v>34.950000000000003</v>
      </c>
      <c r="O1883">
        <v>8</v>
      </c>
      <c r="P1883">
        <v>12.86</v>
      </c>
      <c r="Q1883">
        <v>8</v>
      </c>
      <c r="R1883">
        <v>5.66</v>
      </c>
      <c r="T1883">
        <v>10.34</v>
      </c>
      <c r="U1883">
        <v>8</v>
      </c>
      <c r="V1883">
        <v>24.08</v>
      </c>
      <c r="W1883">
        <v>8</v>
      </c>
      <c r="X1883">
        <v>32.6</v>
      </c>
      <c r="Y1883">
        <v>8</v>
      </c>
      <c r="Z1883">
        <v>11.98</v>
      </c>
      <c r="AA1883">
        <v>8</v>
      </c>
      <c r="AB1883">
        <v>34.950000000000003</v>
      </c>
    </row>
    <row r="1884" spans="1:52" x14ac:dyDescent="0.3">
      <c r="A1884">
        <v>2004</v>
      </c>
      <c r="B1884">
        <v>1</v>
      </c>
      <c r="C1884">
        <v>1</v>
      </c>
      <c r="D1884">
        <v>1</v>
      </c>
      <c r="E1884">
        <v>1</v>
      </c>
      <c r="F1884">
        <v>0.28000000000000003</v>
      </c>
      <c r="G1884">
        <v>1</v>
      </c>
      <c r="H1884">
        <v>0.25</v>
      </c>
      <c r="J1884">
        <v>1.81</v>
      </c>
      <c r="K1884">
        <v>1</v>
      </c>
      <c r="L1884">
        <v>10.72</v>
      </c>
      <c r="M1884">
        <v>8</v>
      </c>
      <c r="N1884">
        <v>2.12</v>
      </c>
      <c r="O1884">
        <v>1</v>
      </c>
      <c r="P1884">
        <v>8.1199999999999992</v>
      </c>
      <c r="Q1884">
        <v>1</v>
      </c>
      <c r="R1884">
        <v>0.43</v>
      </c>
      <c r="S1884">
        <v>9</v>
      </c>
      <c r="AB1884">
        <v>10.72</v>
      </c>
      <c r="AC1884">
        <v>3</v>
      </c>
    </row>
    <row r="1885" spans="1:52" x14ac:dyDescent="0.3">
      <c r="A1885">
        <v>2005</v>
      </c>
      <c r="B1885">
        <v>1</v>
      </c>
      <c r="C1885">
        <v>1</v>
      </c>
      <c r="D1885">
        <v>1.81</v>
      </c>
      <c r="F1885">
        <v>1.2</v>
      </c>
      <c r="H1885">
        <v>1.2</v>
      </c>
      <c r="J1885">
        <v>1.69</v>
      </c>
      <c r="L1885">
        <v>13.74</v>
      </c>
      <c r="M1885">
        <v>8</v>
      </c>
      <c r="N1885">
        <v>10.34</v>
      </c>
      <c r="O1885">
        <v>8</v>
      </c>
      <c r="P1885">
        <v>19.82</v>
      </c>
      <c r="Q1885">
        <v>8</v>
      </c>
      <c r="R1885">
        <v>7.4</v>
      </c>
      <c r="S1885">
        <v>1</v>
      </c>
      <c r="T1885">
        <v>17.420000000000002</v>
      </c>
      <c r="U1885">
        <v>8</v>
      </c>
      <c r="V1885">
        <v>25.34</v>
      </c>
      <c r="W1885">
        <v>8</v>
      </c>
      <c r="X1885">
        <v>51.69</v>
      </c>
      <c r="Y1885">
        <v>8</v>
      </c>
      <c r="Z1885">
        <v>3.32</v>
      </c>
      <c r="AB1885">
        <v>51.69</v>
      </c>
    </row>
    <row r="1886" spans="1:52" x14ac:dyDescent="0.3">
      <c r="A1886">
        <v>2006</v>
      </c>
      <c r="B1886">
        <v>1</v>
      </c>
      <c r="C1886">
        <v>1</v>
      </c>
      <c r="D1886">
        <v>1.1000000000000001</v>
      </c>
      <c r="F1886">
        <v>0.6</v>
      </c>
      <c r="H1886">
        <v>1.8</v>
      </c>
      <c r="J1886">
        <v>17.399999999999999</v>
      </c>
      <c r="K1886">
        <v>8</v>
      </c>
      <c r="L1886">
        <v>41.8</v>
      </c>
      <c r="M1886">
        <v>8</v>
      </c>
      <c r="N1886">
        <v>135.1</v>
      </c>
      <c r="O1886">
        <v>8</v>
      </c>
      <c r="P1886">
        <v>2.2999999999999998</v>
      </c>
      <c r="R1886">
        <v>6.8</v>
      </c>
      <c r="T1886">
        <v>3.3</v>
      </c>
      <c r="U1886">
        <v>3</v>
      </c>
      <c r="V1886">
        <v>19.3</v>
      </c>
      <c r="W1886">
        <v>8</v>
      </c>
      <c r="X1886">
        <v>10.3</v>
      </c>
      <c r="Y1886">
        <v>8</v>
      </c>
      <c r="Z1886">
        <v>3.7</v>
      </c>
      <c r="AA1886">
        <v>1</v>
      </c>
      <c r="AB1886">
        <v>135.1</v>
      </c>
      <c r="AC1886">
        <v>3</v>
      </c>
    </row>
    <row r="1887" spans="1:52" x14ac:dyDescent="0.3">
      <c r="A1887">
        <v>2007</v>
      </c>
      <c r="B1887">
        <v>1</v>
      </c>
      <c r="C1887">
        <v>1</v>
      </c>
      <c r="D1887">
        <v>1.1000000000000001</v>
      </c>
      <c r="E1887">
        <v>1</v>
      </c>
      <c r="F1887">
        <v>0.8</v>
      </c>
      <c r="G1887">
        <v>1</v>
      </c>
      <c r="H1887">
        <v>3.94</v>
      </c>
      <c r="I1887">
        <v>1</v>
      </c>
      <c r="J1887">
        <v>8.48</v>
      </c>
      <c r="K1887">
        <v>1</v>
      </c>
      <c r="L1887">
        <v>18.38</v>
      </c>
      <c r="M1887">
        <v>8</v>
      </c>
      <c r="N1887">
        <v>60.61</v>
      </c>
      <c r="O1887">
        <v>8</v>
      </c>
      <c r="P1887">
        <v>1.2</v>
      </c>
      <c r="R1887">
        <v>8.84</v>
      </c>
      <c r="T1887">
        <v>141.69999999999999</v>
      </c>
      <c r="U1887">
        <v>8</v>
      </c>
      <c r="V1887">
        <v>42.6</v>
      </c>
      <c r="W1887">
        <v>8</v>
      </c>
      <c r="X1887">
        <v>17.420000000000002</v>
      </c>
      <c r="Y1887">
        <v>8</v>
      </c>
      <c r="Z1887">
        <v>1.81</v>
      </c>
      <c r="AA1887">
        <v>1</v>
      </c>
      <c r="AB1887">
        <v>141.69999999999999</v>
      </c>
    </row>
    <row r="1888" spans="1:52" x14ac:dyDescent="0.3">
      <c r="A1888">
        <v>2008</v>
      </c>
      <c r="B1888">
        <v>1</v>
      </c>
      <c r="C1888">
        <v>1</v>
      </c>
      <c r="D1888">
        <v>0.56399999999999995</v>
      </c>
      <c r="E1888">
        <v>1</v>
      </c>
      <c r="F1888">
        <v>0.8</v>
      </c>
      <c r="G1888">
        <v>1</v>
      </c>
      <c r="H1888">
        <v>2.58</v>
      </c>
      <c r="I1888">
        <v>1</v>
      </c>
      <c r="J1888">
        <v>2.58</v>
      </c>
      <c r="L1888">
        <v>6.2160000000000002</v>
      </c>
      <c r="N1888">
        <v>8.48</v>
      </c>
      <c r="O1888">
        <v>1</v>
      </c>
      <c r="P1888">
        <v>8.84</v>
      </c>
      <c r="R1888">
        <v>15.5</v>
      </c>
      <c r="S1888">
        <v>8</v>
      </c>
      <c r="T1888">
        <v>11.98</v>
      </c>
      <c r="U1888">
        <v>8</v>
      </c>
      <c r="V1888">
        <v>76.599999999999994</v>
      </c>
      <c r="W1888">
        <v>8</v>
      </c>
      <c r="X1888">
        <v>12.86</v>
      </c>
      <c r="Y1888">
        <v>8</v>
      </c>
      <c r="Z1888">
        <v>3.1320000000000001</v>
      </c>
      <c r="AA1888">
        <v>1</v>
      </c>
      <c r="AB1888">
        <v>76.599999999999994</v>
      </c>
    </row>
    <row r="1889" spans="1:52" x14ac:dyDescent="0.3">
      <c r="A1889">
        <v>2009</v>
      </c>
      <c r="B1889">
        <v>1</v>
      </c>
      <c r="C1889">
        <v>1</v>
      </c>
      <c r="D1889">
        <v>1.6879999999999999</v>
      </c>
      <c r="E1889">
        <v>1</v>
      </c>
      <c r="F1889">
        <v>0.63200000000000001</v>
      </c>
      <c r="G1889">
        <v>1</v>
      </c>
      <c r="H1889">
        <v>2.2719999999999998</v>
      </c>
      <c r="I1889">
        <v>1</v>
      </c>
      <c r="J1889">
        <v>1.1000000000000001</v>
      </c>
      <c r="K1889">
        <v>1</v>
      </c>
      <c r="L1889">
        <v>5.92</v>
      </c>
      <c r="M1889">
        <v>1</v>
      </c>
      <c r="N1889">
        <v>6.2160000000000002</v>
      </c>
      <c r="P1889">
        <v>4.16</v>
      </c>
      <c r="R1889">
        <v>3.5</v>
      </c>
      <c r="T1889">
        <v>4.5999999999999996</v>
      </c>
      <c r="V1889">
        <v>7.4</v>
      </c>
      <c r="X1889">
        <v>141.69999999999999</v>
      </c>
      <c r="Y1889">
        <v>8</v>
      </c>
      <c r="Z1889">
        <v>1.2</v>
      </c>
      <c r="AB1889">
        <v>141.69999999999999</v>
      </c>
    </row>
    <row r="1890" spans="1:52" x14ac:dyDescent="0.3">
      <c r="A1890">
        <v>2010</v>
      </c>
      <c r="B1890">
        <v>1</v>
      </c>
      <c r="C1890">
        <v>1</v>
      </c>
      <c r="D1890">
        <v>0.63200000000000001</v>
      </c>
      <c r="F1890" t="s">
        <v>1</v>
      </c>
      <c r="H1890" t="s">
        <v>1</v>
      </c>
      <c r="J1890">
        <v>1.81</v>
      </c>
      <c r="L1890">
        <v>4.5999999999999996</v>
      </c>
      <c r="N1890">
        <v>17.420000000000002</v>
      </c>
      <c r="O1890">
        <v>8</v>
      </c>
      <c r="P1890">
        <v>64</v>
      </c>
      <c r="Q1890">
        <v>8</v>
      </c>
      <c r="R1890">
        <v>17.420000000000002</v>
      </c>
      <c r="S1890">
        <v>8</v>
      </c>
      <c r="T1890">
        <v>23.45</v>
      </c>
      <c r="U1890">
        <v>8</v>
      </c>
      <c r="V1890">
        <v>18.38</v>
      </c>
      <c r="W1890">
        <v>8</v>
      </c>
      <c r="X1890">
        <v>20.3</v>
      </c>
      <c r="Y1890">
        <v>8</v>
      </c>
      <c r="Z1890">
        <v>13.3</v>
      </c>
      <c r="AA1890">
        <v>8</v>
      </c>
      <c r="AB1890">
        <v>64</v>
      </c>
      <c r="AC1890">
        <v>3</v>
      </c>
    </row>
    <row r="1891" spans="1:52" x14ac:dyDescent="0.3">
      <c r="A1891">
        <v>2011</v>
      </c>
      <c r="B1891">
        <v>1</v>
      </c>
      <c r="C1891">
        <v>1</v>
      </c>
      <c r="D1891">
        <v>2.58</v>
      </c>
      <c r="F1891">
        <v>0.8</v>
      </c>
      <c r="H1891">
        <v>1</v>
      </c>
      <c r="J1891">
        <v>4.5999999999999996</v>
      </c>
      <c r="L1891">
        <v>5.92</v>
      </c>
      <c r="N1891">
        <v>15.5</v>
      </c>
      <c r="O1891">
        <v>8</v>
      </c>
      <c r="P1891">
        <v>13.3</v>
      </c>
      <c r="Q1891">
        <v>8</v>
      </c>
      <c r="R1891">
        <v>20.3</v>
      </c>
      <c r="S1891">
        <v>8</v>
      </c>
      <c r="T1891">
        <v>108.7</v>
      </c>
      <c r="U1891">
        <v>8</v>
      </c>
      <c r="V1891">
        <v>141.69999999999999</v>
      </c>
      <c r="W1891">
        <v>8</v>
      </c>
      <c r="X1891">
        <v>23.45</v>
      </c>
      <c r="Y1891">
        <v>8</v>
      </c>
      <c r="Z1891">
        <v>11.1</v>
      </c>
      <c r="AA1891">
        <v>8</v>
      </c>
      <c r="AB1891">
        <v>141.69999999999999</v>
      </c>
    </row>
    <row r="1892" spans="1:52" x14ac:dyDescent="0.3">
      <c r="A1892">
        <v>2012</v>
      </c>
      <c r="B1892">
        <v>1</v>
      </c>
      <c r="C1892">
        <v>1</v>
      </c>
      <c r="D1892">
        <v>1.964</v>
      </c>
      <c r="F1892">
        <v>0.9</v>
      </c>
      <c r="H1892">
        <v>1.2</v>
      </c>
      <c r="J1892">
        <v>2.2719999999999998</v>
      </c>
      <c r="L1892">
        <v>4.16</v>
      </c>
      <c r="N1892">
        <v>2.58</v>
      </c>
      <c r="P1892">
        <v>2.1179999999999999</v>
      </c>
      <c r="R1892">
        <v>9.58</v>
      </c>
      <c r="S1892">
        <v>8</v>
      </c>
      <c r="T1892">
        <v>7.4</v>
      </c>
      <c r="V1892">
        <v>13.3</v>
      </c>
      <c r="W1892">
        <v>8</v>
      </c>
      <c r="X1892">
        <v>3.94</v>
      </c>
      <c r="Z1892">
        <v>1.2</v>
      </c>
      <c r="AB1892">
        <v>13.3</v>
      </c>
    </row>
    <row r="1894" spans="1:52" x14ac:dyDescent="0.3">
      <c r="A1894" t="s">
        <v>14</v>
      </c>
      <c r="D1894">
        <v>0.98499999999999999</v>
      </c>
      <c r="F1894">
        <v>1.054</v>
      </c>
      <c r="H1894">
        <v>2.077</v>
      </c>
      <c r="J1894">
        <v>7.0860000000000003</v>
      </c>
      <c r="L1894">
        <v>22.74</v>
      </c>
      <c r="N1894">
        <v>27.3</v>
      </c>
      <c r="P1894">
        <v>15.96</v>
      </c>
      <c r="R1894">
        <v>17.68</v>
      </c>
      <c r="T1894">
        <v>25.65</v>
      </c>
      <c r="V1894">
        <v>40.200000000000003</v>
      </c>
      <c r="X1894">
        <v>30.97</v>
      </c>
      <c r="Z1894">
        <v>10.68</v>
      </c>
      <c r="AB1894">
        <v>16.87</v>
      </c>
    </row>
    <row r="1895" spans="1:52" x14ac:dyDescent="0.3">
      <c r="A1895" t="s">
        <v>15</v>
      </c>
      <c r="D1895">
        <v>3.32</v>
      </c>
      <c r="F1895">
        <v>12.86</v>
      </c>
      <c r="H1895">
        <v>33</v>
      </c>
      <c r="J1895">
        <v>59.36</v>
      </c>
      <c r="L1895">
        <v>269.10000000000002</v>
      </c>
      <c r="N1895">
        <v>135.1</v>
      </c>
      <c r="P1895">
        <v>293.5</v>
      </c>
      <c r="R1895">
        <v>109</v>
      </c>
      <c r="T1895">
        <v>141.69999999999999</v>
      </c>
      <c r="V1895">
        <v>141.69999999999999</v>
      </c>
      <c r="X1895">
        <v>141.69999999999999</v>
      </c>
      <c r="Z1895">
        <v>250</v>
      </c>
      <c r="AB1895">
        <v>293.5</v>
      </c>
    </row>
    <row r="1896" spans="1:52" x14ac:dyDescent="0.3">
      <c r="A1896" t="s">
        <v>16</v>
      </c>
      <c r="D1896">
        <v>0</v>
      </c>
      <c r="F1896" t="s">
        <v>17</v>
      </c>
      <c r="H1896" t="s">
        <v>17</v>
      </c>
      <c r="J1896">
        <v>0.08</v>
      </c>
      <c r="L1896">
        <v>0.49</v>
      </c>
      <c r="N1896">
        <v>0.32</v>
      </c>
      <c r="P1896">
        <v>0.09</v>
      </c>
      <c r="R1896">
        <v>0.28000000000000003</v>
      </c>
      <c r="T1896">
        <v>0.9</v>
      </c>
      <c r="V1896">
        <v>2.12</v>
      </c>
      <c r="X1896">
        <v>1.89</v>
      </c>
      <c r="Z1896">
        <v>0.14000000000000001</v>
      </c>
      <c r="AB1896" t="s">
        <v>17</v>
      </c>
    </row>
    <row r="1901" spans="1:52" x14ac:dyDescent="0.3">
      <c r="H1901" s="1"/>
    </row>
    <row r="1902" spans="1:52" s="8" customFormat="1" x14ac:dyDescent="0.3">
      <c r="A1902" s="6" t="s">
        <v>30</v>
      </c>
      <c r="AR1902"/>
      <c r="AS1902"/>
      <c r="AT1902"/>
      <c r="AU1902"/>
      <c r="AV1902"/>
      <c r="AW1902"/>
      <c r="AX1902"/>
      <c r="AY1902"/>
      <c r="AZ1902"/>
    </row>
    <row r="1903" spans="1:52" x14ac:dyDescent="0.3">
      <c r="A1903" t="s">
        <v>19</v>
      </c>
      <c r="B1903">
        <v>28037040</v>
      </c>
      <c r="C1903" t="s">
        <v>55</v>
      </c>
    </row>
    <row r="1904" spans="1:52" x14ac:dyDescent="0.3">
      <c r="A1904" t="s">
        <v>20</v>
      </c>
    </row>
    <row r="1905" spans="1:29" x14ac:dyDescent="0.3">
      <c r="A1905" t="s">
        <v>21</v>
      </c>
    </row>
    <row r="1906" spans="1:29" x14ac:dyDescent="0.3">
      <c r="A1906" t="s">
        <v>22</v>
      </c>
      <c r="B1906">
        <v>90</v>
      </c>
      <c r="H1906" s="1"/>
    </row>
    <row r="1907" spans="1:29" x14ac:dyDescent="0.3">
      <c r="A1907" t="s">
        <v>23</v>
      </c>
      <c r="B1907" t="s">
        <v>55</v>
      </c>
    </row>
    <row r="1909" spans="1:29" x14ac:dyDescent="0.3">
      <c r="A1909" t="s">
        <v>25</v>
      </c>
      <c r="B1909" t="s">
        <v>26</v>
      </c>
      <c r="C1909" t="s">
        <v>27</v>
      </c>
      <c r="D1909" t="s">
        <v>2</v>
      </c>
      <c r="E1909" t="s">
        <v>1</v>
      </c>
      <c r="F1909" t="s">
        <v>3</v>
      </c>
      <c r="G1909" t="s">
        <v>1</v>
      </c>
      <c r="H1909" t="s">
        <v>4</v>
      </c>
      <c r="I1909" t="s">
        <v>1</v>
      </c>
      <c r="J1909" t="s">
        <v>5</v>
      </c>
      <c r="K1909" t="s">
        <v>1</v>
      </c>
      <c r="L1909" t="s">
        <v>6</v>
      </c>
      <c r="M1909" t="s">
        <v>1</v>
      </c>
      <c r="N1909" t="s">
        <v>7</v>
      </c>
      <c r="O1909" t="s">
        <v>1</v>
      </c>
      <c r="P1909" t="s">
        <v>8</v>
      </c>
      <c r="Q1909" t="s">
        <v>1</v>
      </c>
      <c r="R1909" t="s">
        <v>9</v>
      </c>
      <c r="S1909" t="s">
        <v>1</v>
      </c>
      <c r="T1909" t="s">
        <v>10</v>
      </c>
      <c r="U1909" t="s">
        <v>1</v>
      </c>
      <c r="V1909" t="s">
        <v>11</v>
      </c>
      <c r="W1909" t="s">
        <v>1</v>
      </c>
      <c r="X1909" t="s">
        <v>12</v>
      </c>
      <c r="Y1909" t="s">
        <v>1</v>
      </c>
      <c r="Z1909" t="s">
        <v>13</v>
      </c>
      <c r="AA1909" t="s">
        <v>1</v>
      </c>
      <c r="AB1909" t="s">
        <v>28</v>
      </c>
      <c r="AC1909" t="s">
        <v>1</v>
      </c>
    </row>
    <row r="1910" spans="1:29" x14ac:dyDescent="0.3">
      <c r="A1910">
        <v>1963</v>
      </c>
      <c r="B1910">
        <v>4</v>
      </c>
      <c r="D1910">
        <v>1.01</v>
      </c>
      <c r="F1910">
        <v>0.95</v>
      </c>
      <c r="H1910">
        <v>0.68</v>
      </c>
      <c r="J1910">
        <v>0.72</v>
      </c>
      <c r="L1910">
        <v>1.7</v>
      </c>
      <c r="N1910">
        <v>3.3</v>
      </c>
      <c r="P1910">
        <v>2.12</v>
      </c>
      <c r="R1910">
        <v>1.91</v>
      </c>
      <c r="T1910">
        <v>2.02</v>
      </c>
      <c r="V1910">
        <v>2.12</v>
      </c>
      <c r="X1910">
        <v>1.91</v>
      </c>
      <c r="Z1910">
        <v>0.48</v>
      </c>
      <c r="AB1910">
        <v>0.48</v>
      </c>
    </row>
    <row r="1911" spans="1:29" x14ac:dyDescent="0.3">
      <c r="A1911">
        <v>1964</v>
      </c>
      <c r="B1911">
        <v>4</v>
      </c>
      <c r="D1911">
        <v>0.17</v>
      </c>
      <c r="F1911">
        <v>7.0000000000000007E-2</v>
      </c>
      <c r="H1911" t="s">
        <v>17</v>
      </c>
      <c r="J1911" t="s">
        <v>17</v>
      </c>
      <c r="L1911" t="s">
        <v>17</v>
      </c>
      <c r="N1911">
        <v>1.6</v>
      </c>
      <c r="P1911">
        <v>0.74</v>
      </c>
      <c r="R1911">
        <v>0.95</v>
      </c>
      <c r="T1911">
        <v>1.18</v>
      </c>
      <c r="V1911">
        <v>0.95</v>
      </c>
      <c r="X1911">
        <v>0.41</v>
      </c>
      <c r="Z1911">
        <v>0.38</v>
      </c>
      <c r="AB1911" t="s">
        <v>17</v>
      </c>
    </row>
    <row r="1912" spans="1:29" x14ac:dyDescent="0.3">
      <c r="A1912">
        <v>1965</v>
      </c>
      <c r="B1912">
        <v>2</v>
      </c>
      <c r="C1912">
        <v>1</v>
      </c>
      <c r="D1912">
        <v>0.1</v>
      </c>
      <c r="E1912">
        <v>6</v>
      </c>
      <c r="F1912" t="s">
        <v>17</v>
      </c>
      <c r="H1912" t="s">
        <v>17</v>
      </c>
      <c r="J1912" t="s">
        <v>17</v>
      </c>
      <c r="L1912">
        <v>0.19</v>
      </c>
      <c r="M1912">
        <v>6</v>
      </c>
      <c r="N1912">
        <v>0.57999999999999996</v>
      </c>
      <c r="O1912">
        <v>6</v>
      </c>
      <c r="P1912">
        <v>0.19</v>
      </c>
      <c r="Q1912">
        <v>6</v>
      </c>
      <c r="R1912">
        <v>0.39</v>
      </c>
      <c r="S1912">
        <v>6</v>
      </c>
      <c r="T1912">
        <v>1.27</v>
      </c>
      <c r="U1912">
        <v>6</v>
      </c>
      <c r="V1912">
        <v>0.68</v>
      </c>
      <c r="W1912">
        <v>6</v>
      </c>
      <c r="X1912">
        <v>0.88</v>
      </c>
      <c r="Y1912">
        <v>6</v>
      </c>
      <c r="Z1912">
        <v>0.39</v>
      </c>
      <c r="AA1912">
        <v>6</v>
      </c>
      <c r="AB1912" t="s">
        <v>17</v>
      </c>
    </row>
    <row r="1913" spans="1:29" x14ac:dyDescent="0.3">
      <c r="A1913">
        <v>1966</v>
      </c>
      <c r="B1913">
        <v>4</v>
      </c>
      <c r="D1913">
        <v>0.27</v>
      </c>
      <c r="F1913">
        <v>0.04</v>
      </c>
      <c r="H1913" t="s">
        <v>17</v>
      </c>
      <c r="J1913" t="s">
        <v>17</v>
      </c>
      <c r="L1913" t="s">
        <v>17</v>
      </c>
      <c r="N1913">
        <v>0.74</v>
      </c>
      <c r="P1913">
        <v>1.28</v>
      </c>
      <c r="R1913">
        <v>0.24</v>
      </c>
      <c r="T1913">
        <v>0.3</v>
      </c>
      <c r="V1913">
        <v>2.56</v>
      </c>
      <c r="X1913">
        <v>0.03</v>
      </c>
      <c r="Z1913">
        <v>0.94</v>
      </c>
      <c r="AB1913" t="s">
        <v>17</v>
      </c>
    </row>
    <row r="1914" spans="1:29" x14ac:dyDescent="0.3">
      <c r="A1914">
        <v>1967</v>
      </c>
      <c r="B1914">
        <v>4</v>
      </c>
      <c r="D1914">
        <v>0.27</v>
      </c>
      <c r="F1914">
        <v>0.14000000000000001</v>
      </c>
      <c r="H1914">
        <v>7.0000000000000007E-2</v>
      </c>
      <c r="J1914">
        <v>7.0000000000000007E-2</v>
      </c>
      <c r="L1914">
        <v>7.0000000000000007E-2</v>
      </c>
      <c r="N1914">
        <v>0.54</v>
      </c>
      <c r="P1914">
        <v>0.2</v>
      </c>
      <c r="R1914">
        <v>0.14000000000000001</v>
      </c>
      <c r="T1914">
        <v>0.2</v>
      </c>
      <c r="V1914">
        <v>1.5</v>
      </c>
      <c r="X1914">
        <v>1.7</v>
      </c>
      <c r="Z1914">
        <v>0.41</v>
      </c>
      <c r="AB1914">
        <v>7.0000000000000007E-2</v>
      </c>
    </row>
    <row r="1915" spans="1:29" x14ac:dyDescent="0.3">
      <c r="A1915">
        <v>1968</v>
      </c>
      <c r="B1915">
        <v>2</v>
      </c>
      <c r="C1915">
        <v>1</v>
      </c>
      <c r="D1915">
        <v>0.1</v>
      </c>
      <c r="E1915">
        <v>6</v>
      </c>
      <c r="F1915" t="s">
        <v>17</v>
      </c>
      <c r="H1915" t="s">
        <v>17</v>
      </c>
      <c r="J1915" t="s">
        <v>17</v>
      </c>
      <c r="L1915" t="s">
        <v>17</v>
      </c>
      <c r="N1915" t="s">
        <v>17</v>
      </c>
      <c r="P1915" t="s">
        <v>17</v>
      </c>
      <c r="R1915" t="s">
        <v>17</v>
      </c>
      <c r="T1915" t="s">
        <v>17</v>
      </c>
      <c r="V1915">
        <v>0.88</v>
      </c>
      <c r="W1915">
        <v>6</v>
      </c>
      <c r="X1915">
        <v>0.15</v>
      </c>
      <c r="Z1915">
        <v>0.24</v>
      </c>
      <c r="AB1915" t="s">
        <v>17</v>
      </c>
    </row>
    <row r="1916" spans="1:29" x14ac:dyDescent="0.3">
      <c r="A1916">
        <v>1969</v>
      </c>
      <c r="B1916">
        <v>4</v>
      </c>
      <c r="D1916">
        <v>0.15</v>
      </c>
      <c r="F1916">
        <v>0.13</v>
      </c>
      <c r="H1916">
        <v>0.03</v>
      </c>
      <c r="J1916">
        <v>0.03</v>
      </c>
      <c r="L1916">
        <v>0.19</v>
      </c>
      <c r="N1916">
        <v>1.1100000000000001</v>
      </c>
      <c r="P1916">
        <v>0.28999999999999998</v>
      </c>
      <c r="R1916">
        <v>0.51</v>
      </c>
      <c r="T1916">
        <v>1.2</v>
      </c>
      <c r="V1916">
        <v>2.4700000000000002</v>
      </c>
      <c r="X1916">
        <v>2.88</v>
      </c>
      <c r="Z1916">
        <v>1.05</v>
      </c>
      <c r="AB1916">
        <v>0.03</v>
      </c>
    </row>
    <row r="1917" spans="1:29" x14ac:dyDescent="0.3">
      <c r="A1917">
        <v>1970</v>
      </c>
      <c r="B1917">
        <v>2</v>
      </c>
      <c r="C1917">
        <v>1</v>
      </c>
      <c r="D1917">
        <v>0.33</v>
      </c>
      <c r="F1917">
        <v>0.12</v>
      </c>
      <c r="H1917">
        <v>0.09</v>
      </c>
      <c r="J1917">
        <v>7.0000000000000007E-2</v>
      </c>
      <c r="L1917">
        <v>7.0000000000000007E-2</v>
      </c>
      <c r="N1917">
        <v>0.57999999999999996</v>
      </c>
      <c r="P1917">
        <v>0.73</v>
      </c>
      <c r="R1917">
        <v>1.5</v>
      </c>
      <c r="T1917">
        <v>2.0499999999999998</v>
      </c>
      <c r="V1917">
        <v>2.0499999999999998</v>
      </c>
      <c r="X1917">
        <v>2.21</v>
      </c>
      <c r="Z1917">
        <v>0.87</v>
      </c>
      <c r="AB1917">
        <v>7.0000000000000007E-2</v>
      </c>
    </row>
    <row r="1918" spans="1:29" x14ac:dyDescent="0.3">
      <c r="A1918">
        <v>1971</v>
      </c>
      <c r="B1918">
        <v>2</v>
      </c>
      <c r="C1918">
        <v>1</v>
      </c>
      <c r="D1918">
        <v>0.33</v>
      </c>
      <c r="F1918">
        <v>0.19</v>
      </c>
      <c r="H1918">
        <v>0.13</v>
      </c>
      <c r="J1918">
        <v>0.13</v>
      </c>
      <c r="L1918">
        <v>0.6</v>
      </c>
      <c r="N1918">
        <v>0.55000000000000004</v>
      </c>
      <c r="P1918">
        <v>0.1</v>
      </c>
      <c r="R1918">
        <v>0.15</v>
      </c>
      <c r="T1918">
        <v>0.6</v>
      </c>
      <c r="V1918">
        <v>1.1399999999999999</v>
      </c>
      <c r="X1918">
        <v>1.55</v>
      </c>
      <c r="Z1918">
        <v>0.1</v>
      </c>
      <c r="AB1918">
        <v>0.1</v>
      </c>
    </row>
    <row r="1919" spans="1:29" x14ac:dyDescent="0.3">
      <c r="A1919">
        <v>1972</v>
      </c>
      <c r="B1919">
        <v>2</v>
      </c>
      <c r="C1919">
        <v>1</v>
      </c>
      <c r="D1919">
        <v>0.1</v>
      </c>
      <c r="F1919">
        <v>0.47</v>
      </c>
      <c r="G1919">
        <v>6</v>
      </c>
      <c r="H1919">
        <v>0.13</v>
      </c>
      <c r="I1919">
        <v>6</v>
      </c>
      <c r="J1919">
        <v>7.0000000000000007E-2</v>
      </c>
      <c r="L1919">
        <v>0.6</v>
      </c>
      <c r="N1919">
        <v>0.51</v>
      </c>
      <c r="P1919">
        <v>7.0000000000000007E-2</v>
      </c>
      <c r="R1919">
        <v>0.15</v>
      </c>
      <c r="T1919">
        <v>0.13</v>
      </c>
      <c r="U1919">
        <v>1</v>
      </c>
      <c r="V1919">
        <v>0.1</v>
      </c>
      <c r="W1919">
        <v>1</v>
      </c>
      <c r="X1919">
        <v>0.14000000000000001</v>
      </c>
      <c r="Y1919">
        <v>1</v>
      </c>
      <c r="Z1919">
        <v>0.05</v>
      </c>
      <c r="AA1919">
        <v>1</v>
      </c>
      <c r="AB1919">
        <v>0.05</v>
      </c>
    </row>
    <row r="1920" spans="1:29" x14ac:dyDescent="0.3">
      <c r="A1920">
        <v>1973</v>
      </c>
      <c r="B1920">
        <v>2</v>
      </c>
      <c r="C1920">
        <v>1</v>
      </c>
      <c r="D1920" t="s">
        <v>17</v>
      </c>
      <c r="F1920" t="s">
        <v>17</v>
      </c>
      <c r="H1920" t="s">
        <v>17</v>
      </c>
      <c r="J1920" t="s">
        <v>17</v>
      </c>
      <c r="L1920" t="s">
        <v>17</v>
      </c>
      <c r="N1920">
        <v>0.02</v>
      </c>
      <c r="P1920">
        <v>0.1</v>
      </c>
      <c r="Q1920">
        <v>1</v>
      </c>
      <c r="R1920">
        <v>0.1</v>
      </c>
      <c r="T1920">
        <v>1.3</v>
      </c>
      <c r="U1920">
        <v>1</v>
      </c>
      <c r="V1920">
        <v>1.72</v>
      </c>
      <c r="X1920">
        <v>0.96</v>
      </c>
      <c r="Z1920">
        <v>0.31</v>
      </c>
      <c r="AB1920" t="s">
        <v>17</v>
      </c>
    </row>
    <row r="1921" spans="1:28" x14ac:dyDescent="0.3">
      <c r="A1921">
        <v>1974</v>
      </c>
      <c r="B1921">
        <v>2</v>
      </c>
      <c r="C1921">
        <v>1</v>
      </c>
      <c r="D1921">
        <v>0.05</v>
      </c>
      <c r="F1921">
        <v>1.4999999999999999E-2</v>
      </c>
      <c r="H1921" t="s">
        <v>17</v>
      </c>
      <c r="J1921" t="s">
        <v>17</v>
      </c>
      <c r="L1921">
        <v>0.13</v>
      </c>
      <c r="N1921">
        <v>0.13</v>
      </c>
      <c r="P1921">
        <v>0.12</v>
      </c>
      <c r="R1921">
        <v>0.13</v>
      </c>
      <c r="T1921">
        <v>0.24</v>
      </c>
      <c r="V1921">
        <v>1.83</v>
      </c>
      <c r="X1921">
        <v>1.61</v>
      </c>
      <c r="Z1921">
        <v>0.38</v>
      </c>
      <c r="AB1921" t="s">
        <v>17</v>
      </c>
    </row>
    <row r="1922" spans="1:28" x14ac:dyDescent="0.3">
      <c r="A1922">
        <v>1975</v>
      </c>
      <c r="B1922">
        <v>2</v>
      </c>
      <c r="C1922">
        <v>1</v>
      </c>
      <c r="D1922">
        <v>0.12</v>
      </c>
      <c r="F1922">
        <v>0.1</v>
      </c>
      <c r="H1922" t="s">
        <v>17</v>
      </c>
      <c r="J1922" t="s">
        <v>17</v>
      </c>
      <c r="L1922">
        <v>0.1</v>
      </c>
      <c r="N1922">
        <v>0.11</v>
      </c>
      <c r="P1922">
        <v>0.1</v>
      </c>
      <c r="R1922">
        <v>0.22</v>
      </c>
      <c r="T1922">
        <v>1.45</v>
      </c>
      <c r="V1922">
        <v>1.64</v>
      </c>
      <c r="W1922">
        <v>1</v>
      </c>
      <c r="X1922">
        <v>1.31</v>
      </c>
      <c r="Y1922">
        <v>1</v>
      </c>
      <c r="Z1922">
        <v>0.67</v>
      </c>
      <c r="AA1922">
        <v>1</v>
      </c>
      <c r="AB1922" t="s">
        <v>17</v>
      </c>
    </row>
    <row r="1923" spans="1:28" x14ac:dyDescent="0.3">
      <c r="A1923">
        <v>1976</v>
      </c>
      <c r="B1923">
        <v>2</v>
      </c>
      <c r="C1923">
        <v>1</v>
      </c>
      <c r="D1923">
        <v>0.28999999999999998</v>
      </c>
      <c r="E1923">
        <v>1</v>
      </c>
      <c r="F1923">
        <v>0.09</v>
      </c>
      <c r="G1923">
        <v>1</v>
      </c>
      <c r="H1923">
        <v>0.05</v>
      </c>
      <c r="I1923">
        <v>1</v>
      </c>
      <c r="J1923">
        <v>0.03</v>
      </c>
      <c r="K1923">
        <v>1</v>
      </c>
      <c r="L1923">
        <v>0.12</v>
      </c>
      <c r="M1923">
        <v>1</v>
      </c>
      <c r="N1923">
        <v>0.24</v>
      </c>
      <c r="O1923">
        <v>1</v>
      </c>
      <c r="P1923">
        <v>0.08</v>
      </c>
      <c r="Q1923">
        <v>1</v>
      </c>
      <c r="R1923">
        <v>0.06</v>
      </c>
      <c r="S1923">
        <v>1</v>
      </c>
      <c r="T1923">
        <v>0.03</v>
      </c>
      <c r="U1923">
        <v>1</v>
      </c>
      <c r="V1923">
        <v>0.59</v>
      </c>
      <c r="W1923">
        <v>1</v>
      </c>
      <c r="X1923">
        <v>0.44</v>
      </c>
      <c r="Y1923">
        <v>1</v>
      </c>
      <c r="Z1923">
        <v>0.15</v>
      </c>
      <c r="AA1923">
        <v>1</v>
      </c>
      <c r="AB1923">
        <v>0.03</v>
      </c>
    </row>
    <row r="1924" spans="1:28" x14ac:dyDescent="0.3">
      <c r="A1924">
        <v>1977</v>
      </c>
      <c r="B1924">
        <v>2</v>
      </c>
      <c r="C1924">
        <v>1</v>
      </c>
      <c r="D1924">
        <v>0.09</v>
      </c>
      <c r="E1924">
        <v>1</v>
      </c>
      <c r="F1924" t="s">
        <v>17</v>
      </c>
      <c r="H1924" t="s">
        <v>17</v>
      </c>
      <c r="J1924" t="s">
        <v>17</v>
      </c>
      <c r="L1924">
        <v>0.05</v>
      </c>
      <c r="N1924">
        <v>0.52</v>
      </c>
      <c r="P1924">
        <v>0.04</v>
      </c>
      <c r="R1924">
        <v>0.18</v>
      </c>
      <c r="S1924">
        <v>1</v>
      </c>
      <c r="T1924">
        <v>0.44</v>
      </c>
      <c r="U1924">
        <v>1</v>
      </c>
      <c r="V1924">
        <v>0.76</v>
      </c>
      <c r="X1924">
        <v>2.0699999999999998</v>
      </c>
      <c r="Y1924">
        <v>1</v>
      </c>
      <c r="Z1924">
        <v>0.76</v>
      </c>
      <c r="AB1924" t="s">
        <v>17</v>
      </c>
    </row>
    <row r="1925" spans="1:28" x14ac:dyDescent="0.3">
      <c r="A1925">
        <v>1978</v>
      </c>
      <c r="B1925">
        <v>2</v>
      </c>
      <c r="C1925">
        <v>1</v>
      </c>
      <c r="D1925">
        <v>0.28000000000000003</v>
      </c>
      <c r="E1925">
        <v>1</v>
      </c>
      <c r="F1925">
        <v>0.14000000000000001</v>
      </c>
      <c r="G1925">
        <v>1</v>
      </c>
      <c r="H1925">
        <v>0.09</v>
      </c>
      <c r="I1925">
        <v>1</v>
      </c>
      <c r="J1925">
        <v>0.56000000000000005</v>
      </c>
      <c r="K1925">
        <v>1</v>
      </c>
      <c r="L1925">
        <v>1.77</v>
      </c>
      <c r="M1925">
        <v>1</v>
      </c>
      <c r="N1925">
        <v>1.56</v>
      </c>
      <c r="O1925">
        <v>1</v>
      </c>
      <c r="P1925">
        <v>0.84</v>
      </c>
      <c r="Q1925">
        <v>1</v>
      </c>
      <c r="R1925">
        <v>0.56000000000000005</v>
      </c>
      <c r="S1925">
        <v>1</v>
      </c>
      <c r="T1925">
        <v>0.52</v>
      </c>
      <c r="U1925">
        <v>1</v>
      </c>
      <c r="V1925">
        <v>0.92</v>
      </c>
      <c r="X1925">
        <v>1.7</v>
      </c>
      <c r="Z1925">
        <v>0.71</v>
      </c>
      <c r="AA1925">
        <v>1</v>
      </c>
      <c r="AB1925">
        <v>0.09</v>
      </c>
    </row>
    <row r="1926" spans="1:28" x14ac:dyDescent="0.3">
      <c r="A1926">
        <v>1979</v>
      </c>
      <c r="B1926">
        <v>2</v>
      </c>
      <c r="C1926">
        <v>1</v>
      </c>
      <c r="D1926">
        <v>0.18</v>
      </c>
      <c r="F1926">
        <v>0.12</v>
      </c>
      <c r="H1926">
        <v>0.14000000000000001</v>
      </c>
      <c r="J1926">
        <v>0.08</v>
      </c>
      <c r="L1926">
        <v>0.24</v>
      </c>
      <c r="M1926">
        <v>1</v>
      </c>
      <c r="N1926">
        <v>1.37</v>
      </c>
      <c r="O1926">
        <v>1</v>
      </c>
      <c r="P1926">
        <v>0.76</v>
      </c>
      <c r="Q1926">
        <v>1</v>
      </c>
      <c r="R1926">
        <v>0.44</v>
      </c>
      <c r="S1926">
        <v>1</v>
      </c>
      <c r="T1926">
        <v>1.56</v>
      </c>
      <c r="U1926">
        <v>1</v>
      </c>
      <c r="V1926">
        <v>0.91</v>
      </c>
      <c r="W1926">
        <v>1</v>
      </c>
      <c r="X1926">
        <v>1.77</v>
      </c>
      <c r="Y1926">
        <v>1</v>
      </c>
      <c r="Z1926">
        <v>0.84</v>
      </c>
      <c r="AA1926">
        <v>1</v>
      </c>
      <c r="AB1926">
        <v>0.08</v>
      </c>
    </row>
    <row r="1927" spans="1:28" x14ac:dyDescent="0.3">
      <c r="A1927">
        <v>1980</v>
      </c>
      <c r="B1927">
        <v>2</v>
      </c>
      <c r="C1927">
        <v>1</v>
      </c>
      <c r="D1927">
        <v>0.28000000000000003</v>
      </c>
      <c r="F1927">
        <v>0.14000000000000001</v>
      </c>
      <c r="H1927">
        <v>0.14000000000000001</v>
      </c>
      <c r="I1927">
        <v>1</v>
      </c>
      <c r="J1927">
        <v>0.08</v>
      </c>
      <c r="K1927">
        <v>1</v>
      </c>
      <c r="L1927">
        <v>0.14000000000000001</v>
      </c>
      <c r="M1927">
        <v>1</v>
      </c>
      <c r="N1927">
        <v>0.24</v>
      </c>
      <c r="O1927">
        <v>1</v>
      </c>
      <c r="P1927">
        <v>0.17</v>
      </c>
      <c r="Q1927">
        <v>1</v>
      </c>
      <c r="R1927">
        <v>0.34</v>
      </c>
      <c r="S1927">
        <v>1</v>
      </c>
      <c r="T1927">
        <v>0.76</v>
      </c>
      <c r="U1927">
        <v>1</v>
      </c>
      <c r="V1927">
        <v>1.52</v>
      </c>
      <c r="W1927">
        <v>1</v>
      </c>
      <c r="X1927">
        <v>0.84</v>
      </c>
      <c r="Z1927">
        <v>0.56000000000000005</v>
      </c>
      <c r="AA1927">
        <v>1</v>
      </c>
      <c r="AB1927">
        <v>0.08</v>
      </c>
    </row>
    <row r="1928" spans="1:28" x14ac:dyDescent="0.3">
      <c r="A1928">
        <v>1981</v>
      </c>
      <c r="B1928">
        <v>2</v>
      </c>
      <c r="C1928">
        <v>1</v>
      </c>
      <c r="D1928">
        <v>0.12</v>
      </c>
      <c r="F1928">
        <v>0.12</v>
      </c>
      <c r="H1928">
        <v>0.14000000000000001</v>
      </c>
      <c r="I1928">
        <v>1</v>
      </c>
      <c r="J1928">
        <v>0.08</v>
      </c>
      <c r="L1928">
        <v>4.1500000000000004</v>
      </c>
      <c r="N1928">
        <v>2.5099999999999998</v>
      </c>
      <c r="O1928">
        <v>1</v>
      </c>
      <c r="P1928">
        <v>0.76</v>
      </c>
      <c r="R1928">
        <v>0.52</v>
      </c>
      <c r="T1928">
        <v>1.6</v>
      </c>
      <c r="V1928">
        <v>1.3</v>
      </c>
      <c r="X1928">
        <v>2.27</v>
      </c>
      <c r="Z1928">
        <v>0.68</v>
      </c>
      <c r="AB1928">
        <v>0.08</v>
      </c>
    </row>
    <row r="1929" spans="1:28" x14ac:dyDescent="0.3">
      <c r="A1929">
        <v>1982</v>
      </c>
      <c r="B1929">
        <v>2</v>
      </c>
      <c r="C1929">
        <v>1</v>
      </c>
      <c r="D1929">
        <v>0.6</v>
      </c>
      <c r="F1929">
        <v>0.44</v>
      </c>
      <c r="H1929">
        <v>0.08</v>
      </c>
      <c r="J1929">
        <v>0.17</v>
      </c>
      <c r="L1929">
        <v>2.11</v>
      </c>
      <c r="N1929">
        <v>1.9</v>
      </c>
      <c r="P1929">
        <v>1</v>
      </c>
      <c r="R1929">
        <v>0.76</v>
      </c>
      <c r="T1929">
        <v>0.92</v>
      </c>
      <c r="V1929">
        <v>0.34</v>
      </c>
      <c r="W1929">
        <v>6</v>
      </c>
      <c r="X1929">
        <v>0.2</v>
      </c>
      <c r="Z1929">
        <v>0.2</v>
      </c>
      <c r="AB1929">
        <v>0.08</v>
      </c>
    </row>
    <row r="1930" spans="1:28" x14ac:dyDescent="0.3">
      <c r="A1930">
        <v>1983</v>
      </c>
      <c r="B1930">
        <v>2</v>
      </c>
      <c r="C1930">
        <v>1</v>
      </c>
      <c r="D1930">
        <v>0.2</v>
      </c>
      <c r="F1930">
        <v>0.14000000000000001</v>
      </c>
      <c r="H1930">
        <v>0.14000000000000001</v>
      </c>
      <c r="I1930">
        <v>1</v>
      </c>
      <c r="J1930">
        <v>0.2</v>
      </c>
      <c r="L1930">
        <v>0.68</v>
      </c>
      <c r="N1930">
        <v>0.97</v>
      </c>
      <c r="O1930">
        <v>1</v>
      </c>
      <c r="P1930">
        <v>0.68</v>
      </c>
      <c r="R1930">
        <v>0.2</v>
      </c>
      <c r="T1930">
        <v>0.32</v>
      </c>
      <c r="V1930">
        <v>2.66</v>
      </c>
      <c r="W1930">
        <v>1</v>
      </c>
      <c r="X1930">
        <v>1.6</v>
      </c>
      <c r="Z1930">
        <v>0.92</v>
      </c>
      <c r="AB1930">
        <v>0.14000000000000001</v>
      </c>
    </row>
    <row r="1931" spans="1:28" x14ac:dyDescent="0.3">
      <c r="A1931">
        <v>1984</v>
      </c>
      <c r="B1931">
        <v>2</v>
      </c>
      <c r="C1931">
        <v>1</v>
      </c>
      <c r="D1931">
        <v>0.15</v>
      </c>
      <c r="F1931">
        <v>0.13</v>
      </c>
      <c r="H1931">
        <v>0.11</v>
      </c>
      <c r="J1931">
        <v>0.13</v>
      </c>
      <c r="L1931">
        <v>0.1</v>
      </c>
      <c r="N1931">
        <v>0.18</v>
      </c>
      <c r="P1931">
        <v>0.2</v>
      </c>
      <c r="R1931">
        <v>0.62</v>
      </c>
      <c r="S1931">
        <v>1</v>
      </c>
      <c r="T1931">
        <v>1.31</v>
      </c>
      <c r="V1931">
        <v>1.66</v>
      </c>
      <c r="W1931">
        <v>1</v>
      </c>
      <c r="X1931">
        <v>5.0830000000000002</v>
      </c>
      <c r="Y1931">
        <v>8</v>
      </c>
      <c r="Z1931">
        <v>0.05</v>
      </c>
      <c r="AA1931">
        <v>6</v>
      </c>
      <c r="AB1931">
        <v>0.05</v>
      </c>
    </row>
    <row r="1932" spans="1:28" x14ac:dyDescent="0.3">
      <c r="A1932">
        <v>1985</v>
      </c>
      <c r="B1932">
        <v>2</v>
      </c>
      <c r="C1932">
        <v>1</v>
      </c>
      <c r="D1932">
        <v>0.23699999999999999</v>
      </c>
      <c r="E1932">
        <v>8</v>
      </c>
      <c r="F1932">
        <v>0.16</v>
      </c>
      <c r="G1932">
        <v>8</v>
      </c>
      <c r="H1932">
        <v>9.1999999999999998E-2</v>
      </c>
      <c r="I1932">
        <v>8</v>
      </c>
      <c r="J1932">
        <v>7.1999999999999995E-2</v>
      </c>
      <c r="K1932">
        <v>6</v>
      </c>
      <c r="L1932">
        <v>0.14000000000000001</v>
      </c>
      <c r="N1932">
        <v>0.1</v>
      </c>
      <c r="P1932">
        <v>0.12</v>
      </c>
      <c r="R1932">
        <v>0.15</v>
      </c>
      <c r="T1932">
        <v>0.36</v>
      </c>
      <c r="U1932">
        <v>1</v>
      </c>
      <c r="V1932">
        <v>1.32</v>
      </c>
      <c r="W1932">
        <v>1</v>
      </c>
      <c r="X1932">
        <v>1.1100000000000001</v>
      </c>
      <c r="Y1932">
        <v>1</v>
      </c>
      <c r="Z1932">
        <v>0.47</v>
      </c>
      <c r="AA1932">
        <v>1</v>
      </c>
      <c r="AB1932">
        <v>7.0000000000000007E-2</v>
      </c>
    </row>
    <row r="1933" spans="1:28" x14ac:dyDescent="0.3">
      <c r="A1933">
        <v>1986</v>
      </c>
      <c r="B1933">
        <v>2</v>
      </c>
      <c r="C1933">
        <v>1</v>
      </c>
      <c r="D1933">
        <v>0.19</v>
      </c>
      <c r="E1933">
        <v>1</v>
      </c>
      <c r="F1933">
        <v>0.11</v>
      </c>
      <c r="G1933">
        <v>8</v>
      </c>
      <c r="H1933">
        <v>0.12</v>
      </c>
      <c r="I1933">
        <v>1</v>
      </c>
      <c r="J1933">
        <v>0.14000000000000001</v>
      </c>
      <c r="K1933">
        <v>1</v>
      </c>
      <c r="L1933">
        <v>0.34</v>
      </c>
      <c r="M1933">
        <v>1</v>
      </c>
      <c r="N1933">
        <v>0.48</v>
      </c>
      <c r="O1933">
        <v>1</v>
      </c>
      <c r="P1933">
        <v>0.15</v>
      </c>
      <c r="R1933">
        <v>0.1</v>
      </c>
      <c r="T1933">
        <v>0.15</v>
      </c>
      <c r="V1933">
        <v>0.19</v>
      </c>
      <c r="X1933">
        <v>0.37</v>
      </c>
      <c r="Y1933">
        <v>1</v>
      </c>
      <c r="Z1933">
        <v>0.13</v>
      </c>
      <c r="AB1933">
        <v>0.1</v>
      </c>
    </row>
    <row r="1934" spans="1:28" x14ac:dyDescent="0.3">
      <c r="A1934">
        <v>1987</v>
      </c>
      <c r="B1934">
        <v>2</v>
      </c>
      <c r="C1934">
        <v>1</v>
      </c>
      <c r="D1934">
        <v>0.1</v>
      </c>
      <c r="F1934">
        <v>0.1</v>
      </c>
      <c r="H1934">
        <v>0.1</v>
      </c>
      <c r="J1934">
        <v>0.14000000000000001</v>
      </c>
      <c r="L1934">
        <v>0.85</v>
      </c>
      <c r="M1934">
        <v>1</v>
      </c>
      <c r="N1934">
        <v>0.39</v>
      </c>
      <c r="O1934">
        <v>1</v>
      </c>
      <c r="P1934">
        <v>0.25</v>
      </c>
      <c r="Q1934">
        <v>1</v>
      </c>
      <c r="R1934">
        <v>0.28000000000000003</v>
      </c>
      <c r="S1934">
        <v>1</v>
      </c>
      <c r="T1934">
        <v>0.6</v>
      </c>
      <c r="U1934">
        <v>1</v>
      </c>
      <c r="V1934">
        <v>4.8099999999999996</v>
      </c>
      <c r="W1934">
        <v>1</v>
      </c>
      <c r="X1934">
        <v>1.1000000000000001</v>
      </c>
      <c r="Y1934">
        <v>1</v>
      </c>
      <c r="Z1934">
        <v>0.56000000000000005</v>
      </c>
      <c r="AB1934">
        <v>0.1</v>
      </c>
    </row>
    <row r="1935" spans="1:28" x14ac:dyDescent="0.3">
      <c r="A1935">
        <v>1988</v>
      </c>
      <c r="B1935">
        <v>1</v>
      </c>
      <c r="C1935">
        <v>1</v>
      </c>
      <c r="D1935">
        <v>0.19</v>
      </c>
      <c r="E1935">
        <v>1</v>
      </c>
      <c r="F1935">
        <v>0.11</v>
      </c>
      <c r="G1935">
        <v>1</v>
      </c>
      <c r="H1935">
        <v>0.1</v>
      </c>
      <c r="I1935">
        <v>1</v>
      </c>
      <c r="J1935">
        <v>0.1</v>
      </c>
      <c r="K1935">
        <v>1</v>
      </c>
      <c r="L1935">
        <v>0.28999999999999998</v>
      </c>
      <c r="M1935">
        <v>1</v>
      </c>
      <c r="N1935">
        <v>0.52</v>
      </c>
      <c r="O1935">
        <v>1</v>
      </c>
      <c r="P1935">
        <v>0.9</v>
      </c>
      <c r="Q1935">
        <v>1</v>
      </c>
      <c r="R1935">
        <v>1.53</v>
      </c>
      <c r="S1935">
        <v>1</v>
      </c>
      <c r="T1935">
        <v>1.85</v>
      </c>
      <c r="U1935">
        <v>1</v>
      </c>
      <c r="V1935">
        <v>2.12</v>
      </c>
      <c r="X1935">
        <v>2.58</v>
      </c>
      <c r="Y1935">
        <v>1</v>
      </c>
      <c r="Z1935">
        <v>0.8</v>
      </c>
      <c r="AA1935">
        <v>1</v>
      </c>
      <c r="AB1935">
        <v>0.1</v>
      </c>
    </row>
    <row r="1936" spans="1:28" x14ac:dyDescent="0.3">
      <c r="A1936">
        <v>1989</v>
      </c>
      <c r="B1936">
        <v>1</v>
      </c>
      <c r="C1936">
        <v>1</v>
      </c>
      <c r="D1936">
        <v>0.34</v>
      </c>
      <c r="E1936">
        <v>1</v>
      </c>
      <c r="F1936">
        <v>0.21</v>
      </c>
      <c r="G1936">
        <v>1</v>
      </c>
      <c r="H1936">
        <v>0.21</v>
      </c>
      <c r="I1936">
        <v>1</v>
      </c>
      <c r="J1936">
        <v>0.13</v>
      </c>
      <c r="L1936">
        <v>0.27</v>
      </c>
      <c r="N1936">
        <v>0.46</v>
      </c>
      <c r="O1936">
        <v>1</v>
      </c>
      <c r="P1936">
        <v>0.51</v>
      </c>
      <c r="Q1936">
        <v>1</v>
      </c>
      <c r="R1936">
        <v>0.8</v>
      </c>
      <c r="S1936">
        <v>1</v>
      </c>
      <c r="T1936">
        <v>5.3</v>
      </c>
      <c r="V1936">
        <v>1.2</v>
      </c>
      <c r="W1936">
        <v>1</v>
      </c>
      <c r="X1936">
        <v>0.85</v>
      </c>
      <c r="Y1936">
        <v>1</v>
      </c>
      <c r="Z1936">
        <v>0.43</v>
      </c>
      <c r="AA1936">
        <v>1</v>
      </c>
      <c r="AB1936">
        <v>0.13</v>
      </c>
    </row>
    <row r="1937" spans="1:52" x14ac:dyDescent="0.3">
      <c r="A1937">
        <v>1990</v>
      </c>
      <c r="B1937">
        <v>1</v>
      </c>
      <c r="C1937">
        <v>1</v>
      </c>
      <c r="D1937">
        <v>0.17</v>
      </c>
      <c r="E1937">
        <v>1</v>
      </c>
      <c r="F1937">
        <v>0.14000000000000001</v>
      </c>
      <c r="G1937">
        <v>1</v>
      </c>
      <c r="H1937">
        <v>0.09</v>
      </c>
      <c r="I1937">
        <v>1</v>
      </c>
      <c r="J1937">
        <v>0.25</v>
      </c>
      <c r="K1937">
        <v>1</v>
      </c>
      <c r="L1937">
        <v>1.44</v>
      </c>
      <c r="N1937">
        <v>0.28000000000000003</v>
      </c>
      <c r="P1937">
        <v>0.13</v>
      </c>
      <c r="R1937">
        <v>0.3</v>
      </c>
      <c r="S1937">
        <v>1</v>
      </c>
      <c r="T1937">
        <v>0.53</v>
      </c>
      <c r="U1937">
        <v>1</v>
      </c>
      <c r="V1937">
        <v>0.85</v>
      </c>
      <c r="W1937">
        <v>1</v>
      </c>
      <c r="X1937">
        <v>0.8</v>
      </c>
      <c r="Z1937">
        <v>0.13</v>
      </c>
      <c r="AB1937">
        <v>0.09</v>
      </c>
    </row>
    <row r="1938" spans="1:52" x14ac:dyDescent="0.3">
      <c r="A1938">
        <v>1991</v>
      </c>
      <c r="B1938">
        <v>1</v>
      </c>
      <c r="C1938">
        <v>1</v>
      </c>
      <c r="D1938">
        <v>0.63</v>
      </c>
      <c r="E1938">
        <v>1</v>
      </c>
      <c r="F1938">
        <v>0.53</v>
      </c>
      <c r="G1938">
        <v>1</v>
      </c>
      <c r="H1938">
        <v>0.08</v>
      </c>
      <c r="J1938">
        <v>0.03</v>
      </c>
      <c r="L1938">
        <v>0.1</v>
      </c>
      <c r="M1938">
        <v>7</v>
      </c>
      <c r="N1938">
        <v>0.08</v>
      </c>
      <c r="P1938">
        <v>0.06</v>
      </c>
      <c r="R1938">
        <v>0.08</v>
      </c>
      <c r="T1938">
        <v>0.09</v>
      </c>
      <c r="V1938">
        <v>0.36</v>
      </c>
      <c r="X1938">
        <v>0.19</v>
      </c>
      <c r="Z1938">
        <v>0.14000000000000001</v>
      </c>
      <c r="AA1938">
        <v>1</v>
      </c>
      <c r="AB1938">
        <v>0.03</v>
      </c>
    </row>
    <row r="1939" spans="1:52" x14ac:dyDescent="0.3">
      <c r="A1939">
        <v>1992</v>
      </c>
      <c r="B1939">
        <v>1</v>
      </c>
      <c r="C1939">
        <v>1</v>
      </c>
      <c r="D1939">
        <v>0.09</v>
      </c>
      <c r="E1939">
        <v>1</v>
      </c>
      <c r="F1939">
        <v>0.06</v>
      </c>
      <c r="G1939">
        <v>1</v>
      </c>
      <c r="H1939">
        <v>0.01</v>
      </c>
      <c r="I1939">
        <v>1</v>
      </c>
      <c r="J1939" t="s">
        <v>17</v>
      </c>
      <c r="L1939">
        <v>0.1</v>
      </c>
      <c r="M1939">
        <v>1</v>
      </c>
      <c r="N1939">
        <v>0.13</v>
      </c>
      <c r="O1939">
        <v>1</v>
      </c>
      <c r="P1939">
        <v>0.21</v>
      </c>
      <c r="Q1939">
        <v>1</v>
      </c>
      <c r="R1939">
        <v>0.19</v>
      </c>
      <c r="S1939">
        <v>1</v>
      </c>
      <c r="T1939">
        <v>0.28000000000000003</v>
      </c>
      <c r="U1939">
        <v>1</v>
      </c>
      <c r="V1939">
        <v>0.56999999999999995</v>
      </c>
      <c r="W1939">
        <v>1</v>
      </c>
      <c r="X1939">
        <v>0.32</v>
      </c>
      <c r="Y1939">
        <v>1</v>
      </c>
      <c r="Z1939">
        <v>0.16</v>
      </c>
      <c r="AA1939">
        <v>1</v>
      </c>
      <c r="AB1939" t="s">
        <v>17</v>
      </c>
    </row>
    <row r="1940" spans="1:52" x14ac:dyDescent="0.3">
      <c r="A1940">
        <v>1993</v>
      </c>
      <c r="B1940">
        <v>1</v>
      </c>
      <c r="C1940">
        <v>1</v>
      </c>
      <c r="D1940">
        <v>0.09</v>
      </c>
      <c r="E1940">
        <v>1</v>
      </c>
      <c r="F1940">
        <v>0.05</v>
      </c>
      <c r="G1940">
        <v>1</v>
      </c>
      <c r="H1940">
        <v>0.05</v>
      </c>
      <c r="I1940">
        <v>1</v>
      </c>
      <c r="J1940">
        <v>0.05</v>
      </c>
      <c r="K1940">
        <v>1</v>
      </c>
      <c r="L1940">
        <v>0.22</v>
      </c>
      <c r="M1940">
        <v>1</v>
      </c>
      <c r="N1940">
        <v>0.16</v>
      </c>
      <c r="O1940">
        <v>1</v>
      </c>
      <c r="P1940">
        <v>0.12</v>
      </c>
      <c r="Q1940">
        <v>1</v>
      </c>
      <c r="R1940">
        <v>0.14000000000000001</v>
      </c>
      <c r="S1940">
        <v>1</v>
      </c>
      <c r="T1940">
        <v>0.21</v>
      </c>
      <c r="U1940">
        <v>1</v>
      </c>
      <c r="V1940">
        <v>0.17</v>
      </c>
      <c r="X1940">
        <v>0.13</v>
      </c>
      <c r="Z1940">
        <v>0.16</v>
      </c>
      <c r="AA1940">
        <v>1</v>
      </c>
      <c r="AB1940">
        <v>0.05</v>
      </c>
    </row>
    <row r="1941" spans="1:52" x14ac:dyDescent="0.3">
      <c r="A1941">
        <v>1994</v>
      </c>
      <c r="B1941">
        <v>2</v>
      </c>
      <c r="C1941">
        <v>1</v>
      </c>
      <c r="D1941">
        <v>0.13</v>
      </c>
      <c r="E1941">
        <v>1</v>
      </c>
      <c r="F1941">
        <v>0.11</v>
      </c>
      <c r="G1941">
        <v>1</v>
      </c>
      <c r="H1941">
        <v>0.11</v>
      </c>
      <c r="I1941">
        <v>1</v>
      </c>
      <c r="J1941">
        <v>0.04</v>
      </c>
      <c r="L1941" t="s">
        <v>17</v>
      </c>
      <c r="N1941">
        <v>0.02</v>
      </c>
      <c r="O1941">
        <v>8</v>
      </c>
      <c r="P1941" t="s">
        <v>17</v>
      </c>
      <c r="R1941">
        <v>0.02</v>
      </c>
      <c r="S1941">
        <v>8</v>
      </c>
      <c r="T1941">
        <v>0.03</v>
      </c>
      <c r="U1941">
        <v>8</v>
      </c>
      <c r="V1941">
        <v>0.02</v>
      </c>
      <c r="W1941">
        <v>8</v>
      </c>
      <c r="X1941">
        <v>0.1</v>
      </c>
      <c r="Z1941">
        <v>0.03</v>
      </c>
      <c r="AA1941">
        <v>8</v>
      </c>
      <c r="AB1941" t="s">
        <v>17</v>
      </c>
    </row>
    <row r="1942" spans="1:52" x14ac:dyDescent="0.3">
      <c r="A1942">
        <v>1995</v>
      </c>
      <c r="B1942">
        <v>1</v>
      </c>
      <c r="C1942">
        <v>1</v>
      </c>
      <c r="D1942" t="s">
        <v>17</v>
      </c>
      <c r="F1942" t="s">
        <v>17</v>
      </c>
      <c r="H1942" t="s">
        <v>17</v>
      </c>
      <c r="J1942" t="s">
        <v>17</v>
      </c>
      <c r="L1942">
        <v>0.02</v>
      </c>
      <c r="M1942">
        <v>8</v>
      </c>
      <c r="N1942">
        <v>0.08</v>
      </c>
      <c r="P1942">
        <v>0.04</v>
      </c>
      <c r="R1942">
        <v>0.63</v>
      </c>
      <c r="T1942">
        <v>0.12</v>
      </c>
      <c r="U1942">
        <v>1</v>
      </c>
      <c r="V1942">
        <v>0.18</v>
      </c>
      <c r="W1942">
        <v>1</v>
      </c>
      <c r="X1942">
        <v>0.09</v>
      </c>
      <c r="Y1942">
        <v>1</v>
      </c>
      <c r="Z1942">
        <v>0.03</v>
      </c>
      <c r="AB1942" t="s">
        <v>17</v>
      </c>
    </row>
    <row r="1943" spans="1:52" x14ac:dyDescent="0.3">
      <c r="A1943">
        <v>1996</v>
      </c>
      <c r="B1943">
        <v>1</v>
      </c>
      <c r="C1943">
        <v>1</v>
      </c>
      <c r="D1943">
        <v>0.02</v>
      </c>
      <c r="E1943">
        <v>8</v>
      </c>
      <c r="F1943">
        <v>0.01</v>
      </c>
      <c r="G1943">
        <v>8</v>
      </c>
      <c r="H1943">
        <v>0.05</v>
      </c>
      <c r="J1943">
        <v>7.0000000000000007E-2</v>
      </c>
      <c r="K1943">
        <v>1</v>
      </c>
      <c r="L1943">
        <v>0.19</v>
      </c>
      <c r="M1943">
        <v>1</v>
      </c>
      <c r="N1943">
        <v>1.08</v>
      </c>
      <c r="O1943">
        <v>1</v>
      </c>
      <c r="P1943">
        <v>1.01</v>
      </c>
      <c r="Q1943">
        <v>1</v>
      </c>
      <c r="R1943">
        <v>1.69</v>
      </c>
      <c r="S1943">
        <v>1</v>
      </c>
      <c r="T1943">
        <v>0.5</v>
      </c>
      <c r="V1943">
        <v>1.38</v>
      </c>
      <c r="X1943">
        <v>1.38</v>
      </c>
      <c r="Z1943">
        <v>0.1</v>
      </c>
      <c r="AB1943">
        <v>0.01</v>
      </c>
    </row>
    <row r="1944" spans="1:52" x14ac:dyDescent="0.3">
      <c r="A1944">
        <v>1997</v>
      </c>
      <c r="B1944">
        <v>1</v>
      </c>
      <c r="C1944">
        <v>1</v>
      </c>
      <c r="D1944">
        <v>0.11</v>
      </c>
      <c r="F1944">
        <v>0.09</v>
      </c>
      <c r="H1944">
        <v>0.08</v>
      </c>
      <c r="J1944">
        <v>0.03</v>
      </c>
      <c r="K1944">
        <v>8</v>
      </c>
      <c r="L1944">
        <v>0.3</v>
      </c>
      <c r="M1944">
        <v>1</v>
      </c>
      <c r="N1944">
        <v>0.67</v>
      </c>
      <c r="O1944">
        <v>1</v>
      </c>
      <c r="P1944">
        <v>0.17</v>
      </c>
      <c r="R1944">
        <v>0.13</v>
      </c>
      <c r="T1944">
        <v>0.14000000000000001</v>
      </c>
      <c r="V1944">
        <v>0.1</v>
      </c>
      <c r="W1944">
        <v>1</v>
      </c>
      <c r="X1944">
        <v>0.11</v>
      </c>
      <c r="Y1944">
        <v>1</v>
      </c>
      <c r="Z1944">
        <v>0.08</v>
      </c>
      <c r="AA1944">
        <v>1</v>
      </c>
      <c r="AB1944">
        <v>0.03</v>
      </c>
    </row>
    <row r="1945" spans="1:52" x14ac:dyDescent="0.3">
      <c r="A1945">
        <v>1998</v>
      </c>
      <c r="B1945">
        <v>1</v>
      </c>
      <c r="C1945">
        <v>1</v>
      </c>
      <c r="D1945" t="s">
        <v>17</v>
      </c>
      <c r="F1945" t="s">
        <v>17</v>
      </c>
      <c r="H1945" t="s">
        <v>17</v>
      </c>
      <c r="J1945">
        <v>0.06</v>
      </c>
      <c r="K1945">
        <v>1</v>
      </c>
      <c r="L1945">
        <v>0.21</v>
      </c>
      <c r="M1945">
        <v>1</v>
      </c>
      <c r="N1945">
        <v>0.36</v>
      </c>
      <c r="O1945">
        <v>1</v>
      </c>
      <c r="P1945">
        <v>0.41</v>
      </c>
      <c r="Q1945">
        <v>1</v>
      </c>
      <c r="R1945">
        <v>0.32</v>
      </c>
      <c r="S1945">
        <v>1</v>
      </c>
      <c r="T1945">
        <v>1.2</v>
      </c>
      <c r="V1945">
        <v>1.21</v>
      </c>
      <c r="W1945">
        <v>1</v>
      </c>
      <c r="X1945">
        <v>1.31</v>
      </c>
      <c r="Y1945">
        <v>1</v>
      </c>
      <c r="Z1945">
        <v>0.61</v>
      </c>
      <c r="AA1945">
        <v>1</v>
      </c>
      <c r="AB1945" t="s">
        <v>17</v>
      </c>
    </row>
    <row r="1946" spans="1:52" x14ac:dyDescent="0.3">
      <c r="A1946">
        <v>1999</v>
      </c>
      <c r="B1946">
        <v>1</v>
      </c>
      <c r="C1946">
        <v>1</v>
      </c>
      <c r="D1946">
        <v>0.14000000000000001</v>
      </c>
      <c r="E1946">
        <v>1</v>
      </c>
      <c r="F1946">
        <v>0.12</v>
      </c>
      <c r="G1946">
        <v>1</v>
      </c>
      <c r="H1946">
        <v>0.15</v>
      </c>
      <c r="I1946">
        <v>1</v>
      </c>
      <c r="J1946">
        <v>0.22</v>
      </c>
      <c r="K1946">
        <v>1</v>
      </c>
      <c r="L1946">
        <v>0.36</v>
      </c>
      <c r="M1946">
        <v>1</v>
      </c>
      <c r="N1946">
        <v>0.46</v>
      </c>
      <c r="O1946">
        <v>1</v>
      </c>
      <c r="P1946">
        <v>0.32</v>
      </c>
      <c r="Q1946">
        <v>1</v>
      </c>
      <c r="R1946">
        <v>0.3</v>
      </c>
      <c r="S1946">
        <v>1</v>
      </c>
      <c r="T1946">
        <v>1.98</v>
      </c>
      <c r="V1946">
        <v>1.69</v>
      </c>
      <c r="X1946">
        <v>1.89</v>
      </c>
      <c r="Y1946">
        <v>1</v>
      </c>
      <c r="Z1946">
        <v>0.87</v>
      </c>
      <c r="AA1946">
        <v>1</v>
      </c>
      <c r="AB1946">
        <v>0.12</v>
      </c>
    </row>
    <row r="1947" spans="1:52" x14ac:dyDescent="0.3">
      <c r="A1947">
        <v>2000</v>
      </c>
      <c r="B1947">
        <v>1</v>
      </c>
      <c r="C1947">
        <v>1</v>
      </c>
      <c r="D1947">
        <v>0.34</v>
      </c>
      <c r="E1947">
        <v>1</v>
      </c>
      <c r="F1947">
        <v>0.16</v>
      </c>
      <c r="H1947">
        <v>0.16</v>
      </c>
      <c r="J1947">
        <v>0.13</v>
      </c>
      <c r="K1947">
        <v>1</v>
      </c>
      <c r="L1947">
        <v>0.22</v>
      </c>
      <c r="M1947">
        <v>1</v>
      </c>
      <c r="N1947">
        <v>0.34</v>
      </c>
      <c r="O1947">
        <v>1</v>
      </c>
      <c r="P1947">
        <v>0.3</v>
      </c>
      <c r="Q1947">
        <v>1</v>
      </c>
      <c r="R1947">
        <v>0.21</v>
      </c>
      <c r="S1947">
        <v>1</v>
      </c>
      <c r="T1947">
        <v>0.26</v>
      </c>
      <c r="U1947">
        <v>1</v>
      </c>
      <c r="V1947">
        <v>0.56000000000000005</v>
      </c>
      <c r="W1947">
        <v>1</v>
      </c>
      <c r="X1947">
        <v>1.18</v>
      </c>
      <c r="Y1947">
        <v>1</v>
      </c>
      <c r="Z1947">
        <v>0.59</v>
      </c>
      <c r="AA1947">
        <v>1</v>
      </c>
      <c r="AB1947">
        <v>0.13</v>
      </c>
    </row>
    <row r="1948" spans="1:52" x14ac:dyDescent="0.3">
      <c r="A1948">
        <v>2001</v>
      </c>
      <c r="B1948">
        <v>1</v>
      </c>
      <c r="C1948">
        <v>1</v>
      </c>
      <c r="D1948">
        <v>0.21</v>
      </c>
      <c r="E1948">
        <v>1</v>
      </c>
      <c r="F1948">
        <v>0.1</v>
      </c>
      <c r="G1948">
        <v>1</v>
      </c>
      <c r="H1948">
        <v>0.09</v>
      </c>
      <c r="I1948">
        <v>1</v>
      </c>
      <c r="J1948">
        <v>0.04</v>
      </c>
      <c r="K1948">
        <v>1</v>
      </c>
      <c r="L1948">
        <v>0.14000000000000001</v>
      </c>
      <c r="M1948">
        <v>1</v>
      </c>
      <c r="N1948">
        <v>0.21</v>
      </c>
      <c r="P1948">
        <v>0.13</v>
      </c>
      <c r="R1948">
        <v>0.13</v>
      </c>
      <c r="T1948">
        <v>0.28000000000000003</v>
      </c>
      <c r="V1948">
        <v>0.97</v>
      </c>
      <c r="W1948">
        <v>1</v>
      </c>
      <c r="X1948">
        <v>1.69</v>
      </c>
      <c r="Y1948">
        <v>1</v>
      </c>
      <c r="Z1948">
        <v>1</v>
      </c>
      <c r="AA1948">
        <v>1</v>
      </c>
      <c r="AB1948">
        <v>0.04</v>
      </c>
    </row>
    <row r="1949" spans="1:52" x14ac:dyDescent="0.3">
      <c r="A1949">
        <v>2002</v>
      </c>
      <c r="B1949">
        <v>1</v>
      </c>
      <c r="C1949">
        <v>1</v>
      </c>
      <c r="D1949">
        <v>0.16</v>
      </c>
      <c r="F1949" t="s">
        <v>17</v>
      </c>
      <c r="H1949" t="s">
        <v>17</v>
      </c>
      <c r="J1949">
        <v>0.16</v>
      </c>
      <c r="K1949">
        <v>1</v>
      </c>
      <c r="L1949">
        <v>0.28000000000000003</v>
      </c>
      <c r="M1949">
        <v>1</v>
      </c>
      <c r="N1949">
        <v>0.89</v>
      </c>
      <c r="O1949">
        <v>1</v>
      </c>
      <c r="P1949">
        <v>0.21</v>
      </c>
      <c r="R1949">
        <v>0.21</v>
      </c>
      <c r="T1949">
        <v>0.28000000000000003</v>
      </c>
      <c r="V1949">
        <v>0.36</v>
      </c>
      <c r="X1949">
        <v>0.5</v>
      </c>
      <c r="Z1949">
        <v>0.16</v>
      </c>
      <c r="AB1949" t="s">
        <v>17</v>
      </c>
      <c r="AR1949" s="8"/>
      <c r="AS1949" s="8"/>
      <c r="AT1949" s="8"/>
      <c r="AU1949" s="8"/>
      <c r="AV1949" s="8"/>
      <c r="AW1949" s="8"/>
      <c r="AX1949" s="8"/>
      <c r="AY1949" s="8"/>
      <c r="AZ1949" s="8"/>
    </row>
    <row r="1950" spans="1:52" x14ac:dyDescent="0.3">
      <c r="A1950">
        <v>2003</v>
      </c>
      <c r="B1950">
        <v>1</v>
      </c>
      <c r="C1950">
        <v>1</v>
      </c>
      <c r="D1950" t="s">
        <v>17</v>
      </c>
      <c r="F1950" t="s">
        <v>17</v>
      </c>
      <c r="H1950" t="s">
        <v>17</v>
      </c>
      <c r="J1950" t="s">
        <v>17</v>
      </c>
      <c r="L1950">
        <v>0.32</v>
      </c>
      <c r="M1950">
        <v>1</v>
      </c>
      <c r="N1950">
        <v>1.19</v>
      </c>
      <c r="O1950">
        <v>1</v>
      </c>
      <c r="P1950">
        <v>0.5</v>
      </c>
      <c r="R1950">
        <v>0.36</v>
      </c>
      <c r="T1950">
        <v>0.8</v>
      </c>
      <c r="V1950">
        <v>2.12</v>
      </c>
      <c r="X1950">
        <v>1.98</v>
      </c>
      <c r="Z1950">
        <v>1</v>
      </c>
      <c r="AA1950">
        <v>1</v>
      </c>
      <c r="AB1950" t="s">
        <v>17</v>
      </c>
    </row>
    <row r="1951" spans="1:52" x14ac:dyDescent="0.3">
      <c r="A1951">
        <v>2004</v>
      </c>
      <c r="B1951">
        <v>1</v>
      </c>
      <c r="C1951">
        <v>1</v>
      </c>
      <c r="D1951">
        <v>0.27</v>
      </c>
      <c r="E1951">
        <v>1</v>
      </c>
      <c r="F1951">
        <v>0.12</v>
      </c>
      <c r="G1951">
        <v>1</v>
      </c>
      <c r="H1951" t="s">
        <v>17</v>
      </c>
      <c r="J1951" t="s">
        <v>17</v>
      </c>
      <c r="L1951">
        <v>0.28000000000000003</v>
      </c>
      <c r="M1951">
        <v>1</v>
      </c>
      <c r="N1951">
        <v>0.14000000000000001</v>
      </c>
      <c r="O1951">
        <v>1</v>
      </c>
      <c r="P1951">
        <v>0.14000000000000001</v>
      </c>
      <c r="Q1951">
        <v>1</v>
      </c>
      <c r="R1951">
        <v>0.22</v>
      </c>
      <c r="S1951">
        <v>1</v>
      </c>
      <c r="T1951">
        <v>0.66</v>
      </c>
      <c r="U1951">
        <v>1</v>
      </c>
      <c r="V1951">
        <v>1.32</v>
      </c>
      <c r="W1951">
        <v>1</v>
      </c>
      <c r="X1951">
        <v>1.57</v>
      </c>
      <c r="Z1951">
        <v>0.8</v>
      </c>
      <c r="AB1951" t="s">
        <v>17</v>
      </c>
    </row>
    <row r="1952" spans="1:52" x14ac:dyDescent="0.3">
      <c r="A1952">
        <v>2005</v>
      </c>
      <c r="B1952">
        <v>1</v>
      </c>
      <c r="C1952">
        <v>1</v>
      </c>
      <c r="D1952">
        <v>0.5</v>
      </c>
      <c r="F1952">
        <v>0.17</v>
      </c>
      <c r="H1952">
        <v>0.13</v>
      </c>
      <c r="J1952">
        <v>0.25</v>
      </c>
      <c r="L1952">
        <v>0.3</v>
      </c>
      <c r="M1952">
        <v>1</v>
      </c>
      <c r="N1952">
        <v>1.21</v>
      </c>
      <c r="O1952">
        <v>1</v>
      </c>
      <c r="P1952">
        <v>1</v>
      </c>
      <c r="R1952">
        <v>0.63</v>
      </c>
      <c r="T1952">
        <v>1.1000000000000001</v>
      </c>
      <c r="U1952">
        <v>1</v>
      </c>
      <c r="V1952">
        <v>1.2</v>
      </c>
      <c r="X1952">
        <v>2.38</v>
      </c>
      <c r="Y1952">
        <v>1</v>
      </c>
      <c r="Z1952">
        <v>0.9</v>
      </c>
      <c r="AB1952">
        <v>0.13</v>
      </c>
    </row>
    <row r="1953" spans="1:29" x14ac:dyDescent="0.3">
      <c r="A1953">
        <v>2006</v>
      </c>
      <c r="B1953">
        <v>1</v>
      </c>
      <c r="C1953">
        <v>1</v>
      </c>
      <c r="D1953">
        <v>0.5</v>
      </c>
      <c r="F1953">
        <v>0.21</v>
      </c>
      <c r="H1953">
        <v>0.22</v>
      </c>
      <c r="I1953">
        <v>1</v>
      </c>
      <c r="J1953">
        <v>0.09</v>
      </c>
      <c r="K1953">
        <v>1</v>
      </c>
      <c r="L1953">
        <v>0.19</v>
      </c>
      <c r="M1953">
        <v>1</v>
      </c>
      <c r="N1953">
        <v>0.17</v>
      </c>
      <c r="O1953">
        <v>1</v>
      </c>
      <c r="P1953">
        <v>1</v>
      </c>
      <c r="R1953">
        <v>0.9</v>
      </c>
      <c r="T1953">
        <v>1.38</v>
      </c>
      <c r="U1953">
        <v>3</v>
      </c>
      <c r="V1953">
        <v>1.57</v>
      </c>
      <c r="X1953">
        <v>1.32</v>
      </c>
      <c r="Z1953">
        <v>1.1000000000000001</v>
      </c>
      <c r="AA1953">
        <v>1</v>
      </c>
      <c r="AB1953">
        <v>0.09</v>
      </c>
      <c r="AC1953">
        <v>3</v>
      </c>
    </row>
    <row r="1954" spans="1:29" x14ac:dyDescent="0.3">
      <c r="A1954">
        <v>2007</v>
      </c>
      <c r="B1954">
        <v>1</v>
      </c>
      <c r="C1954">
        <v>1</v>
      </c>
      <c r="D1954">
        <v>0.42799999999999999</v>
      </c>
      <c r="E1954">
        <v>1</v>
      </c>
      <c r="F1954">
        <v>0.13500000000000001</v>
      </c>
      <c r="G1954">
        <v>1</v>
      </c>
      <c r="H1954">
        <v>0.1</v>
      </c>
      <c r="I1954">
        <v>1</v>
      </c>
      <c r="J1954">
        <v>0.2</v>
      </c>
      <c r="K1954">
        <v>1</v>
      </c>
      <c r="L1954">
        <v>0.495</v>
      </c>
      <c r="M1954">
        <v>1</v>
      </c>
      <c r="N1954">
        <v>0.8</v>
      </c>
      <c r="P1954">
        <v>0.36</v>
      </c>
      <c r="R1954">
        <v>0.36</v>
      </c>
      <c r="T1954">
        <v>1.3220000000000001</v>
      </c>
      <c r="U1954">
        <v>1</v>
      </c>
      <c r="V1954">
        <v>3.3210000000000002</v>
      </c>
      <c r="W1954">
        <v>1</v>
      </c>
      <c r="X1954">
        <v>1.444</v>
      </c>
      <c r="Z1954">
        <v>0.59799999999999998</v>
      </c>
      <c r="AA1954">
        <v>1</v>
      </c>
      <c r="AB1954">
        <v>0.1</v>
      </c>
    </row>
    <row r="1955" spans="1:29" x14ac:dyDescent="0.3">
      <c r="A1955">
        <v>2008</v>
      </c>
      <c r="B1955">
        <v>1</v>
      </c>
      <c r="C1955">
        <v>1</v>
      </c>
      <c r="D1955">
        <v>0.28399999999999997</v>
      </c>
      <c r="E1955">
        <v>1</v>
      </c>
      <c r="F1955">
        <v>0.107</v>
      </c>
      <c r="G1955">
        <v>1</v>
      </c>
      <c r="H1955">
        <v>0.1</v>
      </c>
      <c r="I1955">
        <v>1</v>
      </c>
      <c r="J1955">
        <v>0.246</v>
      </c>
      <c r="L1955">
        <v>0.42799999999999999</v>
      </c>
      <c r="M1955">
        <v>1</v>
      </c>
      <c r="N1955">
        <v>0.59799999999999998</v>
      </c>
      <c r="P1955">
        <v>0.53</v>
      </c>
      <c r="R1955">
        <v>0.75</v>
      </c>
      <c r="T1955">
        <v>1.627</v>
      </c>
      <c r="V1955">
        <v>2.5030000000000001</v>
      </c>
      <c r="X1955">
        <v>2.1179999999999999</v>
      </c>
      <c r="Z1955">
        <v>1.1000000000000001</v>
      </c>
      <c r="AA1955">
        <v>1</v>
      </c>
      <c r="AB1955">
        <v>0.1</v>
      </c>
    </row>
    <row r="1956" spans="1:29" x14ac:dyDescent="0.3">
      <c r="A1956">
        <v>2009</v>
      </c>
      <c r="B1956">
        <v>1</v>
      </c>
      <c r="C1956">
        <v>1</v>
      </c>
      <c r="D1956">
        <v>0.56399999999999995</v>
      </c>
      <c r="E1956">
        <v>1</v>
      </c>
      <c r="F1956">
        <v>0.246</v>
      </c>
      <c r="G1956">
        <v>1</v>
      </c>
      <c r="H1956">
        <v>0.17</v>
      </c>
      <c r="J1956">
        <v>0.28399999999999997</v>
      </c>
      <c r="K1956">
        <v>1</v>
      </c>
      <c r="L1956">
        <v>0.42799999999999999</v>
      </c>
      <c r="M1956">
        <v>1</v>
      </c>
      <c r="N1956">
        <v>0.36</v>
      </c>
      <c r="P1956">
        <v>0.59799999999999998</v>
      </c>
      <c r="R1956">
        <v>0.59799999999999998</v>
      </c>
      <c r="T1956">
        <v>0.85</v>
      </c>
      <c r="V1956">
        <v>0.53</v>
      </c>
      <c r="X1956">
        <v>1.2</v>
      </c>
      <c r="Z1956">
        <v>0.63200000000000001</v>
      </c>
      <c r="AB1956">
        <v>0.17</v>
      </c>
    </row>
    <row r="1957" spans="1:29" x14ac:dyDescent="0.3">
      <c r="A1957">
        <v>2010</v>
      </c>
      <c r="B1957">
        <v>1</v>
      </c>
      <c r="C1957">
        <v>1</v>
      </c>
      <c r="D1957">
        <v>0.128</v>
      </c>
      <c r="F1957" t="s">
        <v>1</v>
      </c>
      <c r="H1957" t="s">
        <v>1</v>
      </c>
      <c r="J1957">
        <v>0.107</v>
      </c>
      <c r="L1957">
        <v>0.08</v>
      </c>
      <c r="N1957">
        <v>1.2</v>
      </c>
      <c r="P1957">
        <v>1.3220000000000001</v>
      </c>
      <c r="R1957">
        <v>2.58</v>
      </c>
      <c r="T1957">
        <v>2.1179999999999999</v>
      </c>
      <c r="V1957">
        <v>2.4260000000000002</v>
      </c>
      <c r="X1957">
        <v>2.58</v>
      </c>
      <c r="Z1957">
        <v>2.58</v>
      </c>
      <c r="AB1957">
        <v>0.08</v>
      </c>
      <c r="AC1957">
        <v>3</v>
      </c>
    </row>
    <row r="1958" spans="1:29" x14ac:dyDescent="0.3">
      <c r="A1958">
        <v>2011</v>
      </c>
      <c r="B1958">
        <v>1</v>
      </c>
      <c r="C1958">
        <v>1</v>
      </c>
      <c r="D1958">
        <v>1</v>
      </c>
      <c r="F1958">
        <v>0.42799999999999999</v>
      </c>
      <c r="H1958">
        <v>0.32200000000000001</v>
      </c>
      <c r="J1958">
        <v>0.32200000000000001</v>
      </c>
      <c r="L1958">
        <v>0.59799999999999998</v>
      </c>
      <c r="N1958">
        <v>1.1499999999999999</v>
      </c>
      <c r="P1958">
        <v>1.2</v>
      </c>
      <c r="R1958">
        <v>1.6879999999999999</v>
      </c>
      <c r="T1958">
        <v>1.2</v>
      </c>
      <c r="V1958">
        <v>2.2719999999999998</v>
      </c>
      <c r="X1958">
        <v>2.58</v>
      </c>
      <c r="Z1958">
        <v>1.964</v>
      </c>
      <c r="AB1958">
        <v>0.32</v>
      </c>
    </row>
    <row r="1959" spans="1:29" x14ac:dyDescent="0.3">
      <c r="A1959">
        <v>2012</v>
      </c>
      <c r="B1959">
        <v>1</v>
      </c>
      <c r="C1959">
        <v>1</v>
      </c>
      <c r="D1959">
        <v>1</v>
      </c>
      <c r="F1959">
        <v>0.32200000000000001</v>
      </c>
      <c r="H1959">
        <v>0.1</v>
      </c>
      <c r="J1959">
        <v>0.42799999999999999</v>
      </c>
      <c r="L1959">
        <v>0.496</v>
      </c>
      <c r="N1959">
        <v>0.63200000000000001</v>
      </c>
      <c r="P1959">
        <v>0.36</v>
      </c>
      <c r="R1959">
        <v>0.56399999999999995</v>
      </c>
      <c r="T1959">
        <v>1</v>
      </c>
      <c r="V1959">
        <v>1.2</v>
      </c>
      <c r="X1959">
        <v>1.2</v>
      </c>
      <c r="Z1959">
        <v>0.63200000000000001</v>
      </c>
      <c r="AB1959">
        <v>0.1</v>
      </c>
    </row>
    <row r="1961" spans="1:29" x14ac:dyDescent="0.3">
      <c r="A1961" t="s">
        <v>14</v>
      </c>
      <c r="D1961">
        <v>0.26</v>
      </c>
      <c r="F1961">
        <v>0.15</v>
      </c>
      <c r="H1961">
        <v>9.5000000000000001E-2</v>
      </c>
      <c r="J1961">
        <v>0.12</v>
      </c>
      <c r="L1961">
        <v>0.442</v>
      </c>
      <c r="N1961">
        <v>0.66800000000000004</v>
      </c>
      <c r="P1961">
        <v>0.45200000000000001</v>
      </c>
      <c r="R1961">
        <v>0.51900000000000002</v>
      </c>
      <c r="T1961">
        <v>0.91200000000000003</v>
      </c>
      <c r="V1961">
        <v>1.3360000000000001</v>
      </c>
      <c r="X1961">
        <v>1.3160000000000001</v>
      </c>
      <c r="Z1961">
        <v>0.57799999999999996</v>
      </c>
      <c r="AB1961">
        <v>0.56999999999999995</v>
      </c>
    </row>
    <row r="1962" spans="1:29" x14ac:dyDescent="0.3">
      <c r="A1962" t="s">
        <v>15</v>
      </c>
      <c r="D1962">
        <v>1.01</v>
      </c>
      <c r="F1962">
        <v>0.95</v>
      </c>
      <c r="H1962">
        <v>0.68</v>
      </c>
      <c r="J1962">
        <v>0.72</v>
      </c>
      <c r="L1962">
        <v>4.1500000000000004</v>
      </c>
      <c r="N1962">
        <v>3.3</v>
      </c>
      <c r="P1962">
        <v>2.12</v>
      </c>
      <c r="R1962">
        <v>2.58</v>
      </c>
      <c r="T1962">
        <v>5.3</v>
      </c>
      <c r="V1962">
        <v>4.8099999999999996</v>
      </c>
      <c r="X1962">
        <v>5.0830000000000002</v>
      </c>
      <c r="Z1962">
        <v>2.58</v>
      </c>
      <c r="AB1962">
        <v>5.3</v>
      </c>
    </row>
    <row r="1963" spans="1:29" x14ac:dyDescent="0.3">
      <c r="A1963" t="s">
        <v>16</v>
      </c>
      <c r="D1963" t="s">
        <v>17</v>
      </c>
      <c r="F1963" t="s">
        <v>17</v>
      </c>
      <c r="H1963" t="s">
        <v>17</v>
      </c>
      <c r="J1963" t="s">
        <v>17</v>
      </c>
      <c r="L1963" t="s">
        <v>17</v>
      </c>
      <c r="N1963" t="s">
        <v>17</v>
      </c>
      <c r="P1963" t="s">
        <v>17</v>
      </c>
      <c r="R1963" t="s">
        <v>17</v>
      </c>
      <c r="T1963" t="s">
        <v>17</v>
      </c>
      <c r="V1963">
        <v>0.02</v>
      </c>
      <c r="X1963">
        <v>0.03</v>
      </c>
      <c r="Z1963">
        <v>0.03</v>
      </c>
      <c r="AB1963" t="s">
        <v>17</v>
      </c>
    </row>
    <row r="1968" spans="1:29" x14ac:dyDescent="0.3">
      <c r="H1968" s="1"/>
    </row>
    <row r="1969" spans="1:52" s="8" customFormat="1" x14ac:dyDescent="0.3">
      <c r="A1969" s="7" t="s">
        <v>33</v>
      </c>
      <c r="AR1969"/>
      <c r="AS1969"/>
      <c r="AT1969"/>
      <c r="AU1969"/>
      <c r="AV1969"/>
      <c r="AW1969"/>
      <c r="AX1969"/>
      <c r="AY1969"/>
      <c r="AZ1969"/>
    </row>
    <row r="1970" spans="1:52" x14ac:dyDescent="0.3">
      <c r="A1970" t="s">
        <v>19</v>
      </c>
      <c r="B1970">
        <v>28037130</v>
      </c>
      <c r="C1970" t="s">
        <v>56</v>
      </c>
    </row>
    <row r="1971" spans="1:52" x14ac:dyDescent="0.3">
      <c r="A1971" t="s">
        <v>20</v>
      </c>
    </row>
    <row r="1972" spans="1:52" x14ac:dyDescent="0.3">
      <c r="A1972" t="s">
        <v>21</v>
      </c>
    </row>
    <row r="1973" spans="1:52" x14ac:dyDescent="0.3">
      <c r="A1973" t="s">
        <v>22</v>
      </c>
      <c r="B1973">
        <v>80</v>
      </c>
      <c r="H1973" s="1"/>
    </row>
    <row r="1974" spans="1:52" x14ac:dyDescent="0.3">
      <c r="A1974" t="s">
        <v>23</v>
      </c>
      <c r="B1974" t="s">
        <v>57</v>
      </c>
    </row>
    <row r="1976" spans="1:52" x14ac:dyDescent="0.3">
      <c r="A1976" t="s">
        <v>25</v>
      </c>
      <c r="B1976" t="s">
        <v>26</v>
      </c>
      <c r="C1976" t="s">
        <v>27</v>
      </c>
      <c r="D1976" t="s">
        <v>2</v>
      </c>
      <c r="E1976" t="s">
        <v>1</v>
      </c>
      <c r="F1976" t="s">
        <v>3</v>
      </c>
      <c r="G1976" t="s">
        <v>1</v>
      </c>
      <c r="H1976" t="s">
        <v>4</v>
      </c>
      <c r="I1976" t="s">
        <v>1</v>
      </c>
      <c r="J1976" t="s">
        <v>5</v>
      </c>
      <c r="K1976" t="s">
        <v>1</v>
      </c>
      <c r="L1976" t="s">
        <v>6</v>
      </c>
      <c r="M1976" t="s">
        <v>1</v>
      </c>
      <c r="N1976" t="s">
        <v>7</v>
      </c>
      <c r="O1976" t="s">
        <v>1</v>
      </c>
      <c r="P1976" t="s">
        <v>8</v>
      </c>
      <c r="Q1976" t="s">
        <v>1</v>
      </c>
      <c r="R1976" t="s">
        <v>9</v>
      </c>
      <c r="S1976" t="s">
        <v>1</v>
      </c>
      <c r="T1976" t="s">
        <v>10</v>
      </c>
      <c r="U1976" t="s">
        <v>1</v>
      </c>
      <c r="V1976" t="s">
        <v>11</v>
      </c>
      <c r="W1976" t="s">
        <v>1</v>
      </c>
      <c r="X1976" t="s">
        <v>12</v>
      </c>
      <c r="Y1976" t="s">
        <v>1</v>
      </c>
      <c r="Z1976" t="s">
        <v>13</v>
      </c>
      <c r="AA1976" t="s">
        <v>1</v>
      </c>
      <c r="AB1976" t="s">
        <v>28</v>
      </c>
      <c r="AC1976" t="s">
        <v>1</v>
      </c>
    </row>
    <row r="1977" spans="1:52" x14ac:dyDescent="0.3">
      <c r="A1977">
        <v>1965</v>
      </c>
      <c r="B1977">
        <v>2</v>
      </c>
      <c r="C1977">
        <v>1</v>
      </c>
      <c r="D1977">
        <v>0.9</v>
      </c>
      <c r="E1977">
        <v>6</v>
      </c>
      <c r="F1977">
        <v>1.1000000000000001</v>
      </c>
      <c r="G1977">
        <v>6</v>
      </c>
      <c r="H1977">
        <v>1.1000000000000001</v>
      </c>
      <c r="I1977">
        <v>6</v>
      </c>
      <c r="J1977">
        <v>1</v>
      </c>
      <c r="K1977">
        <v>6</v>
      </c>
      <c r="L1977">
        <v>2</v>
      </c>
      <c r="M1977">
        <v>6</v>
      </c>
      <c r="N1977">
        <v>4.0999999999999996</v>
      </c>
      <c r="O1977">
        <v>6</v>
      </c>
      <c r="P1977">
        <v>3.9</v>
      </c>
      <c r="Q1977">
        <v>6</v>
      </c>
      <c r="R1977">
        <v>0.9</v>
      </c>
      <c r="S1977">
        <v>6</v>
      </c>
      <c r="T1977">
        <v>1.2</v>
      </c>
      <c r="U1977">
        <v>6</v>
      </c>
      <c r="V1977">
        <v>1.9</v>
      </c>
      <c r="W1977">
        <v>6</v>
      </c>
      <c r="X1977">
        <v>7.8</v>
      </c>
      <c r="Y1977">
        <v>6</v>
      </c>
      <c r="Z1977">
        <v>1.2</v>
      </c>
      <c r="AA1977">
        <v>6</v>
      </c>
      <c r="AB1977">
        <v>2.2599999999999998</v>
      </c>
    </row>
    <row r="1978" spans="1:52" x14ac:dyDescent="0.3">
      <c r="A1978">
        <v>1966</v>
      </c>
      <c r="B1978">
        <v>2</v>
      </c>
      <c r="C1978">
        <v>1</v>
      </c>
      <c r="D1978">
        <v>1.7</v>
      </c>
      <c r="E1978">
        <v>6</v>
      </c>
      <c r="F1978">
        <v>0.9</v>
      </c>
      <c r="G1978">
        <v>6</v>
      </c>
      <c r="H1978">
        <v>0.8</v>
      </c>
      <c r="I1978">
        <v>6</v>
      </c>
      <c r="J1978">
        <v>0.7</v>
      </c>
      <c r="K1978">
        <v>6</v>
      </c>
      <c r="L1978">
        <v>3.1</v>
      </c>
      <c r="M1978">
        <v>6</v>
      </c>
      <c r="N1978">
        <v>12.1</v>
      </c>
      <c r="O1978">
        <v>6</v>
      </c>
      <c r="P1978">
        <v>7.2</v>
      </c>
      <c r="Q1978">
        <v>6</v>
      </c>
      <c r="R1978">
        <v>2</v>
      </c>
      <c r="S1978">
        <v>6</v>
      </c>
      <c r="T1978">
        <v>4.2</v>
      </c>
      <c r="U1978">
        <v>6</v>
      </c>
      <c r="V1978">
        <v>6.9</v>
      </c>
      <c r="W1978">
        <v>6</v>
      </c>
      <c r="X1978">
        <v>25.1</v>
      </c>
      <c r="Y1978">
        <v>6</v>
      </c>
      <c r="Z1978">
        <v>13.8</v>
      </c>
      <c r="AA1978">
        <v>8</v>
      </c>
      <c r="AB1978">
        <v>6.54</v>
      </c>
    </row>
    <row r="1979" spans="1:52" x14ac:dyDescent="0.3">
      <c r="A1979">
        <v>1967</v>
      </c>
      <c r="B1979">
        <v>2</v>
      </c>
      <c r="C1979">
        <v>1</v>
      </c>
      <c r="D1979">
        <v>1.4</v>
      </c>
      <c r="E1979">
        <v>6</v>
      </c>
      <c r="F1979">
        <v>1.1000000000000001</v>
      </c>
      <c r="G1979">
        <v>6</v>
      </c>
      <c r="H1979">
        <v>0.9</v>
      </c>
      <c r="I1979">
        <v>6</v>
      </c>
      <c r="J1979">
        <v>1.6</v>
      </c>
      <c r="K1979">
        <v>6</v>
      </c>
      <c r="L1979">
        <v>1.6</v>
      </c>
      <c r="M1979">
        <v>6</v>
      </c>
      <c r="N1979">
        <v>6.6</v>
      </c>
      <c r="O1979">
        <v>6</v>
      </c>
      <c r="P1979">
        <v>1.4</v>
      </c>
      <c r="Q1979">
        <v>6</v>
      </c>
      <c r="R1979">
        <v>2</v>
      </c>
      <c r="S1979">
        <v>6</v>
      </c>
      <c r="T1979">
        <v>3.9</v>
      </c>
      <c r="U1979">
        <v>6</v>
      </c>
      <c r="V1979">
        <v>6.4</v>
      </c>
      <c r="W1979">
        <v>6</v>
      </c>
      <c r="X1979">
        <v>5.6</v>
      </c>
      <c r="Y1979">
        <v>6</v>
      </c>
      <c r="Z1979">
        <v>1.9</v>
      </c>
      <c r="AA1979">
        <v>6</v>
      </c>
      <c r="AB1979">
        <v>2.87</v>
      </c>
    </row>
    <row r="1980" spans="1:52" x14ac:dyDescent="0.3">
      <c r="A1980">
        <v>1968</v>
      </c>
      <c r="B1980">
        <v>2</v>
      </c>
      <c r="C1980">
        <v>1</v>
      </c>
      <c r="D1980">
        <v>1.147</v>
      </c>
      <c r="E1980">
        <v>6</v>
      </c>
      <c r="F1980">
        <v>1.087</v>
      </c>
      <c r="G1980">
        <v>6</v>
      </c>
      <c r="H1980">
        <v>1.0429999999999999</v>
      </c>
      <c r="I1980">
        <v>6</v>
      </c>
      <c r="J1980">
        <v>1.028</v>
      </c>
      <c r="K1980">
        <v>6</v>
      </c>
      <c r="L1980">
        <v>2.2999999999999998</v>
      </c>
      <c r="M1980">
        <v>6</v>
      </c>
      <c r="N1980">
        <v>4.3120000000000003</v>
      </c>
      <c r="O1980">
        <v>6</v>
      </c>
      <c r="P1980">
        <v>1.6</v>
      </c>
      <c r="Q1980">
        <v>6</v>
      </c>
      <c r="R1980">
        <v>1.4359999999999999</v>
      </c>
      <c r="S1980">
        <v>6</v>
      </c>
      <c r="T1980">
        <v>3.2240000000000002</v>
      </c>
      <c r="U1980">
        <v>6</v>
      </c>
      <c r="V1980">
        <v>5.4</v>
      </c>
      <c r="W1980">
        <v>6</v>
      </c>
      <c r="X1980">
        <v>1.788</v>
      </c>
      <c r="Z1980">
        <v>0.69</v>
      </c>
      <c r="AB1980">
        <v>2.09</v>
      </c>
    </row>
    <row r="1981" spans="1:52" x14ac:dyDescent="0.3">
      <c r="A1981">
        <v>1969</v>
      </c>
      <c r="B1981">
        <v>2</v>
      </c>
      <c r="C1981">
        <v>1</v>
      </c>
      <c r="D1981">
        <v>7.8E-2</v>
      </c>
      <c r="F1981">
        <v>1.7000000000000001E-2</v>
      </c>
      <c r="H1981">
        <v>3.1E-2</v>
      </c>
      <c r="J1981">
        <v>1.147</v>
      </c>
      <c r="L1981">
        <v>1.845</v>
      </c>
      <c r="N1981">
        <v>3.5720000000000001</v>
      </c>
      <c r="P1981">
        <v>0.89100000000000001</v>
      </c>
      <c r="R1981">
        <v>3.9620000000000002</v>
      </c>
      <c r="T1981">
        <v>4.556</v>
      </c>
      <c r="V1981">
        <v>14.87</v>
      </c>
      <c r="W1981">
        <v>8</v>
      </c>
      <c r="X1981">
        <v>16.190000000000001</v>
      </c>
      <c r="Z1981">
        <v>6.5279999999999996</v>
      </c>
      <c r="AB1981">
        <v>4.47</v>
      </c>
    </row>
    <row r="1982" spans="1:52" x14ac:dyDescent="0.3">
      <c r="A1982">
        <v>1970</v>
      </c>
      <c r="B1982">
        <v>2</v>
      </c>
      <c r="C1982">
        <v>1</v>
      </c>
      <c r="D1982">
        <v>3.6150000000000002</v>
      </c>
      <c r="F1982">
        <v>2.403</v>
      </c>
      <c r="H1982">
        <v>2.2130000000000001</v>
      </c>
      <c r="J1982">
        <v>2.1440000000000001</v>
      </c>
      <c r="L1982">
        <v>4.6539999999999999</v>
      </c>
      <c r="M1982">
        <v>6</v>
      </c>
      <c r="N1982">
        <v>3.633</v>
      </c>
      <c r="P1982">
        <v>3.774</v>
      </c>
      <c r="R1982">
        <v>8.1150000000000002</v>
      </c>
      <c r="S1982">
        <v>6</v>
      </c>
      <c r="T1982">
        <v>8.0459999999999994</v>
      </c>
      <c r="U1982">
        <v>6</v>
      </c>
      <c r="V1982">
        <v>11.88</v>
      </c>
      <c r="X1982">
        <v>11.33</v>
      </c>
      <c r="Z1982">
        <v>5.5519999999999996</v>
      </c>
      <c r="AB1982">
        <v>5.61</v>
      </c>
    </row>
    <row r="1983" spans="1:52" x14ac:dyDescent="0.3">
      <c r="A1983">
        <v>1971</v>
      </c>
      <c r="B1983">
        <v>2</v>
      </c>
      <c r="C1983">
        <v>1</v>
      </c>
      <c r="D1983">
        <v>1.6160000000000001</v>
      </c>
      <c r="F1983">
        <v>1.3220000000000001</v>
      </c>
      <c r="H1983">
        <v>1.2110000000000001</v>
      </c>
      <c r="J1983">
        <v>1.8089999999999999</v>
      </c>
      <c r="L1983">
        <v>4.3179999999999996</v>
      </c>
      <c r="N1983">
        <v>3.9249999999999998</v>
      </c>
      <c r="P1983">
        <v>0.73099999999999998</v>
      </c>
      <c r="R1983">
        <v>1.847</v>
      </c>
      <c r="T1983">
        <v>8.4290000000000003</v>
      </c>
      <c r="V1983">
        <v>7.016</v>
      </c>
      <c r="X1983">
        <v>9.3539999999999992</v>
      </c>
      <c r="Z1983">
        <v>2.145</v>
      </c>
      <c r="AB1983">
        <v>3.64</v>
      </c>
    </row>
    <row r="1984" spans="1:52" x14ac:dyDescent="0.3">
      <c r="A1984">
        <v>1972</v>
      </c>
      <c r="B1984">
        <v>2</v>
      </c>
      <c r="C1984">
        <v>1</v>
      </c>
      <c r="D1984">
        <v>1.1000000000000001</v>
      </c>
      <c r="E1984">
        <v>6</v>
      </c>
      <c r="F1984">
        <v>1.1000000000000001</v>
      </c>
      <c r="G1984">
        <v>6</v>
      </c>
      <c r="H1984">
        <v>1.1000000000000001</v>
      </c>
      <c r="I1984">
        <v>6</v>
      </c>
      <c r="J1984">
        <v>1</v>
      </c>
      <c r="K1984">
        <v>6</v>
      </c>
      <c r="L1984">
        <v>3.9</v>
      </c>
      <c r="M1984">
        <v>6</v>
      </c>
      <c r="N1984">
        <v>3.3</v>
      </c>
      <c r="O1984">
        <v>6</v>
      </c>
      <c r="P1984">
        <v>1.4</v>
      </c>
      <c r="Q1984">
        <v>6</v>
      </c>
      <c r="R1984">
        <v>1.2</v>
      </c>
      <c r="S1984">
        <v>6</v>
      </c>
      <c r="T1984">
        <v>1.4</v>
      </c>
      <c r="U1984">
        <v>6</v>
      </c>
      <c r="V1984">
        <v>3</v>
      </c>
      <c r="W1984">
        <v>6</v>
      </c>
      <c r="X1984">
        <v>1.8</v>
      </c>
      <c r="Y1984">
        <v>6</v>
      </c>
      <c r="Z1984">
        <v>0.9</v>
      </c>
      <c r="AA1984">
        <v>6</v>
      </c>
      <c r="AB1984">
        <v>1.77</v>
      </c>
    </row>
    <row r="1985" spans="1:28" x14ac:dyDescent="0.3">
      <c r="A1985">
        <v>1973</v>
      </c>
      <c r="B1985">
        <v>2</v>
      </c>
      <c r="C1985">
        <v>1</v>
      </c>
      <c r="D1985">
        <v>0.70499999999999996</v>
      </c>
      <c r="E1985">
        <v>1</v>
      </c>
      <c r="F1985">
        <v>0.56699999999999995</v>
      </c>
      <c r="G1985">
        <v>1</v>
      </c>
      <c r="H1985">
        <v>0.8</v>
      </c>
      <c r="I1985">
        <v>6</v>
      </c>
      <c r="J1985">
        <v>0.312</v>
      </c>
      <c r="L1985">
        <v>0.26400000000000001</v>
      </c>
      <c r="M1985">
        <v>1</v>
      </c>
      <c r="N1985">
        <v>0.70499999999999996</v>
      </c>
      <c r="O1985">
        <v>1</v>
      </c>
      <c r="P1985">
        <v>2.5</v>
      </c>
      <c r="Q1985">
        <v>6</v>
      </c>
      <c r="R1985">
        <v>3.6</v>
      </c>
      <c r="S1985">
        <v>6</v>
      </c>
      <c r="T1985">
        <v>8.8000000000000007</v>
      </c>
      <c r="U1985">
        <v>6</v>
      </c>
      <c r="V1985">
        <v>12.9</v>
      </c>
      <c r="W1985">
        <v>6</v>
      </c>
      <c r="X1985">
        <v>5</v>
      </c>
      <c r="Y1985">
        <v>6</v>
      </c>
      <c r="Z1985">
        <v>1.7</v>
      </c>
      <c r="AA1985">
        <v>6</v>
      </c>
      <c r="AB1985">
        <v>3.15</v>
      </c>
    </row>
    <row r="1986" spans="1:28" x14ac:dyDescent="0.3">
      <c r="A1986">
        <v>1974</v>
      </c>
      <c r="B1986">
        <v>2</v>
      </c>
      <c r="C1986">
        <v>1</v>
      </c>
      <c r="D1986">
        <v>1.1000000000000001</v>
      </c>
      <c r="E1986">
        <v>6</v>
      </c>
      <c r="F1986">
        <v>0.9</v>
      </c>
      <c r="G1986">
        <v>6</v>
      </c>
      <c r="H1986">
        <v>0.8</v>
      </c>
      <c r="I1986">
        <v>6</v>
      </c>
      <c r="J1986">
        <v>0.9</v>
      </c>
      <c r="K1986">
        <v>6</v>
      </c>
      <c r="L1986">
        <v>2.2999999999999998</v>
      </c>
      <c r="M1986">
        <v>6</v>
      </c>
      <c r="N1986">
        <v>1.6</v>
      </c>
      <c r="O1986">
        <v>6</v>
      </c>
      <c r="P1986">
        <v>1.2</v>
      </c>
      <c r="Q1986">
        <v>6</v>
      </c>
      <c r="R1986">
        <v>1.6</v>
      </c>
      <c r="S1986">
        <v>6</v>
      </c>
      <c r="T1986">
        <v>5.5</v>
      </c>
      <c r="U1986">
        <v>6</v>
      </c>
      <c r="V1986">
        <v>15.4</v>
      </c>
      <c r="W1986">
        <v>6</v>
      </c>
      <c r="X1986">
        <v>9.5</v>
      </c>
      <c r="Y1986">
        <v>6</v>
      </c>
      <c r="Z1986">
        <v>1.9</v>
      </c>
      <c r="AA1986">
        <v>6</v>
      </c>
      <c r="AB1986">
        <v>3.56</v>
      </c>
    </row>
    <row r="1987" spans="1:28" x14ac:dyDescent="0.3">
      <c r="A1987">
        <v>1975</v>
      </c>
      <c r="B1987">
        <v>2</v>
      </c>
      <c r="C1987">
        <v>1</v>
      </c>
      <c r="D1987">
        <v>1.2050000000000001</v>
      </c>
      <c r="E1987">
        <v>6</v>
      </c>
      <c r="F1987">
        <v>1.0860000000000001</v>
      </c>
      <c r="G1987">
        <v>6</v>
      </c>
      <c r="H1987">
        <v>1.022</v>
      </c>
      <c r="I1987">
        <v>6</v>
      </c>
      <c r="J1987">
        <v>0.93700000000000006</v>
      </c>
      <c r="K1987">
        <v>6</v>
      </c>
      <c r="L1987">
        <v>1.794</v>
      </c>
      <c r="M1987">
        <v>6</v>
      </c>
      <c r="N1987">
        <v>3.5640000000000001</v>
      </c>
      <c r="O1987">
        <v>8</v>
      </c>
      <c r="P1987">
        <v>2.0819999999999999</v>
      </c>
      <c r="Q1987">
        <v>6</v>
      </c>
      <c r="R1987">
        <v>1.8340000000000001</v>
      </c>
      <c r="S1987">
        <v>1</v>
      </c>
      <c r="T1987">
        <v>11.29</v>
      </c>
      <c r="U1987">
        <v>6</v>
      </c>
      <c r="V1987">
        <v>15.3</v>
      </c>
      <c r="W1987">
        <v>6</v>
      </c>
      <c r="X1987">
        <v>14.78</v>
      </c>
      <c r="Y1987">
        <v>6</v>
      </c>
      <c r="Z1987">
        <v>4.5789999999999997</v>
      </c>
      <c r="AB1987">
        <v>4.96</v>
      </c>
    </row>
    <row r="1988" spans="1:28" x14ac:dyDescent="0.3">
      <c r="A1988">
        <v>1976</v>
      </c>
      <c r="B1988">
        <v>2</v>
      </c>
      <c r="C1988">
        <v>1</v>
      </c>
      <c r="D1988">
        <v>1.6830000000000001</v>
      </c>
      <c r="F1988">
        <v>0.98</v>
      </c>
      <c r="G1988">
        <v>1</v>
      </c>
      <c r="H1988">
        <v>0.70399999999999996</v>
      </c>
      <c r="I1988">
        <v>1</v>
      </c>
      <c r="J1988">
        <v>0.996</v>
      </c>
      <c r="K1988">
        <v>1</v>
      </c>
      <c r="L1988">
        <v>1.3340000000000001</v>
      </c>
      <c r="M1988">
        <v>1</v>
      </c>
      <c r="N1988">
        <v>0.71799999999999997</v>
      </c>
      <c r="O1988">
        <v>1</v>
      </c>
      <c r="P1988">
        <v>0.35899999999999999</v>
      </c>
      <c r="Q1988">
        <v>1</v>
      </c>
      <c r="R1988">
        <v>0.77500000000000002</v>
      </c>
      <c r="S1988">
        <v>6</v>
      </c>
      <c r="T1988">
        <v>1.022</v>
      </c>
      <c r="U1988">
        <v>1</v>
      </c>
      <c r="V1988">
        <v>4.9980000000000002</v>
      </c>
      <c r="W1988">
        <v>6</v>
      </c>
      <c r="X1988">
        <v>5.3120000000000003</v>
      </c>
      <c r="Y1988">
        <v>6</v>
      </c>
      <c r="Z1988">
        <v>1.333</v>
      </c>
      <c r="AA1988">
        <v>6</v>
      </c>
      <c r="AB1988">
        <v>1.69</v>
      </c>
    </row>
    <row r="1989" spans="1:28" x14ac:dyDescent="0.3">
      <c r="A1989">
        <v>1977</v>
      </c>
      <c r="B1989">
        <v>2</v>
      </c>
      <c r="C1989">
        <v>1</v>
      </c>
      <c r="D1989">
        <v>0.86499999999999999</v>
      </c>
      <c r="E1989">
        <v>1</v>
      </c>
      <c r="F1989">
        <v>0.79600000000000004</v>
      </c>
      <c r="G1989">
        <v>1</v>
      </c>
      <c r="H1989">
        <v>0.66500000000000004</v>
      </c>
      <c r="I1989">
        <v>1</v>
      </c>
      <c r="J1989">
        <v>0.93700000000000006</v>
      </c>
      <c r="K1989">
        <v>1</v>
      </c>
      <c r="L1989">
        <v>2.0289999999999999</v>
      </c>
      <c r="M1989">
        <v>1</v>
      </c>
      <c r="N1989">
        <v>1.17</v>
      </c>
      <c r="O1989">
        <v>1</v>
      </c>
      <c r="P1989">
        <v>1.0229999999999999</v>
      </c>
      <c r="Q1989">
        <v>1</v>
      </c>
      <c r="R1989">
        <v>3.206</v>
      </c>
      <c r="S1989">
        <v>1</v>
      </c>
      <c r="T1989">
        <v>6.6980000000000004</v>
      </c>
      <c r="U1989">
        <v>8</v>
      </c>
      <c r="V1989">
        <v>8.5060000000000002</v>
      </c>
      <c r="W1989">
        <v>1</v>
      </c>
      <c r="X1989">
        <v>13.7</v>
      </c>
      <c r="Y1989">
        <v>8</v>
      </c>
      <c r="Z1989">
        <v>1.4019999999999999</v>
      </c>
      <c r="AA1989">
        <v>6</v>
      </c>
      <c r="AB1989">
        <v>3.42</v>
      </c>
    </row>
    <row r="1990" spans="1:28" x14ac:dyDescent="0.3">
      <c r="A1990">
        <v>1978</v>
      </c>
      <c r="B1990">
        <v>2</v>
      </c>
      <c r="C1990">
        <v>1</v>
      </c>
      <c r="D1990">
        <v>1.631</v>
      </c>
      <c r="E1990">
        <v>6</v>
      </c>
      <c r="F1990">
        <v>1.333</v>
      </c>
      <c r="G1990">
        <v>6</v>
      </c>
      <c r="H1990">
        <v>1.5640000000000001</v>
      </c>
      <c r="I1990">
        <v>6</v>
      </c>
      <c r="J1990">
        <v>6.9359999999999999</v>
      </c>
      <c r="K1990">
        <v>6</v>
      </c>
      <c r="L1990">
        <v>8.0289999999999999</v>
      </c>
      <c r="M1990">
        <v>8</v>
      </c>
      <c r="N1990">
        <v>3.9660000000000002</v>
      </c>
      <c r="O1990">
        <v>6</v>
      </c>
      <c r="P1990">
        <v>3.0419999999999998</v>
      </c>
      <c r="Q1990">
        <v>6</v>
      </c>
      <c r="R1990">
        <v>3.468</v>
      </c>
      <c r="S1990">
        <v>6</v>
      </c>
      <c r="T1990">
        <v>4.0039999999999996</v>
      </c>
      <c r="U1990">
        <v>6</v>
      </c>
      <c r="V1990">
        <v>14.73</v>
      </c>
      <c r="W1990">
        <v>6</v>
      </c>
      <c r="X1990">
        <v>8.7710000000000008</v>
      </c>
      <c r="Y1990">
        <v>1</v>
      </c>
      <c r="Z1990">
        <v>2.8370000000000002</v>
      </c>
      <c r="AA1990">
        <v>1</v>
      </c>
      <c r="AB1990">
        <v>5.03</v>
      </c>
    </row>
    <row r="1991" spans="1:28" x14ac:dyDescent="0.3">
      <c r="A1991">
        <v>1979</v>
      </c>
      <c r="B1991">
        <v>2</v>
      </c>
      <c r="C1991">
        <v>1</v>
      </c>
      <c r="D1991">
        <v>0.754</v>
      </c>
      <c r="E1991">
        <v>6</v>
      </c>
      <c r="F1991">
        <v>0.93</v>
      </c>
      <c r="G1991">
        <v>1</v>
      </c>
      <c r="H1991">
        <v>0.79400000000000004</v>
      </c>
      <c r="I1991">
        <v>1</v>
      </c>
      <c r="J1991">
        <v>0.92800000000000005</v>
      </c>
      <c r="K1991">
        <v>1</v>
      </c>
      <c r="L1991">
        <v>1.1659999999999999</v>
      </c>
      <c r="M1991">
        <v>1</v>
      </c>
      <c r="N1991">
        <v>8.0039999999999996</v>
      </c>
      <c r="O1991">
        <v>1</v>
      </c>
      <c r="P1991">
        <v>4.4379999999999997</v>
      </c>
      <c r="Q1991">
        <v>1</v>
      </c>
      <c r="R1991">
        <v>4.1040000000000001</v>
      </c>
      <c r="S1991">
        <v>1</v>
      </c>
      <c r="T1991">
        <v>10.57</v>
      </c>
      <c r="U1991">
        <v>1</v>
      </c>
      <c r="V1991">
        <v>15.61</v>
      </c>
      <c r="W1991">
        <v>1</v>
      </c>
      <c r="X1991">
        <v>14.55</v>
      </c>
      <c r="Y1991">
        <v>1</v>
      </c>
      <c r="Z1991">
        <v>4.0880000000000001</v>
      </c>
      <c r="AA1991">
        <v>1</v>
      </c>
      <c r="AB1991">
        <v>5.5</v>
      </c>
    </row>
    <row r="1992" spans="1:28" x14ac:dyDescent="0.3">
      <c r="A1992">
        <v>1980</v>
      </c>
      <c r="B1992">
        <v>2</v>
      </c>
      <c r="C1992">
        <v>1</v>
      </c>
      <c r="D1992">
        <v>0.89900000000000002</v>
      </c>
      <c r="E1992">
        <v>1</v>
      </c>
      <c r="F1992">
        <v>0.52300000000000002</v>
      </c>
      <c r="G1992">
        <v>1</v>
      </c>
      <c r="H1992">
        <v>0.443</v>
      </c>
      <c r="I1992">
        <v>1</v>
      </c>
      <c r="J1992">
        <v>0.308</v>
      </c>
      <c r="K1992">
        <v>1</v>
      </c>
      <c r="L1992">
        <v>1.617</v>
      </c>
      <c r="M1992">
        <v>1</v>
      </c>
      <c r="N1992">
        <v>1.3979999999999999</v>
      </c>
      <c r="O1992">
        <v>1</v>
      </c>
      <c r="P1992">
        <v>0.33900000000000002</v>
      </c>
      <c r="Q1992">
        <v>1</v>
      </c>
      <c r="R1992">
        <v>2.282</v>
      </c>
      <c r="S1992">
        <v>1</v>
      </c>
      <c r="T1992">
        <v>2.2919999999999998</v>
      </c>
      <c r="U1992">
        <v>1</v>
      </c>
      <c r="V1992">
        <v>7.46</v>
      </c>
      <c r="W1992">
        <v>8</v>
      </c>
      <c r="X1992">
        <v>5.9269999999999996</v>
      </c>
      <c r="Y1992">
        <v>6</v>
      </c>
      <c r="Z1992">
        <v>1.915</v>
      </c>
      <c r="AA1992">
        <v>1</v>
      </c>
      <c r="AB1992">
        <v>2.12</v>
      </c>
    </row>
    <row r="1993" spans="1:28" x14ac:dyDescent="0.3">
      <c r="A1993">
        <v>1981</v>
      </c>
      <c r="B1993">
        <v>2</v>
      </c>
      <c r="C1993">
        <v>1</v>
      </c>
      <c r="D1993">
        <v>1.288</v>
      </c>
      <c r="E1993">
        <v>1</v>
      </c>
      <c r="F1993">
        <v>1.222</v>
      </c>
      <c r="G1993">
        <v>1</v>
      </c>
      <c r="H1993">
        <v>1.1679999999999999</v>
      </c>
      <c r="I1993">
        <v>1</v>
      </c>
      <c r="J1993">
        <v>2.4529999999999998</v>
      </c>
      <c r="K1993">
        <v>1</v>
      </c>
      <c r="L1993">
        <v>14.11</v>
      </c>
      <c r="M1993">
        <v>8</v>
      </c>
      <c r="N1993">
        <v>17.54</v>
      </c>
      <c r="O1993">
        <v>8</v>
      </c>
      <c r="P1993">
        <v>4.3860000000000001</v>
      </c>
      <c r="Q1993">
        <v>1</v>
      </c>
      <c r="R1993">
        <v>4.0199999999999996</v>
      </c>
      <c r="S1993">
        <v>1</v>
      </c>
      <c r="T1993">
        <v>8.26</v>
      </c>
      <c r="U1993">
        <v>8</v>
      </c>
      <c r="V1993">
        <v>16.29</v>
      </c>
      <c r="W1993">
        <v>8</v>
      </c>
      <c r="X1993">
        <v>15.01</v>
      </c>
      <c r="Y1993">
        <v>8</v>
      </c>
      <c r="Z1993">
        <v>6.59</v>
      </c>
      <c r="AA1993">
        <v>6</v>
      </c>
      <c r="AB1993">
        <v>7.7</v>
      </c>
    </row>
    <row r="1994" spans="1:28" x14ac:dyDescent="0.3">
      <c r="A1994">
        <v>1982</v>
      </c>
      <c r="B1994">
        <v>2</v>
      </c>
      <c r="C1994">
        <v>1</v>
      </c>
      <c r="D1994">
        <v>2.4980000000000002</v>
      </c>
      <c r="E1994">
        <v>6</v>
      </c>
      <c r="F1994">
        <v>1.9</v>
      </c>
      <c r="G1994">
        <v>6</v>
      </c>
      <c r="H1994">
        <v>1.1499999999999999</v>
      </c>
      <c r="I1994">
        <v>6</v>
      </c>
      <c r="J1994">
        <v>2.3199999999999998</v>
      </c>
      <c r="K1994">
        <v>6</v>
      </c>
      <c r="L1994">
        <v>17.55</v>
      </c>
      <c r="M1994">
        <v>6</v>
      </c>
      <c r="N1994">
        <v>12.06</v>
      </c>
      <c r="O1994">
        <v>6</v>
      </c>
      <c r="P1994">
        <v>2.0139999999999998</v>
      </c>
      <c r="Q1994">
        <v>6</v>
      </c>
      <c r="R1994">
        <v>1.054</v>
      </c>
      <c r="T1994">
        <v>7.3860000000000001</v>
      </c>
      <c r="V1994">
        <v>19.87</v>
      </c>
      <c r="W1994">
        <v>8</v>
      </c>
      <c r="X1994">
        <v>3.89</v>
      </c>
      <c r="Z1994">
        <v>2.8780000000000001</v>
      </c>
      <c r="AA1994">
        <v>1</v>
      </c>
      <c r="AB1994">
        <v>6.21</v>
      </c>
    </row>
    <row r="1995" spans="1:28" x14ac:dyDescent="0.3">
      <c r="A1995">
        <v>1983</v>
      </c>
      <c r="B1995">
        <v>2</v>
      </c>
      <c r="C1995">
        <v>1</v>
      </c>
      <c r="D1995">
        <v>1.7170000000000001</v>
      </c>
      <c r="E1995">
        <v>1</v>
      </c>
      <c r="F1995">
        <v>0.91200000000000003</v>
      </c>
      <c r="G1995">
        <v>1</v>
      </c>
      <c r="H1995">
        <v>0.94399999999999995</v>
      </c>
      <c r="I1995">
        <v>1</v>
      </c>
      <c r="J1995">
        <v>3.3849999999999998</v>
      </c>
      <c r="K1995">
        <v>1</v>
      </c>
      <c r="L1995">
        <v>3.5329999999999999</v>
      </c>
      <c r="M1995">
        <v>1</v>
      </c>
      <c r="N1995">
        <v>6.15</v>
      </c>
      <c r="P1995">
        <v>1.871</v>
      </c>
      <c r="R1995">
        <v>1.4450000000000001</v>
      </c>
      <c r="S1995">
        <v>1</v>
      </c>
      <c r="T1995">
        <v>6.7519999999999998</v>
      </c>
      <c r="U1995">
        <v>8</v>
      </c>
      <c r="V1995">
        <v>8.2170000000000005</v>
      </c>
      <c r="W1995">
        <v>8</v>
      </c>
      <c r="X1995">
        <v>6.0540000000000003</v>
      </c>
      <c r="Y1995">
        <v>8</v>
      </c>
      <c r="Z1995">
        <v>1.0569999999999999</v>
      </c>
      <c r="AA1995">
        <v>1</v>
      </c>
      <c r="AB1995">
        <v>3.5</v>
      </c>
    </row>
    <row r="1996" spans="1:28" x14ac:dyDescent="0.3">
      <c r="A1996">
        <v>1984</v>
      </c>
      <c r="B1996">
        <v>2</v>
      </c>
      <c r="C1996">
        <v>1</v>
      </c>
      <c r="D1996">
        <v>2.1720000000000002</v>
      </c>
      <c r="E1996">
        <v>6</v>
      </c>
      <c r="F1996">
        <v>1.0009999999999999</v>
      </c>
      <c r="H1996">
        <v>0.53800000000000003</v>
      </c>
      <c r="J1996">
        <v>1.022</v>
      </c>
      <c r="K1996">
        <v>7</v>
      </c>
      <c r="L1996">
        <v>0.95099999999999996</v>
      </c>
      <c r="M1996">
        <v>1</v>
      </c>
      <c r="N1996">
        <v>2.1150000000000002</v>
      </c>
      <c r="O1996">
        <v>8</v>
      </c>
      <c r="P1996">
        <v>5.9139999999999997</v>
      </c>
      <c r="Q1996">
        <v>8</v>
      </c>
      <c r="R1996">
        <v>3.282</v>
      </c>
      <c r="S1996">
        <v>1</v>
      </c>
      <c r="T1996">
        <v>9.51</v>
      </c>
      <c r="U1996">
        <v>8</v>
      </c>
      <c r="V1996">
        <v>14.31</v>
      </c>
      <c r="W1996">
        <v>8</v>
      </c>
      <c r="X1996">
        <v>16.649999999999999</v>
      </c>
      <c r="Y1996">
        <v>8</v>
      </c>
      <c r="Z1996">
        <v>1.7829999999999999</v>
      </c>
      <c r="AA1996">
        <v>1</v>
      </c>
      <c r="AB1996">
        <v>4.9400000000000004</v>
      </c>
    </row>
    <row r="1997" spans="1:28" x14ac:dyDescent="0.3">
      <c r="A1997">
        <v>1985</v>
      </c>
      <c r="B1997">
        <v>2</v>
      </c>
      <c r="C1997">
        <v>1</v>
      </c>
      <c r="D1997">
        <v>2</v>
      </c>
      <c r="E1997">
        <v>6</v>
      </c>
      <c r="F1997">
        <v>1.65</v>
      </c>
      <c r="G1997">
        <v>6</v>
      </c>
      <c r="H1997">
        <v>1.57</v>
      </c>
      <c r="I1997">
        <v>6</v>
      </c>
      <c r="J1997">
        <v>1.0629999999999999</v>
      </c>
      <c r="K1997">
        <v>6</v>
      </c>
      <c r="L1997">
        <v>3.6</v>
      </c>
      <c r="M1997">
        <v>6</v>
      </c>
      <c r="N1997">
        <v>1.573</v>
      </c>
      <c r="O1997">
        <v>6</v>
      </c>
      <c r="P1997">
        <v>1.226</v>
      </c>
      <c r="Q1997">
        <v>6</v>
      </c>
      <c r="R1997">
        <v>5.6379999999999999</v>
      </c>
      <c r="S1997">
        <v>6</v>
      </c>
      <c r="T1997">
        <v>6.2380000000000004</v>
      </c>
      <c r="U1997">
        <v>1</v>
      </c>
      <c r="V1997">
        <v>17.89</v>
      </c>
      <c r="W1997">
        <v>1</v>
      </c>
      <c r="X1997">
        <v>8.7530000000000001</v>
      </c>
      <c r="Y1997">
        <v>1</v>
      </c>
      <c r="Z1997">
        <v>4.4189999999999996</v>
      </c>
      <c r="AA1997">
        <v>1</v>
      </c>
      <c r="AB1997">
        <v>4.6399999999999997</v>
      </c>
    </row>
    <row r="1998" spans="1:28" x14ac:dyDescent="0.3">
      <c r="A1998">
        <v>1986</v>
      </c>
      <c r="B1998">
        <v>2</v>
      </c>
      <c r="C1998">
        <v>1</v>
      </c>
      <c r="D1998">
        <v>0.80400000000000005</v>
      </c>
      <c r="E1998">
        <v>8</v>
      </c>
      <c r="F1998">
        <v>1.1000000000000001</v>
      </c>
      <c r="G1998">
        <v>6</v>
      </c>
      <c r="H1998">
        <v>0.53500000000000003</v>
      </c>
      <c r="I1998">
        <v>8</v>
      </c>
      <c r="J1998">
        <v>2.141</v>
      </c>
      <c r="K1998">
        <v>1</v>
      </c>
      <c r="L1998">
        <v>2.9340000000000002</v>
      </c>
      <c r="M1998">
        <v>1</v>
      </c>
      <c r="N1998">
        <v>5.8410000000000002</v>
      </c>
      <c r="O1998">
        <v>1</v>
      </c>
      <c r="P1998">
        <v>0.309</v>
      </c>
      <c r="Q1998">
        <v>8</v>
      </c>
      <c r="R1998">
        <v>0.151</v>
      </c>
      <c r="S1998">
        <v>8</v>
      </c>
      <c r="T1998">
        <v>1.2</v>
      </c>
      <c r="U1998">
        <v>6</v>
      </c>
      <c r="V1998">
        <v>3.7290000000000001</v>
      </c>
      <c r="W1998">
        <v>8</v>
      </c>
      <c r="X1998">
        <v>0.59699999999999998</v>
      </c>
      <c r="Y1998">
        <v>8</v>
      </c>
      <c r="Z1998">
        <v>1.1000000000000001</v>
      </c>
      <c r="AA1998">
        <v>6</v>
      </c>
      <c r="AB1998">
        <v>1.7</v>
      </c>
    </row>
    <row r="1999" spans="1:28" x14ac:dyDescent="0.3">
      <c r="A1999">
        <v>1987</v>
      </c>
      <c r="B1999">
        <v>2</v>
      </c>
      <c r="C1999">
        <v>1</v>
      </c>
      <c r="D1999">
        <v>1.1000000000000001</v>
      </c>
      <c r="E1999">
        <v>6</v>
      </c>
      <c r="F1999">
        <v>0.9</v>
      </c>
      <c r="G1999">
        <v>6</v>
      </c>
      <c r="H1999">
        <v>0.9</v>
      </c>
      <c r="I1999">
        <v>6</v>
      </c>
      <c r="J1999">
        <v>2.1</v>
      </c>
      <c r="K1999">
        <v>6</v>
      </c>
      <c r="L1999">
        <v>14.5</v>
      </c>
      <c r="M1999">
        <v>8</v>
      </c>
      <c r="N1999">
        <v>3.02</v>
      </c>
      <c r="O1999">
        <v>1</v>
      </c>
      <c r="P1999">
        <v>1.202</v>
      </c>
      <c r="Q1999">
        <v>6</v>
      </c>
      <c r="R1999">
        <v>2.0590000000000002</v>
      </c>
      <c r="S1999">
        <v>6</v>
      </c>
      <c r="T1999">
        <v>4.82</v>
      </c>
      <c r="U1999">
        <v>8</v>
      </c>
      <c r="V1999">
        <v>24.79</v>
      </c>
      <c r="W1999">
        <v>8</v>
      </c>
      <c r="X1999">
        <v>5.91</v>
      </c>
      <c r="Y1999">
        <v>8</v>
      </c>
      <c r="Z1999">
        <v>2.54</v>
      </c>
      <c r="AA1999">
        <v>1</v>
      </c>
      <c r="AB1999">
        <v>5.32</v>
      </c>
    </row>
    <row r="2000" spans="1:28" x14ac:dyDescent="0.3">
      <c r="A2000">
        <v>1988</v>
      </c>
      <c r="B2000">
        <v>1</v>
      </c>
      <c r="C2000">
        <v>1</v>
      </c>
      <c r="D2000">
        <v>0.67700000000000005</v>
      </c>
      <c r="E2000">
        <v>1</v>
      </c>
      <c r="F2000">
        <v>0.54900000000000004</v>
      </c>
      <c r="G2000">
        <v>1</v>
      </c>
      <c r="H2000">
        <v>0.60599999999999998</v>
      </c>
      <c r="I2000">
        <v>1</v>
      </c>
      <c r="J2000">
        <v>1.1379999999999999</v>
      </c>
      <c r="K2000">
        <v>6</v>
      </c>
      <c r="L2000">
        <v>0.76500000000000001</v>
      </c>
      <c r="M2000">
        <v>6</v>
      </c>
      <c r="N2000">
        <v>4.2709999999999999</v>
      </c>
      <c r="O2000">
        <v>8</v>
      </c>
      <c r="P2000">
        <v>7.5880000000000001</v>
      </c>
      <c r="Q2000">
        <v>8</v>
      </c>
      <c r="R2000">
        <v>13.3</v>
      </c>
      <c r="S2000">
        <v>8</v>
      </c>
      <c r="T2000">
        <v>10.78</v>
      </c>
      <c r="U2000">
        <v>8</v>
      </c>
      <c r="V2000">
        <v>19.13</v>
      </c>
      <c r="W2000">
        <v>8</v>
      </c>
      <c r="X2000">
        <v>13.43</v>
      </c>
      <c r="Y2000">
        <v>8</v>
      </c>
      <c r="Z2000">
        <v>2.5190000000000001</v>
      </c>
      <c r="AA2000">
        <v>1</v>
      </c>
      <c r="AB2000">
        <v>6.23</v>
      </c>
    </row>
    <row r="2001" spans="1:52" x14ac:dyDescent="0.3">
      <c r="A2001">
        <v>1989</v>
      </c>
      <c r="B2001">
        <v>1</v>
      </c>
      <c r="C2001">
        <v>1</v>
      </c>
      <c r="D2001">
        <v>1.1819999999999999</v>
      </c>
      <c r="E2001">
        <v>1</v>
      </c>
      <c r="F2001">
        <v>1.0009999999999999</v>
      </c>
      <c r="G2001">
        <v>1</v>
      </c>
      <c r="H2001">
        <v>1.1020000000000001</v>
      </c>
      <c r="J2001">
        <v>1.143</v>
      </c>
      <c r="L2001">
        <v>2.0270000000000001</v>
      </c>
      <c r="N2001">
        <v>1.417</v>
      </c>
      <c r="O2001">
        <v>1</v>
      </c>
      <c r="P2001">
        <v>3.1829999999999998</v>
      </c>
      <c r="Q2001">
        <v>8</v>
      </c>
      <c r="R2001">
        <v>4.17</v>
      </c>
      <c r="S2001">
        <v>8</v>
      </c>
      <c r="T2001">
        <v>6.8479999999999999</v>
      </c>
      <c r="U2001">
        <v>1</v>
      </c>
      <c r="V2001">
        <v>4.9169999999999998</v>
      </c>
      <c r="W2001">
        <v>8</v>
      </c>
      <c r="X2001">
        <v>3.6829999999999998</v>
      </c>
      <c r="Y2001">
        <v>1</v>
      </c>
      <c r="Z2001">
        <v>2.831</v>
      </c>
      <c r="AA2001">
        <v>8</v>
      </c>
      <c r="AB2001">
        <v>2.79</v>
      </c>
    </row>
    <row r="2002" spans="1:52" x14ac:dyDescent="0.3">
      <c r="A2002">
        <v>1990</v>
      </c>
      <c r="B2002">
        <v>1</v>
      </c>
      <c r="C2002">
        <v>1</v>
      </c>
      <c r="D2002">
        <v>0.98399999999999999</v>
      </c>
      <c r="E2002">
        <v>1</v>
      </c>
      <c r="F2002">
        <v>0.57799999999999996</v>
      </c>
      <c r="G2002">
        <v>1</v>
      </c>
      <c r="H2002">
        <v>0.53100000000000003</v>
      </c>
      <c r="I2002">
        <v>1</v>
      </c>
      <c r="J2002">
        <v>2.613</v>
      </c>
      <c r="K2002">
        <v>8</v>
      </c>
      <c r="L2002">
        <v>5.3369999999999997</v>
      </c>
      <c r="M2002">
        <v>1</v>
      </c>
      <c r="N2002">
        <v>1.905</v>
      </c>
      <c r="O2002">
        <v>1</v>
      </c>
      <c r="P2002">
        <v>0.98099999999999998</v>
      </c>
      <c r="Q2002">
        <v>1</v>
      </c>
      <c r="R2002">
        <v>1.6359999999999999</v>
      </c>
      <c r="S2002">
        <v>8</v>
      </c>
      <c r="T2002">
        <v>2.7959999999999998</v>
      </c>
      <c r="V2002">
        <v>8.9949999999999992</v>
      </c>
      <c r="W2002">
        <v>8</v>
      </c>
      <c r="X2002">
        <v>6.6710000000000003</v>
      </c>
      <c r="Y2002">
        <v>1</v>
      </c>
      <c r="Z2002">
        <v>2.3069999999999999</v>
      </c>
      <c r="AB2002">
        <v>2.95</v>
      </c>
    </row>
    <row r="2003" spans="1:52" x14ac:dyDescent="0.3">
      <c r="A2003">
        <v>1991</v>
      </c>
      <c r="B2003">
        <v>1</v>
      </c>
      <c r="C2003">
        <v>1</v>
      </c>
      <c r="D2003">
        <v>1.0660000000000001</v>
      </c>
      <c r="E2003">
        <v>1</v>
      </c>
      <c r="F2003">
        <v>0.94399999999999995</v>
      </c>
      <c r="G2003">
        <v>1</v>
      </c>
      <c r="H2003">
        <v>1.4970000000000001</v>
      </c>
      <c r="I2003">
        <v>1</v>
      </c>
      <c r="J2003">
        <v>1.1000000000000001</v>
      </c>
      <c r="K2003">
        <v>6</v>
      </c>
      <c r="L2003">
        <v>1.0980000000000001</v>
      </c>
      <c r="M2003">
        <v>3</v>
      </c>
      <c r="N2003">
        <v>1.8029999999999999</v>
      </c>
      <c r="O2003">
        <v>8</v>
      </c>
      <c r="P2003">
        <v>0.61099999999999999</v>
      </c>
      <c r="Q2003">
        <v>1</v>
      </c>
      <c r="R2003">
        <v>0.499</v>
      </c>
      <c r="S2003">
        <v>1</v>
      </c>
      <c r="T2003">
        <v>0.77700000000000002</v>
      </c>
      <c r="U2003">
        <v>1</v>
      </c>
      <c r="V2003">
        <v>5.1479999999999997</v>
      </c>
      <c r="W2003">
        <v>8</v>
      </c>
      <c r="X2003">
        <v>2.004</v>
      </c>
      <c r="Z2003">
        <v>0.61399999999999999</v>
      </c>
      <c r="AB2003">
        <v>1.43</v>
      </c>
      <c r="AC2003">
        <v>3</v>
      </c>
    </row>
    <row r="2004" spans="1:52" x14ac:dyDescent="0.3">
      <c r="A2004">
        <v>1992</v>
      </c>
      <c r="B2004">
        <v>1</v>
      </c>
      <c r="C2004">
        <v>1</v>
      </c>
      <c r="D2004">
        <v>0.60699999999999998</v>
      </c>
      <c r="F2004">
        <v>0.49299999999999999</v>
      </c>
      <c r="H2004">
        <v>0.495</v>
      </c>
      <c r="J2004">
        <v>0.85</v>
      </c>
      <c r="L2004">
        <v>1.0289999999999999</v>
      </c>
      <c r="M2004">
        <v>1</v>
      </c>
      <c r="N2004">
        <v>1.954</v>
      </c>
      <c r="O2004">
        <v>8</v>
      </c>
      <c r="P2004">
        <v>1.121</v>
      </c>
      <c r="Q2004">
        <v>8</v>
      </c>
      <c r="R2004">
        <v>1.5449999999999999</v>
      </c>
      <c r="T2004">
        <v>2.694</v>
      </c>
      <c r="V2004">
        <v>7.1130000000000004</v>
      </c>
      <c r="W2004">
        <v>8</v>
      </c>
      <c r="X2004">
        <v>6.4</v>
      </c>
      <c r="Y2004">
        <v>8</v>
      </c>
      <c r="Z2004">
        <v>3.5329999999999999</v>
      </c>
      <c r="AA2004">
        <v>8</v>
      </c>
      <c r="AB2004">
        <v>2.3199999999999998</v>
      </c>
    </row>
    <row r="2005" spans="1:52" x14ac:dyDescent="0.3">
      <c r="A2005">
        <v>1993</v>
      </c>
      <c r="B2005">
        <v>1</v>
      </c>
      <c r="C2005">
        <v>1</v>
      </c>
      <c r="D2005">
        <v>0.63300000000000001</v>
      </c>
      <c r="E2005">
        <v>1</v>
      </c>
      <c r="F2005">
        <v>0.59299999999999997</v>
      </c>
      <c r="G2005">
        <v>1</v>
      </c>
      <c r="H2005">
        <v>0.58499999999999996</v>
      </c>
      <c r="I2005">
        <v>1</v>
      </c>
      <c r="J2005">
        <v>1.1539999999999999</v>
      </c>
      <c r="K2005">
        <v>1</v>
      </c>
      <c r="L2005">
        <v>6.8049999999999997</v>
      </c>
      <c r="M2005">
        <v>8</v>
      </c>
      <c r="N2005">
        <v>1.2110000000000001</v>
      </c>
      <c r="O2005">
        <v>1</v>
      </c>
      <c r="P2005">
        <v>0.86299999999999999</v>
      </c>
      <c r="Q2005">
        <v>1</v>
      </c>
      <c r="R2005">
        <v>0.65400000000000003</v>
      </c>
      <c r="S2005">
        <v>1</v>
      </c>
      <c r="T2005">
        <v>1.925</v>
      </c>
      <c r="U2005">
        <v>8</v>
      </c>
      <c r="V2005">
        <v>1.268</v>
      </c>
      <c r="W2005">
        <v>1</v>
      </c>
      <c r="X2005">
        <v>1.907</v>
      </c>
      <c r="Y2005">
        <v>1</v>
      </c>
      <c r="Z2005">
        <v>1.7969999999999999</v>
      </c>
      <c r="AA2005">
        <v>1</v>
      </c>
      <c r="AB2005">
        <v>1.62</v>
      </c>
    </row>
    <row r="2006" spans="1:52" x14ac:dyDescent="0.3">
      <c r="A2006">
        <v>1994</v>
      </c>
      <c r="B2006">
        <v>2</v>
      </c>
      <c r="C2006">
        <v>1</v>
      </c>
      <c r="D2006">
        <v>0.78</v>
      </c>
      <c r="E2006">
        <v>1</v>
      </c>
      <c r="F2006">
        <v>0.83</v>
      </c>
      <c r="G2006">
        <v>1</v>
      </c>
      <c r="H2006">
        <v>0.85</v>
      </c>
      <c r="I2006">
        <v>1</v>
      </c>
      <c r="J2006">
        <v>0.72</v>
      </c>
      <c r="L2006">
        <v>1.88</v>
      </c>
      <c r="M2006">
        <v>3</v>
      </c>
      <c r="N2006">
        <v>0.59</v>
      </c>
      <c r="O2006">
        <v>1</v>
      </c>
      <c r="P2006">
        <v>0.49</v>
      </c>
      <c r="Q2006">
        <v>1</v>
      </c>
      <c r="R2006">
        <v>2.87</v>
      </c>
      <c r="S2006">
        <v>8</v>
      </c>
      <c r="T2006">
        <v>1.1000000000000001</v>
      </c>
      <c r="U2006">
        <v>1</v>
      </c>
      <c r="V2006">
        <v>9.56</v>
      </c>
      <c r="W2006">
        <v>8</v>
      </c>
      <c r="X2006">
        <v>1.78</v>
      </c>
      <c r="Z2006">
        <v>0.65</v>
      </c>
      <c r="AB2006">
        <v>1.84</v>
      </c>
      <c r="AC2006">
        <v>3</v>
      </c>
    </row>
    <row r="2007" spans="1:52" x14ac:dyDescent="0.3">
      <c r="A2007">
        <v>1995</v>
      </c>
      <c r="B2007">
        <v>1</v>
      </c>
      <c r="C2007">
        <v>1</v>
      </c>
      <c r="D2007">
        <v>0.51400000000000001</v>
      </c>
      <c r="F2007">
        <v>0.49099999999999999</v>
      </c>
      <c r="H2007">
        <v>0.52600000000000002</v>
      </c>
      <c r="J2007">
        <v>0.68700000000000006</v>
      </c>
      <c r="L2007">
        <v>1.859</v>
      </c>
      <c r="N2007">
        <v>4.38</v>
      </c>
      <c r="O2007">
        <v>8</v>
      </c>
      <c r="P2007">
        <v>1.78</v>
      </c>
      <c r="Q2007">
        <v>3</v>
      </c>
      <c r="R2007">
        <v>4.55</v>
      </c>
      <c r="T2007">
        <v>3.6659999999999999</v>
      </c>
      <c r="V2007">
        <v>3.1120000000000001</v>
      </c>
      <c r="X2007">
        <v>2.121</v>
      </c>
      <c r="Z2007">
        <v>0.627</v>
      </c>
      <c r="AB2007">
        <v>2.0299999999999998</v>
      </c>
      <c r="AC2007">
        <v>3</v>
      </c>
    </row>
    <row r="2008" spans="1:52" x14ac:dyDescent="0.3">
      <c r="A2008">
        <v>1996</v>
      </c>
      <c r="B2008">
        <v>1</v>
      </c>
      <c r="C2008">
        <v>1</v>
      </c>
      <c r="D2008">
        <v>0.441</v>
      </c>
      <c r="F2008">
        <v>0.45300000000000001</v>
      </c>
      <c r="H2008">
        <v>2.0979999999999999</v>
      </c>
      <c r="I2008">
        <v>8</v>
      </c>
      <c r="J2008">
        <v>2.2509999999999999</v>
      </c>
      <c r="K2008">
        <v>8</v>
      </c>
      <c r="L2008">
        <v>3.7229999999999999</v>
      </c>
      <c r="N2008">
        <v>5.37</v>
      </c>
      <c r="P2008">
        <v>5.7990000000000004</v>
      </c>
      <c r="AB2008">
        <v>2.88</v>
      </c>
      <c r="AC2008">
        <v>3</v>
      </c>
    </row>
    <row r="2009" spans="1:52" x14ac:dyDescent="0.3">
      <c r="A2009">
        <v>1997</v>
      </c>
      <c r="B2009">
        <v>1</v>
      </c>
      <c r="C2009">
        <v>1</v>
      </c>
      <c r="H2009">
        <v>0.59499999999999997</v>
      </c>
      <c r="I2009">
        <v>3</v>
      </c>
      <c r="J2009">
        <v>2.1480000000000001</v>
      </c>
      <c r="K2009">
        <v>1</v>
      </c>
      <c r="L2009">
        <v>1.0229999999999999</v>
      </c>
      <c r="M2009">
        <v>1</v>
      </c>
      <c r="N2009">
        <v>3.1419999999999999</v>
      </c>
      <c r="O2009">
        <v>8</v>
      </c>
      <c r="P2009">
        <v>1.2350000000000001</v>
      </c>
      <c r="R2009">
        <v>4.2089999999999996</v>
      </c>
      <c r="T2009">
        <v>9.7119999999999997</v>
      </c>
      <c r="V2009">
        <v>1.702</v>
      </c>
      <c r="W2009">
        <v>1</v>
      </c>
      <c r="X2009">
        <v>0.83899999999999997</v>
      </c>
      <c r="Y2009">
        <v>1</v>
      </c>
      <c r="Z2009">
        <v>0.66800000000000004</v>
      </c>
      <c r="AA2009">
        <v>1</v>
      </c>
      <c r="AB2009">
        <v>2.5299999999999998</v>
      </c>
      <c r="AC2009">
        <v>3</v>
      </c>
    </row>
    <row r="2010" spans="1:52" x14ac:dyDescent="0.3">
      <c r="A2010">
        <v>1998</v>
      </c>
      <c r="B2010">
        <v>1</v>
      </c>
      <c r="C2010">
        <v>1</v>
      </c>
      <c r="D2010">
        <v>0.54400000000000004</v>
      </c>
      <c r="F2010">
        <v>0.54</v>
      </c>
      <c r="H2010">
        <v>0.49</v>
      </c>
      <c r="I2010">
        <v>1</v>
      </c>
      <c r="J2010">
        <v>0.69</v>
      </c>
      <c r="K2010">
        <v>1</v>
      </c>
      <c r="L2010">
        <v>0.84199999999999997</v>
      </c>
      <c r="M2010">
        <v>1</v>
      </c>
      <c r="N2010">
        <v>1.98</v>
      </c>
      <c r="O2010">
        <v>3</v>
      </c>
      <c r="P2010">
        <v>2.4950000000000001</v>
      </c>
      <c r="Q2010">
        <v>1</v>
      </c>
      <c r="R2010">
        <v>2.5990000000000002</v>
      </c>
      <c r="S2010">
        <v>8</v>
      </c>
      <c r="T2010">
        <v>12.93</v>
      </c>
      <c r="U2010">
        <v>3</v>
      </c>
      <c r="V2010">
        <v>10.25</v>
      </c>
      <c r="W2010">
        <v>3</v>
      </c>
      <c r="X2010">
        <v>8.0670000000000002</v>
      </c>
      <c r="Y2010">
        <v>3</v>
      </c>
      <c r="Z2010">
        <v>11.3</v>
      </c>
      <c r="AA2010">
        <v>8</v>
      </c>
      <c r="AB2010">
        <v>4.3899999999999997</v>
      </c>
      <c r="AC2010">
        <v>3</v>
      </c>
    </row>
    <row r="2011" spans="1:52" x14ac:dyDescent="0.3">
      <c r="A2011">
        <v>1999</v>
      </c>
      <c r="B2011">
        <v>1</v>
      </c>
      <c r="C2011">
        <v>1</v>
      </c>
      <c r="D2011">
        <v>0.79700000000000004</v>
      </c>
      <c r="E2011">
        <v>1</v>
      </c>
      <c r="F2011">
        <v>1.196</v>
      </c>
      <c r="H2011">
        <v>0.83199999999999996</v>
      </c>
      <c r="J2011">
        <v>4.8230000000000004</v>
      </c>
      <c r="K2011">
        <v>8</v>
      </c>
      <c r="L2011">
        <v>2.7029999999999998</v>
      </c>
      <c r="N2011">
        <v>6.923</v>
      </c>
      <c r="O2011">
        <v>8</v>
      </c>
      <c r="P2011">
        <v>2.4900000000000002</v>
      </c>
      <c r="Q2011">
        <v>3</v>
      </c>
      <c r="R2011">
        <v>16.77</v>
      </c>
      <c r="S2011">
        <v>8</v>
      </c>
      <c r="T2011">
        <v>23.2</v>
      </c>
      <c r="U2011">
        <v>3</v>
      </c>
      <c r="V2011">
        <v>30.04</v>
      </c>
      <c r="W2011">
        <v>8</v>
      </c>
      <c r="X2011">
        <v>28.21</v>
      </c>
      <c r="Y2011">
        <v>8</v>
      </c>
      <c r="Z2011">
        <v>8.2189999999999994</v>
      </c>
      <c r="AB2011">
        <v>10.52</v>
      </c>
      <c r="AC2011">
        <v>3</v>
      </c>
    </row>
    <row r="2012" spans="1:52" x14ac:dyDescent="0.3">
      <c r="A2012">
        <v>2000</v>
      </c>
      <c r="B2012">
        <v>1</v>
      </c>
      <c r="C2012">
        <v>1</v>
      </c>
      <c r="D2012">
        <v>1.113</v>
      </c>
      <c r="F2012" t="s">
        <v>1</v>
      </c>
      <c r="J2012">
        <v>2.387</v>
      </c>
      <c r="L2012">
        <v>6.0289999999999999</v>
      </c>
      <c r="N2012">
        <v>7.9470000000000001</v>
      </c>
      <c r="O2012">
        <v>8</v>
      </c>
      <c r="P2012">
        <v>1.7230000000000001</v>
      </c>
      <c r="R2012">
        <v>0.44800000000000001</v>
      </c>
      <c r="S2012">
        <v>3</v>
      </c>
      <c r="T2012">
        <v>1.4379999999999999</v>
      </c>
      <c r="U2012">
        <v>3</v>
      </c>
      <c r="V2012">
        <v>1.7230000000000001</v>
      </c>
      <c r="X2012">
        <v>14.55</v>
      </c>
      <c r="Y2012">
        <v>8</v>
      </c>
      <c r="Z2012">
        <v>2.242</v>
      </c>
      <c r="AB2012">
        <v>3.96</v>
      </c>
      <c r="AC2012">
        <v>3</v>
      </c>
    </row>
    <row r="2013" spans="1:52" x14ac:dyDescent="0.3">
      <c r="A2013">
        <v>2001</v>
      </c>
      <c r="B2013">
        <v>1</v>
      </c>
      <c r="C2013">
        <v>1</v>
      </c>
      <c r="D2013">
        <v>0.44500000000000001</v>
      </c>
      <c r="F2013">
        <v>0.436</v>
      </c>
      <c r="H2013">
        <v>0.42799999999999999</v>
      </c>
      <c r="J2013">
        <v>1.734</v>
      </c>
      <c r="L2013">
        <v>3.6280000000000001</v>
      </c>
      <c r="M2013">
        <v>1</v>
      </c>
      <c r="N2013">
        <v>2.4510000000000001</v>
      </c>
      <c r="O2013">
        <v>1</v>
      </c>
      <c r="P2013">
        <v>0.66600000000000004</v>
      </c>
      <c r="R2013">
        <v>1.4239999999999999</v>
      </c>
      <c r="T2013">
        <v>1.2410000000000001</v>
      </c>
      <c r="V2013">
        <v>9.1669999999999998</v>
      </c>
      <c r="W2013">
        <v>8</v>
      </c>
      <c r="X2013">
        <v>8.4239999999999995</v>
      </c>
      <c r="Y2013">
        <v>8</v>
      </c>
      <c r="Z2013">
        <v>2.637</v>
      </c>
      <c r="AA2013">
        <v>8</v>
      </c>
      <c r="AB2013">
        <v>2.72</v>
      </c>
    </row>
    <row r="2014" spans="1:52" x14ac:dyDescent="0.3">
      <c r="A2014">
        <v>2002</v>
      </c>
      <c r="B2014">
        <v>1</v>
      </c>
      <c r="C2014">
        <v>1</v>
      </c>
      <c r="D2014">
        <v>0.745</v>
      </c>
      <c r="F2014">
        <v>0.98599999999999999</v>
      </c>
      <c r="H2014">
        <v>1.119</v>
      </c>
      <c r="J2014">
        <v>1.85</v>
      </c>
      <c r="K2014">
        <v>3</v>
      </c>
      <c r="L2014">
        <v>2.0449999999999999</v>
      </c>
      <c r="M2014">
        <v>1</v>
      </c>
      <c r="N2014">
        <v>3.3170000000000002</v>
      </c>
      <c r="O2014">
        <v>8</v>
      </c>
      <c r="P2014">
        <v>0.64200000000000002</v>
      </c>
      <c r="R2014">
        <v>0.67700000000000005</v>
      </c>
      <c r="T2014">
        <v>5.65</v>
      </c>
      <c r="V2014">
        <v>14.1</v>
      </c>
      <c r="W2014">
        <v>8</v>
      </c>
      <c r="X2014">
        <v>5.7030000000000003</v>
      </c>
      <c r="Z2014">
        <v>0.92600000000000005</v>
      </c>
      <c r="AB2014">
        <v>3.15</v>
      </c>
      <c r="AC2014">
        <v>3</v>
      </c>
      <c r="AR2014" s="8"/>
      <c r="AS2014" s="8"/>
      <c r="AT2014" s="8"/>
      <c r="AU2014" s="8"/>
      <c r="AV2014" s="8"/>
      <c r="AW2014" s="8"/>
      <c r="AX2014" s="8"/>
      <c r="AY2014" s="8"/>
      <c r="AZ2014" s="8"/>
    </row>
    <row r="2015" spans="1:52" x14ac:dyDescent="0.3">
      <c r="A2015">
        <v>2003</v>
      </c>
      <c r="B2015">
        <v>1</v>
      </c>
      <c r="C2015">
        <v>1</v>
      </c>
      <c r="D2015">
        <v>0.19700000000000001</v>
      </c>
      <c r="F2015">
        <v>0.26400000000000001</v>
      </c>
      <c r="H2015" t="s">
        <v>17</v>
      </c>
      <c r="J2015">
        <v>4.4029999999999996</v>
      </c>
      <c r="K2015">
        <v>8</v>
      </c>
      <c r="L2015">
        <v>1.526</v>
      </c>
      <c r="M2015">
        <v>1</v>
      </c>
      <c r="N2015">
        <v>10.41</v>
      </c>
      <c r="O2015">
        <v>8</v>
      </c>
      <c r="P2015">
        <v>6.4</v>
      </c>
      <c r="Q2015">
        <v>8</v>
      </c>
      <c r="R2015">
        <v>2.1230000000000002</v>
      </c>
      <c r="T2015">
        <v>5</v>
      </c>
      <c r="V2015">
        <v>14.94</v>
      </c>
      <c r="W2015">
        <v>8</v>
      </c>
      <c r="X2015">
        <v>5.0869999999999997</v>
      </c>
      <c r="Z2015">
        <v>5.26</v>
      </c>
      <c r="AA2015">
        <v>3</v>
      </c>
      <c r="AB2015">
        <v>4.63</v>
      </c>
      <c r="AC2015">
        <v>3</v>
      </c>
    </row>
    <row r="2016" spans="1:52" x14ac:dyDescent="0.3">
      <c r="A2016">
        <v>2004</v>
      </c>
      <c r="B2016">
        <v>1</v>
      </c>
      <c r="C2016">
        <v>1</v>
      </c>
      <c r="D2016">
        <v>0.82199999999999995</v>
      </c>
      <c r="E2016">
        <v>1</v>
      </c>
      <c r="F2016">
        <v>0.56599999999999995</v>
      </c>
      <c r="G2016">
        <v>1</v>
      </c>
      <c r="H2016">
        <v>0.53500000000000003</v>
      </c>
      <c r="I2016">
        <v>1</v>
      </c>
      <c r="J2016">
        <v>1.4159999999999999</v>
      </c>
      <c r="K2016">
        <v>8</v>
      </c>
      <c r="L2016">
        <v>2.0880000000000001</v>
      </c>
      <c r="M2016">
        <v>3</v>
      </c>
      <c r="N2016">
        <v>2.0059999999999998</v>
      </c>
      <c r="O2016">
        <v>8</v>
      </c>
      <c r="P2016">
        <v>1.8660000000000001</v>
      </c>
      <c r="Q2016">
        <v>3</v>
      </c>
      <c r="R2016">
        <v>2.5779999999999998</v>
      </c>
      <c r="S2016">
        <v>8</v>
      </c>
      <c r="T2016">
        <v>3.2040000000000002</v>
      </c>
      <c r="U2016">
        <v>1</v>
      </c>
      <c r="V2016">
        <v>17.22</v>
      </c>
      <c r="W2016">
        <v>8</v>
      </c>
      <c r="X2016">
        <v>19.77</v>
      </c>
      <c r="Y2016">
        <v>3</v>
      </c>
      <c r="AB2016">
        <v>4.7300000000000004</v>
      </c>
      <c r="AC2016">
        <v>3</v>
      </c>
    </row>
    <row r="2017" spans="1:29" x14ac:dyDescent="0.3">
      <c r="A2017">
        <v>2005</v>
      </c>
      <c r="B2017">
        <v>1</v>
      </c>
      <c r="C2017">
        <v>1</v>
      </c>
      <c r="D2017" t="s">
        <v>1</v>
      </c>
      <c r="F2017" t="s">
        <v>1</v>
      </c>
      <c r="H2017" t="s">
        <v>1</v>
      </c>
      <c r="J2017" t="s">
        <v>1</v>
      </c>
      <c r="L2017">
        <v>2.3929999999999998</v>
      </c>
      <c r="M2017">
        <v>8</v>
      </c>
      <c r="N2017">
        <v>2.8109999999999999</v>
      </c>
      <c r="O2017">
        <v>8</v>
      </c>
      <c r="P2017">
        <v>3.4630000000000001</v>
      </c>
      <c r="Q2017">
        <v>8</v>
      </c>
      <c r="R2017">
        <v>1.274</v>
      </c>
      <c r="S2017">
        <v>8</v>
      </c>
      <c r="T2017">
        <v>5.42</v>
      </c>
      <c r="U2017">
        <v>8</v>
      </c>
      <c r="V2017">
        <v>4.4409999999999998</v>
      </c>
      <c r="W2017">
        <v>3</v>
      </c>
      <c r="X2017">
        <v>15.35</v>
      </c>
      <c r="Y2017">
        <v>3</v>
      </c>
      <c r="Z2017">
        <v>3.714</v>
      </c>
      <c r="AA2017">
        <v>1</v>
      </c>
      <c r="AB2017">
        <v>4.8600000000000003</v>
      </c>
      <c r="AC2017">
        <v>3</v>
      </c>
    </row>
    <row r="2018" spans="1:29" x14ac:dyDescent="0.3">
      <c r="A2018">
        <v>2006</v>
      </c>
      <c r="B2018">
        <v>1</v>
      </c>
      <c r="C2018">
        <v>1</v>
      </c>
      <c r="D2018">
        <v>0.995</v>
      </c>
      <c r="E2018">
        <v>1</v>
      </c>
      <c r="F2018">
        <v>0.82699999999999996</v>
      </c>
      <c r="G2018">
        <v>1</v>
      </c>
      <c r="H2018">
        <v>0.66300000000000003</v>
      </c>
      <c r="I2018">
        <v>1</v>
      </c>
      <c r="J2018">
        <v>1.294</v>
      </c>
      <c r="K2018">
        <v>8</v>
      </c>
      <c r="L2018">
        <v>2.7069999999999999</v>
      </c>
      <c r="M2018">
        <v>8</v>
      </c>
      <c r="N2018">
        <v>8.359</v>
      </c>
      <c r="O2018">
        <v>8</v>
      </c>
      <c r="P2018">
        <v>0.47499999999999998</v>
      </c>
      <c r="R2018">
        <v>0.47699999999999998</v>
      </c>
      <c r="T2018">
        <v>0.47699999999999998</v>
      </c>
      <c r="V2018">
        <v>0.53100000000000003</v>
      </c>
      <c r="X2018" t="s">
        <v>1</v>
      </c>
      <c r="Z2018">
        <v>1.81</v>
      </c>
      <c r="AA2018">
        <v>1</v>
      </c>
      <c r="AB2018">
        <v>1.69</v>
      </c>
      <c r="AC2018">
        <v>3</v>
      </c>
    </row>
    <row r="2019" spans="1:29" x14ac:dyDescent="0.3">
      <c r="A2019">
        <v>2007</v>
      </c>
      <c r="B2019">
        <v>1</v>
      </c>
      <c r="C2019">
        <v>1</v>
      </c>
      <c r="D2019">
        <v>1.8009999999999999</v>
      </c>
      <c r="E2019">
        <v>1</v>
      </c>
      <c r="F2019">
        <v>4.9870000000000001</v>
      </c>
      <c r="G2019">
        <v>1</v>
      </c>
      <c r="H2019">
        <v>9.66</v>
      </c>
      <c r="I2019">
        <v>1</v>
      </c>
      <c r="J2019">
        <v>7.9080000000000004</v>
      </c>
      <c r="K2019">
        <v>8</v>
      </c>
      <c r="L2019">
        <v>4.319</v>
      </c>
      <c r="M2019">
        <v>1</v>
      </c>
      <c r="N2019">
        <v>9.6210000000000004</v>
      </c>
      <c r="O2019">
        <v>8</v>
      </c>
      <c r="P2019">
        <v>1.3540000000000001</v>
      </c>
      <c r="Q2019">
        <v>1</v>
      </c>
      <c r="R2019">
        <v>14.56</v>
      </c>
      <c r="S2019">
        <v>8</v>
      </c>
      <c r="T2019">
        <v>21.85</v>
      </c>
      <c r="U2019">
        <v>3</v>
      </c>
      <c r="V2019">
        <v>21.43</v>
      </c>
      <c r="X2019">
        <v>23.98</v>
      </c>
      <c r="Y2019">
        <v>8</v>
      </c>
      <c r="Z2019">
        <v>7.9</v>
      </c>
      <c r="AB2019">
        <v>10.78</v>
      </c>
      <c r="AC2019">
        <v>3</v>
      </c>
    </row>
    <row r="2020" spans="1:29" x14ac:dyDescent="0.3">
      <c r="A2020">
        <v>2008</v>
      </c>
      <c r="B2020">
        <v>1</v>
      </c>
      <c r="C2020">
        <v>1</v>
      </c>
      <c r="D2020">
        <v>1.6220000000000001</v>
      </c>
      <c r="F2020">
        <v>0.83</v>
      </c>
      <c r="H2020">
        <v>1.06</v>
      </c>
      <c r="I2020">
        <v>1</v>
      </c>
      <c r="J2020">
        <v>1.8149999999999999</v>
      </c>
      <c r="K2020">
        <v>1</v>
      </c>
      <c r="L2020">
        <v>5.0780000000000003</v>
      </c>
      <c r="M2020">
        <v>8</v>
      </c>
      <c r="N2020">
        <v>3.5089999999999999</v>
      </c>
      <c r="P2020">
        <v>3.37</v>
      </c>
      <c r="R2020">
        <v>5.3929999999999998</v>
      </c>
      <c r="S2020">
        <v>8</v>
      </c>
      <c r="T2020">
        <v>6.6280000000000001</v>
      </c>
      <c r="U2020">
        <v>8</v>
      </c>
      <c r="V2020">
        <v>11.29</v>
      </c>
      <c r="W2020">
        <v>8</v>
      </c>
      <c r="X2020">
        <v>20.64</v>
      </c>
      <c r="Y2020">
        <v>8</v>
      </c>
      <c r="Z2020">
        <v>14.03</v>
      </c>
      <c r="AA2020">
        <v>1</v>
      </c>
      <c r="AB2020">
        <v>6.27</v>
      </c>
    </row>
    <row r="2021" spans="1:29" x14ac:dyDescent="0.3">
      <c r="A2021">
        <v>2009</v>
      </c>
      <c r="B2021">
        <v>1</v>
      </c>
      <c r="C2021">
        <v>1</v>
      </c>
      <c r="D2021">
        <v>0.94199999999999995</v>
      </c>
      <c r="E2021">
        <v>1</v>
      </c>
      <c r="F2021">
        <v>0.80800000000000005</v>
      </c>
      <c r="G2021">
        <v>1</v>
      </c>
      <c r="H2021">
        <v>1.0049999999999999</v>
      </c>
      <c r="J2021">
        <v>1.1040000000000001</v>
      </c>
      <c r="K2021">
        <v>1</v>
      </c>
      <c r="L2021">
        <v>1.7709999999999999</v>
      </c>
      <c r="N2021">
        <v>1.383</v>
      </c>
      <c r="P2021">
        <v>1.49</v>
      </c>
      <c r="R2021">
        <v>1.5109999999999999</v>
      </c>
      <c r="T2021">
        <v>2.1269999999999998</v>
      </c>
      <c r="V2021">
        <v>2.754</v>
      </c>
      <c r="W2021">
        <v>8</v>
      </c>
      <c r="X2021">
        <v>10.44</v>
      </c>
      <c r="Y2021">
        <v>8</v>
      </c>
      <c r="Z2021">
        <v>1.139</v>
      </c>
      <c r="AA2021">
        <v>1</v>
      </c>
      <c r="AB2021">
        <v>2.21</v>
      </c>
    </row>
    <row r="2022" spans="1:29" x14ac:dyDescent="0.3">
      <c r="A2022">
        <v>2010</v>
      </c>
      <c r="B2022">
        <v>1</v>
      </c>
      <c r="C2022">
        <v>1</v>
      </c>
      <c r="D2022">
        <v>0.122</v>
      </c>
      <c r="E2022">
        <v>8</v>
      </c>
      <c r="F2022">
        <v>0.12</v>
      </c>
      <c r="G2022">
        <v>8</v>
      </c>
      <c r="H2022">
        <v>0.27700000000000002</v>
      </c>
      <c r="I2022">
        <v>8</v>
      </c>
      <c r="J2022">
        <v>0.64400000000000002</v>
      </c>
      <c r="K2022">
        <v>8</v>
      </c>
      <c r="L2022">
        <v>1.08</v>
      </c>
      <c r="N2022">
        <v>11.01</v>
      </c>
      <c r="O2022">
        <v>8</v>
      </c>
      <c r="P2022">
        <v>13.09</v>
      </c>
      <c r="Q2022">
        <v>3</v>
      </c>
      <c r="R2022">
        <v>22.13</v>
      </c>
      <c r="S2022">
        <v>3</v>
      </c>
      <c r="T2022">
        <v>15.68</v>
      </c>
      <c r="U2022">
        <v>3</v>
      </c>
      <c r="V2022">
        <v>25.9</v>
      </c>
      <c r="W2022">
        <v>8</v>
      </c>
      <c r="X2022">
        <v>25.51</v>
      </c>
      <c r="Y2022">
        <v>8</v>
      </c>
      <c r="Z2022">
        <v>16</v>
      </c>
      <c r="AA2022">
        <v>8</v>
      </c>
      <c r="AB2022">
        <v>10.96</v>
      </c>
      <c r="AC2022">
        <v>3</v>
      </c>
    </row>
    <row r="2023" spans="1:29" x14ac:dyDescent="0.3">
      <c r="A2023">
        <v>2011</v>
      </c>
      <c r="B2023">
        <v>1</v>
      </c>
      <c r="C2023">
        <v>1</v>
      </c>
      <c r="D2023">
        <v>1.673</v>
      </c>
      <c r="F2023">
        <v>0.66100000000000003</v>
      </c>
      <c r="H2023">
        <v>0.497</v>
      </c>
      <c r="J2023">
        <v>2.46</v>
      </c>
      <c r="L2023">
        <v>3.347</v>
      </c>
      <c r="N2023">
        <v>5.1779999999999999</v>
      </c>
      <c r="O2023">
        <v>8</v>
      </c>
      <c r="P2023">
        <v>3.9870000000000001</v>
      </c>
      <c r="Q2023">
        <v>8</v>
      </c>
      <c r="R2023">
        <v>10.06</v>
      </c>
      <c r="S2023">
        <v>8</v>
      </c>
      <c r="T2023">
        <v>18.64</v>
      </c>
      <c r="U2023">
        <v>8</v>
      </c>
      <c r="V2023">
        <v>35.46</v>
      </c>
      <c r="W2023">
        <v>3</v>
      </c>
      <c r="X2023" t="s">
        <v>1</v>
      </c>
      <c r="Z2023">
        <v>21.39</v>
      </c>
      <c r="AA2023">
        <v>8</v>
      </c>
      <c r="AB2023">
        <v>9.4</v>
      </c>
      <c r="AC2023">
        <v>3</v>
      </c>
    </row>
    <row r="2025" spans="1:29" x14ac:dyDescent="0.3">
      <c r="A2025" t="s">
        <v>14</v>
      </c>
      <c r="D2025">
        <v>1.1259999999999999</v>
      </c>
      <c r="F2025">
        <v>0.97699999999999998</v>
      </c>
      <c r="H2025">
        <v>1.054</v>
      </c>
      <c r="J2025">
        <v>1.8149999999999999</v>
      </c>
      <c r="L2025">
        <v>3.5009999999999999</v>
      </c>
      <c r="N2025">
        <v>4.5510000000000002</v>
      </c>
      <c r="P2025">
        <v>2.552</v>
      </c>
      <c r="R2025">
        <v>3.8140000000000001</v>
      </c>
      <c r="T2025">
        <v>6.3710000000000004</v>
      </c>
      <c r="V2025">
        <v>11.25</v>
      </c>
      <c r="X2025">
        <v>9.9529999999999994</v>
      </c>
      <c r="Z2025">
        <v>4.1100000000000003</v>
      </c>
      <c r="AB2025">
        <v>4.26</v>
      </c>
    </row>
    <row r="2026" spans="1:29" x14ac:dyDescent="0.3">
      <c r="A2026" t="s">
        <v>15</v>
      </c>
      <c r="D2026">
        <v>3.6150000000000002</v>
      </c>
      <c r="F2026">
        <v>4.9870000000000001</v>
      </c>
      <c r="H2026">
        <v>9.66</v>
      </c>
      <c r="J2026">
        <v>7.9080000000000004</v>
      </c>
      <c r="L2026">
        <v>17.55</v>
      </c>
      <c r="N2026">
        <v>17.54</v>
      </c>
      <c r="P2026">
        <v>13.09</v>
      </c>
      <c r="R2026">
        <v>22.13</v>
      </c>
      <c r="T2026">
        <v>23.2</v>
      </c>
      <c r="V2026">
        <v>35.46</v>
      </c>
      <c r="X2026">
        <v>28.21</v>
      </c>
      <c r="Z2026">
        <v>21.39</v>
      </c>
      <c r="AB2026">
        <v>35.46</v>
      </c>
    </row>
    <row r="2027" spans="1:29" x14ac:dyDescent="0.3">
      <c r="A2027" t="s">
        <v>16</v>
      </c>
      <c r="D2027">
        <v>7.8E-2</v>
      </c>
      <c r="F2027">
        <v>1.7000000000000001E-2</v>
      </c>
      <c r="H2027" t="s">
        <v>17</v>
      </c>
      <c r="J2027">
        <v>0.308</v>
      </c>
      <c r="L2027">
        <v>0.26400000000000001</v>
      </c>
      <c r="N2027">
        <v>0.59</v>
      </c>
      <c r="P2027">
        <v>0.309</v>
      </c>
      <c r="R2027">
        <v>0.151</v>
      </c>
      <c r="T2027">
        <v>0.47699999999999998</v>
      </c>
      <c r="V2027">
        <v>0.53100000000000003</v>
      </c>
      <c r="X2027">
        <v>0.59699999999999998</v>
      </c>
      <c r="Z2027">
        <v>0.61399999999999999</v>
      </c>
      <c r="AB2027" t="s">
        <v>17</v>
      </c>
    </row>
    <row r="2032" spans="1:29" x14ac:dyDescent="0.3">
      <c r="H2032" s="1"/>
    </row>
    <row r="2034" spans="1:52" s="8" customFormat="1" x14ac:dyDescent="0.3">
      <c r="A2034" s="8" t="s">
        <v>29</v>
      </c>
      <c r="AR2034"/>
      <c r="AS2034"/>
      <c r="AT2034"/>
      <c r="AU2034"/>
      <c r="AV2034"/>
      <c r="AW2034"/>
      <c r="AX2034"/>
      <c r="AY2034"/>
      <c r="AZ2034"/>
    </row>
    <row r="2035" spans="1:52" x14ac:dyDescent="0.3">
      <c r="A2035" t="s">
        <v>19</v>
      </c>
      <c r="B2035">
        <v>28037130</v>
      </c>
      <c r="C2035" t="s">
        <v>56</v>
      </c>
    </row>
    <row r="2036" spans="1:52" x14ac:dyDescent="0.3">
      <c r="A2036" t="s">
        <v>20</v>
      </c>
    </row>
    <row r="2037" spans="1:52" x14ac:dyDescent="0.3">
      <c r="A2037" t="s">
        <v>21</v>
      </c>
    </row>
    <row r="2038" spans="1:52" x14ac:dyDescent="0.3">
      <c r="A2038" t="s">
        <v>22</v>
      </c>
      <c r="B2038">
        <v>80</v>
      </c>
      <c r="H2038" s="1"/>
    </row>
    <row r="2039" spans="1:52" x14ac:dyDescent="0.3">
      <c r="A2039" t="s">
        <v>23</v>
      </c>
      <c r="B2039" t="s">
        <v>57</v>
      </c>
    </row>
    <row r="2041" spans="1:52" x14ac:dyDescent="0.3">
      <c r="A2041" t="s">
        <v>25</v>
      </c>
      <c r="B2041" t="s">
        <v>26</v>
      </c>
      <c r="C2041" t="s">
        <v>27</v>
      </c>
      <c r="D2041" t="s">
        <v>2</v>
      </c>
      <c r="E2041" t="s">
        <v>1</v>
      </c>
      <c r="F2041" t="s">
        <v>3</v>
      </c>
      <c r="G2041" t="s">
        <v>1</v>
      </c>
      <c r="H2041" t="s">
        <v>4</v>
      </c>
      <c r="I2041" t="s">
        <v>1</v>
      </c>
      <c r="J2041" t="s">
        <v>5</v>
      </c>
      <c r="K2041" t="s">
        <v>1</v>
      </c>
      <c r="L2041" t="s">
        <v>6</v>
      </c>
      <c r="M2041" t="s">
        <v>1</v>
      </c>
      <c r="N2041" t="s">
        <v>7</v>
      </c>
      <c r="O2041" t="s">
        <v>1</v>
      </c>
      <c r="P2041" t="s">
        <v>8</v>
      </c>
      <c r="Q2041" t="s">
        <v>1</v>
      </c>
      <c r="R2041" t="s">
        <v>9</v>
      </c>
      <c r="S2041" t="s">
        <v>1</v>
      </c>
      <c r="T2041" t="s">
        <v>10</v>
      </c>
      <c r="U2041" t="s">
        <v>1</v>
      </c>
      <c r="V2041" t="s">
        <v>11</v>
      </c>
      <c r="W2041" t="s">
        <v>1</v>
      </c>
      <c r="X2041" t="s">
        <v>12</v>
      </c>
      <c r="Y2041" t="s">
        <v>1</v>
      </c>
      <c r="Z2041" t="s">
        <v>13</v>
      </c>
      <c r="AA2041" t="s">
        <v>1</v>
      </c>
      <c r="AB2041" t="s">
        <v>28</v>
      </c>
      <c r="AC2041" t="s">
        <v>1</v>
      </c>
    </row>
    <row r="2042" spans="1:52" x14ac:dyDescent="0.3">
      <c r="A2042">
        <v>1968</v>
      </c>
      <c r="B2042">
        <v>2</v>
      </c>
      <c r="C2042">
        <v>1</v>
      </c>
      <c r="D2042">
        <v>4.95</v>
      </c>
      <c r="E2042">
        <v>8</v>
      </c>
      <c r="F2042">
        <v>3.9950000000000001</v>
      </c>
      <c r="G2042">
        <v>8</v>
      </c>
      <c r="H2042">
        <v>3.95</v>
      </c>
      <c r="I2042">
        <v>8</v>
      </c>
      <c r="J2042">
        <v>3.93</v>
      </c>
      <c r="K2042">
        <v>8</v>
      </c>
      <c r="L2042">
        <v>24.25</v>
      </c>
      <c r="M2042">
        <v>8</v>
      </c>
      <c r="N2042">
        <v>123.6</v>
      </c>
      <c r="O2042">
        <v>8</v>
      </c>
      <c r="P2042">
        <v>6.85</v>
      </c>
      <c r="Q2042">
        <v>8</v>
      </c>
      <c r="R2042">
        <v>6.37</v>
      </c>
      <c r="S2042">
        <v>8</v>
      </c>
      <c r="T2042">
        <v>104.2</v>
      </c>
      <c r="U2042">
        <v>8</v>
      </c>
      <c r="V2042">
        <v>142.5</v>
      </c>
      <c r="W2042">
        <v>8</v>
      </c>
      <c r="X2042">
        <v>12.7</v>
      </c>
      <c r="Z2042">
        <v>2.21</v>
      </c>
      <c r="AA2042">
        <v>1</v>
      </c>
      <c r="AB2042">
        <v>142.5</v>
      </c>
    </row>
    <row r="2043" spans="1:52" x14ac:dyDescent="0.3">
      <c r="A2043">
        <v>1969</v>
      </c>
      <c r="B2043">
        <v>2</v>
      </c>
      <c r="C2043">
        <v>1</v>
      </c>
      <c r="D2043">
        <v>0.3</v>
      </c>
      <c r="F2043">
        <v>0.04</v>
      </c>
      <c r="H2043">
        <v>0.12</v>
      </c>
      <c r="J2043">
        <v>5.26</v>
      </c>
      <c r="L2043">
        <v>52.6</v>
      </c>
      <c r="N2043">
        <v>9.26</v>
      </c>
      <c r="P2043">
        <v>5.26</v>
      </c>
      <c r="R2043">
        <v>12.88</v>
      </c>
      <c r="T2043">
        <v>14.94</v>
      </c>
      <c r="V2043">
        <v>90.75</v>
      </c>
      <c r="X2043">
        <v>48.89</v>
      </c>
      <c r="Z2043">
        <v>21.06</v>
      </c>
      <c r="AB2043">
        <v>90.75</v>
      </c>
    </row>
    <row r="2044" spans="1:52" x14ac:dyDescent="0.3">
      <c r="A2044">
        <v>1970</v>
      </c>
      <c r="B2044">
        <v>2</v>
      </c>
      <c r="C2044">
        <v>1</v>
      </c>
      <c r="D2044">
        <v>6.2</v>
      </c>
      <c r="F2044">
        <v>3.43</v>
      </c>
      <c r="H2044">
        <v>3.43</v>
      </c>
      <c r="J2044">
        <v>6.44</v>
      </c>
      <c r="L2044">
        <v>30.44</v>
      </c>
      <c r="M2044">
        <v>6</v>
      </c>
      <c r="N2044">
        <v>21.5</v>
      </c>
      <c r="O2044">
        <v>6</v>
      </c>
      <c r="P2044">
        <v>15.4</v>
      </c>
      <c r="Q2044">
        <v>6</v>
      </c>
      <c r="R2044">
        <v>45.13</v>
      </c>
      <c r="S2044">
        <v>6</v>
      </c>
      <c r="T2044">
        <v>30.44</v>
      </c>
      <c r="U2044">
        <v>6</v>
      </c>
      <c r="V2044">
        <v>41.6</v>
      </c>
      <c r="W2044">
        <v>6</v>
      </c>
      <c r="X2044">
        <v>36.1</v>
      </c>
      <c r="Y2044">
        <v>6</v>
      </c>
      <c r="Z2044">
        <v>16.600000000000001</v>
      </c>
      <c r="AA2044">
        <v>6</v>
      </c>
      <c r="AB2044">
        <v>45.13</v>
      </c>
    </row>
    <row r="2045" spans="1:52" x14ac:dyDescent="0.3">
      <c r="A2045">
        <v>1971</v>
      </c>
      <c r="B2045">
        <v>2</v>
      </c>
      <c r="C2045">
        <v>1</v>
      </c>
      <c r="D2045">
        <v>3.24</v>
      </c>
      <c r="F2045">
        <v>2.0099999999999998</v>
      </c>
      <c r="H2045">
        <v>3.9</v>
      </c>
      <c r="J2045">
        <v>7.43</v>
      </c>
      <c r="L2045">
        <v>15.54</v>
      </c>
      <c r="N2045">
        <v>20.51</v>
      </c>
      <c r="P2045">
        <v>2.0099999999999998</v>
      </c>
      <c r="R2045">
        <v>11.47</v>
      </c>
      <c r="T2045">
        <v>46.38</v>
      </c>
      <c r="V2045">
        <v>33</v>
      </c>
      <c r="X2045">
        <v>35.409999999999997</v>
      </c>
      <c r="Z2045">
        <v>5.16</v>
      </c>
      <c r="AB2045">
        <v>46.38</v>
      </c>
    </row>
    <row r="2046" spans="1:52" x14ac:dyDescent="0.3">
      <c r="A2046">
        <v>1972</v>
      </c>
      <c r="B2046">
        <v>1</v>
      </c>
      <c r="C2046">
        <v>1</v>
      </c>
      <c r="D2046">
        <v>11.1</v>
      </c>
      <c r="E2046">
        <v>6</v>
      </c>
      <c r="F2046">
        <v>11.7</v>
      </c>
      <c r="G2046">
        <v>6</v>
      </c>
      <c r="H2046">
        <v>11.7</v>
      </c>
      <c r="I2046">
        <v>6</v>
      </c>
      <c r="J2046">
        <v>17.8</v>
      </c>
      <c r="K2046">
        <v>6</v>
      </c>
      <c r="L2046">
        <v>20.6</v>
      </c>
      <c r="M2046">
        <v>6</v>
      </c>
      <c r="N2046">
        <v>20.6</v>
      </c>
      <c r="O2046">
        <v>6</v>
      </c>
      <c r="P2046">
        <v>14.4</v>
      </c>
      <c r="Q2046">
        <v>6</v>
      </c>
      <c r="R2046">
        <v>14.8</v>
      </c>
      <c r="S2046">
        <v>6</v>
      </c>
      <c r="T2046">
        <v>15.9</v>
      </c>
      <c r="U2046">
        <v>6</v>
      </c>
      <c r="V2046">
        <v>36.200000000000003</v>
      </c>
      <c r="W2046">
        <v>6</v>
      </c>
      <c r="X2046">
        <v>21.9</v>
      </c>
      <c r="Y2046">
        <v>6</v>
      </c>
      <c r="Z2046">
        <v>9</v>
      </c>
      <c r="AA2046">
        <v>6</v>
      </c>
      <c r="AB2046">
        <v>36.200000000000003</v>
      </c>
    </row>
    <row r="2047" spans="1:52" x14ac:dyDescent="0.3">
      <c r="A2047">
        <v>1973</v>
      </c>
      <c r="B2047">
        <v>1</v>
      </c>
      <c r="C2047">
        <v>1</v>
      </c>
      <c r="D2047">
        <v>2.25</v>
      </c>
      <c r="E2047">
        <v>1</v>
      </c>
      <c r="F2047">
        <v>0.63600000000000001</v>
      </c>
      <c r="G2047">
        <v>1</v>
      </c>
      <c r="H2047">
        <v>10.6</v>
      </c>
      <c r="I2047">
        <v>6</v>
      </c>
      <c r="J2047">
        <v>3.4049999999999998</v>
      </c>
      <c r="K2047">
        <v>1</v>
      </c>
      <c r="L2047">
        <v>1.77</v>
      </c>
      <c r="M2047">
        <v>1</v>
      </c>
      <c r="N2047">
        <v>38</v>
      </c>
      <c r="O2047">
        <v>1</v>
      </c>
      <c r="P2047">
        <v>28.8</v>
      </c>
      <c r="Q2047">
        <v>6</v>
      </c>
      <c r="R2047">
        <v>46.3</v>
      </c>
      <c r="S2047">
        <v>6</v>
      </c>
      <c r="T2047">
        <v>83.3</v>
      </c>
      <c r="U2047">
        <v>6</v>
      </c>
      <c r="V2047">
        <v>72.900000000000006</v>
      </c>
      <c r="W2047">
        <v>6</v>
      </c>
      <c r="X2047">
        <v>40.799999999999997</v>
      </c>
      <c r="Y2047">
        <v>6</v>
      </c>
      <c r="Z2047">
        <v>13.7</v>
      </c>
      <c r="AA2047">
        <v>6</v>
      </c>
      <c r="AB2047">
        <v>83.3</v>
      </c>
    </row>
    <row r="2048" spans="1:52" x14ac:dyDescent="0.3">
      <c r="A2048">
        <v>1974</v>
      </c>
      <c r="B2048">
        <v>2</v>
      </c>
      <c r="C2048">
        <v>1</v>
      </c>
      <c r="D2048">
        <v>10.9</v>
      </c>
      <c r="E2048">
        <v>6</v>
      </c>
      <c r="F2048">
        <v>10.5</v>
      </c>
      <c r="G2048">
        <v>6</v>
      </c>
      <c r="H2048">
        <v>10.6</v>
      </c>
      <c r="I2048">
        <v>6</v>
      </c>
      <c r="J2048">
        <v>9.1999999999999993</v>
      </c>
      <c r="K2048">
        <v>6</v>
      </c>
      <c r="L2048">
        <v>24.7</v>
      </c>
      <c r="M2048">
        <v>6</v>
      </c>
      <c r="N2048">
        <v>14.4</v>
      </c>
      <c r="O2048">
        <v>6</v>
      </c>
      <c r="P2048">
        <v>13.1</v>
      </c>
      <c r="Q2048">
        <v>6</v>
      </c>
      <c r="R2048">
        <v>24.7</v>
      </c>
      <c r="S2048">
        <v>6</v>
      </c>
      <c r="T2048">
        <v>42.4</v>
      </c>
      <c r="U2048">
        <v>6</v>
      </c>
      <c r="V2048">
        <v>131.4</v>
      </c>
      <c r="W2048">
        <v>6</v>
      </c>
      <c r="X2048">
        <v>59.5</v>
      </c>
      <c r="Y2048">
        <v>6</v>
      </c>
      <c r="Z2048">
        <v>15.3</v>
      </c>
      <c r="AA2048">
        <v>6</v>
      </c>
      <c r="AB2048">
        <v>131.4</v>
      </c>
    </row>
    <row r="2049" spans="1:28" x14ac:dyDescent="0.3">
      <c r="A2049">
        <v>1975</v>
      </c>
      <c r="B2049">
        <v>2</v>
      </c>
      <c r="C2049">
        <v>1</v>
      </c>
      <c r="D2049">
        <v>5.37</v>
      </c>
      <c r="E2049">
        <v>8</v>
      </c>
      <c r="F2049">
        <v>4.625</v>
      </c>
      <c r="G2049">
        <v>8</v>
      </c>
      <c r="H2049">
        <v>4.37</v>
      </c>
      <c r="I2049">
        <v>8</v>
      </c>
      <c r="J2049">
        <v>3.9</v>
      </c>
      <c r="K2049">
        <v>8</v>
      </c>
      <c r="L2049">
        <v>19.62</v>
      </c>
      <c r="M2049">
        <v>8</v>
      </c>
      <c r="N2049">
        <v>45.72</v>
      </c>
      <c r="O2049">
        <v>1</v>
      </c>
      <c r="P2049">
        <v>17.399999999999999</v>
      </c>
      <c r="Q2049">
        <v>8</v>
      </c>
      <c r="R2049">
        <v>19.88</v>
      </c>
      <c r="S2049">
        <v>1</v>
      </c>
      <c r="T2049">
        <v>49</v>
      </c>
      <c r="U2049">
        <v>1</v>
      </c>
      <c r="V2049">
        <v>53.48</v>
      </c>
      <c r="W2049">
        <v>1</v>
      </c>
      <c r="X2049">
        <v>53.48</v>
      </c>
      <c r="Y2049">
        <v>1</v>
      </c>
      <c r="Z2049">
        <v>18.2</v>
      </c>
      <c r="AA2049">
        <v>1</v>
      </c>
      <c r="AB2049">
        <v>53.48</v>
      </c>
    </row>
    <row r="2050" spans="1:28" x14ac:dyDescent="0.3">
      <c r="A2050">
        <v>1976</v>
      </c>
      <c r="B2050">
        <v>2</v>
      </c>
      <c r="C2050">
        <v>1</v>
      </c>
      <c r="D2050">
        <v>2</v>
      </c>
      <c r="F2050">
        <v>1.58</v>
      </c>
      <c r="G2050">
        <v>1</v>
      </c>
      <c r="H2050">
        <v>2.35</v>
      </c>
      <c r="I2050">
        <v>1</v>
      </c>
      <c r="J2050">
        <v>54</v>
      </c>
      <c r="K2050">
        <v>1</v>
      </c>
      <c r="L2050">
        <v>47.25</v>
      </c>
      <c r="M2050">
        <v>1</v>
      </c>
      <c r="N2050">
        <v>3.74</v>
      </c>
      <c r="O2050">
        <v>1</v>
      </c>
      <c r="P2050">
        <v>1.68</v>
      </c>
      <c r="Q2050">
        <v>1</v>
      </c>
      <c r="R2050">
        <v>95.4</v>
      </c>
      <c r="S2050">
        <v>1</v>
      </c>
      <c r="T2050">
        <v>157.19999999999999</v>
      </c>
      <c r="U2050">
        <v>1</v>
      </c>
      <c r="V2050">
        <v>135.19999999999999</v>
      </c>
      <c r="W2050">
        <v>1</v>
      </c>
      <c r="X2050">
        <v>139.5</v>
      </c>
      <c r="Y2050">
        <v>8</v>
      </c>
      <c r="Z2050">
        <v>15.25</v>
      </c>
      <c r="AA2050">
        <v>8</v>
      </c>
      <c r="AB2050">
        <v>157.19999999999999</v>
      </c>
    </row>
    <row r="2051" spans="1:28" x14ac:dyDescent="0.3">
      <c r="A2051">
        <v>1977</v>
      </c>
      <c r="B2051">
        <v>2</v>
      </c>
      <c r="C2051">
        <v>1</v>
      </c>
      <c r="D2051">
        <v>3.1</v>
      </c>
      <c r="E2051">
        <v>1</v>
      </c>
      <c r="F2051">
        <v>0.9</v>
      </c>
      <c r="G2051">
        <v>1</v>
      </c>
      <c r="H2051">
        <v>0.7</v>
      </c>
      <c r="I2051">
        <v>1</v>
      </c>
      <c r="J2051">
        <v>2.4</v>
      </c>
      <c r="K2051">
        <v>1</v>
      </c>
      <c r="L2051">
        <v>49</v>
      </c>
      <c r="M2051">
        <v>1</v>
      </c>
      <c r="N2051">
        <v>47.15</v>
      </c>
      <c r="O2051">
        <v>1</v>
      </c>
      <c r="P2051">
        <v>27.5</v>
      </c>
      <c r="Q2051">
        <v>1</v>
      </c>
      <c r="R2051">
        <v>149.5</v>
      </c>
      <c r="S2051">
        <v>1</v>
      </c>
      <c r="T2051">
        <v>135.6</v>
      </c>
      <c r="U2051">
        <v>1</v>
      </c>
      <c r="V2051">
        <v>124</v>
      </c>
      <c r="W2051">
        <v>1</v>
      </c>
      <c r="X2051">
        <v>104.2</v>
      </c>
      <c r="Y2051">
        <v>1</v>
      </c>
      <c r="Z2051">
        <v>2.6</v>
      </c>
      <c r="AA2051">
        <v>1</v>
      </c>
      <c r="AB2051">
        <v>149.5</v>
      </c>
    </row>
    <row r="2052" spans="1:28" x14ac:dyDescent="0.3">
      <c r="A2052">
        <v>1978</v>
      </c>
      <c r="B2052">
        <v>2</v>
      </c>
      <c r="C2052">
        <v>1</v>
      </c>
      <c r="D2052">
        <v>7</v>
      </c>
      <c r="E2052">
        <v>8</v>
      </c>
      <c r="F2052">
        <v>5.87</v>
      </c>
      <c r="G2052">
        <v>8</v>
      </c>
      <c r="H2052">
        <v>6.75</v>
      </c>
      <c r="I2052">
        <v>8</v>
      </c>
      <c r="J2052">
        <v>91.88</v>
      </c>
      <c r="K2052">
        <v>1</v>
      </c>
      <c r="L2052">
        <v>218.3</v>
      </c>
      <c r="M2052">
        <v>8</v>
      </c>
      <c r="N2052">
        <v>77.040000000000006</v>
      </c>
      <c r="O2052">
        <v>1</v>
      </c>
      <c r="P2052">
        <v>30.2</v>
      </c>
      <c r="Q2052">
        <v>8</v>
      </c>
      <c r="R2052">
        <v>32.5</v>
      </c>
      <c r="S2052">
        <v>8</v>
      </c>
      <c r="T2052">
        <v>37.22</v>
      </c>
      <c r="U2052">
        <v>1</v>
      </c>
      <c r="V2052">
        <v>64</v>
      </c>
      <c r="W2052">
        <v>1</v>
      </c>
      <c r="X2052">
        <v>55.4</v>
      </c>
      <c r="Y2052">
        <v>1</v>
      </c>
      <c r="Z2052">
        <v>23.89</v>
      </c>
      <c r="AA2052">
        <v>1</v>
      </c>
      <c r="AB2052">
        <v>218.3</v>
      </c>
    </row>
    <row r="2053" spans="1:28" x14ac:dyDescent="0.3">
      <c r="A2053">
        <v>1979</v>
      </c>
      <c r="B2053">
        <v>2</v>
      </c>
      <c r="C2053">
        <v>1</v>
      </c>
      <c r="D2053">
        <v>1.4</v>
      </c>
      <c r="E2053">
        <v>1</v>
      </c>
      <c r="F2053">
        <v>2.8</v>
      </c>
      <c r="G2053">
        <v>1</v>
      </c>
      <c r="H2053">
        <v>2.1</v>
      </c>
      <c r="I2053">
        <v>1</v>
      </c>
      <c r="J2053">
        <v>9.9</v>
      </c>
      <c r="K2053">
        <v>1</v>
      </c>
      <c r="L2053">
        <v>13.5</v>
      </c>
      <c r="M2053">
        <v>1</v>
      </c>
      <c r="N2053">
        <v>127.5</v>
      </c>
      <c r="O2053">
        <v>1</v>
      </c>
      <c r="P2053">
        <v>24.4</v>
      </c>
      <c r="Q2053">
        <v>1</v>
      </c>
      <c r="R2053">
        <v>68</v>
      </c>
      <c r="S2053">
        <v>1</v>
      </c>
      <c r="T2053">
        <v>98.3</v>
      </c>
      <c r="U2053">
        <v>1</v>
      </c>
      <c r="V2053">
        <v>141.69999999999999</v>
      </c>
      <c r="W2053">
        <v>1</v>
      </c>
      <c r="X2053">
        <v>159.4</v>
      </c>
      <c r="Y2053">
        <v>1</v>
      </c>
      <c r="Z2053">
        <v>17.3</v>
      </c>
      <c r="AA2053">
        <v>1</v>
      </c>
      <c r="AB2053">
        <v>159.4</v>
      </c>
    </row>
    <row r="2054" spans="1:28" x14ac:dyDescent="0.3">
      <c r="A2054">
        <v>1980</v>
      </c>
      <c r="B2054">
        <v>2</v>
      </c>
      <c r="C2054">
        <v>1</v>
      </c>
      <c r="D2054">
        <v>2.95</v>
      </c>
      <c r="E2054">
        <v>1</v>
      </c>
      <c r="F2054">
        <v>3.63</v>
      </c>
      <c r="G2054">
        <v>1</v>
      </c>
      <c r="H2054">
        <v>1</v>
      </c>
      <c r="I2054">
        <v>1</v>
      </c>
      <c r="J2054">
        <v>2.27</v>
      </c>
      <c r="K2054">
        <v>1</v>
      </c>
      <c r="L2054">
        <v>33.200000000000003</v>
      </c>
      <c r="M2054">
        <v>1</v>
      </c>
      <c r="N2054">
        <v>10.92</v>
      </c>
      <c r="O2054">
        <v>1</v>
      </c>
      <c r="P2054">
        <v>2.95</v>
      </c>
      <c r="Q2054">
        <v>1</v>
      </c>
      <c r="R2054">
        <v>47.42</v>
      </c>
      <c r="S2054">
        <v>1</v>
      </c>
      <c r="T2054">
        <v>33.200000000000003</v>
      </c>
      <c r="U2054">
        <v>1</v>
      </c>
      <c r="V2054">
        <v>96</v>
      </c>
      <c r="W2054">
        <v>8</v>
      </c>
      <c r="X2054">
        <v>47.8</v>
      </c>
      <c r="Y2054">
        <v>6</v>
      </c>
      <c r="Z2054">
        <v>20.93</v>
      </c>
      <c r="AA2054">
        <v>1</v>
      </c>
      <c r="AB2054">
        <v>96</v>
      </c>
    </row>
    <row r="2055" spans="1:28" x14ac:dyDescent="0.3">
      <c r="A2055">
        <v>1981</v>
      </c>
      <c r="B2055">
        <v>2</v>
      </c>
      <c r="C2055">
        <v>1</v>
      </c>
      <c r="D2055">
        <v>4.24</v>
      </c>
      <c r="E2055">
        <v>1</v>
      </c>
      <c r="F2055">
        <v>5.56</v>
      </c>
      <c r="G2055">
        <v>1</v>
      </c>
      <c r="H2055">
        <v>3.29</v>
      </c>
      <c r="I2055">
        <v>1</v>
      </c>
      <c r="J2055">
        <v>55.4</v>
      </c>
      <c r="K2055">
        <v>1</v>
      </c>
      <c r="L2055">
        <v>65.599999999999994</v>
      </c>
      <c r="M2055">
        <v>8</v>
      </c>
      <c r="N2055">
        <v>99</v>
      </c>
      <c r="O2055">
        <v>8</v>
      </c>
      <c r="P2055">
        <v>38.94</v>
      </c>
      <c r="Q2055">
        <v>1</v>
      </c>
      <c r="R2055">
        <v>15.68</v>
      </c>
      <c r="S2055">
        <v>1</v>
      </c>
      <c r="T2055">
        <v>65.05</v>
      </c>
      <c r="U2055">
        <v>1</v>
      </c>
      <c r="V2055">
        <v>63.95</v>
      </c>
      <c r="W2055">
        <v>1</v>
      </c>
      <c r="X2055">
        <v>97</v>
      </c>
      <c r="Y2055">
        <v>8</v>
      </c>
      <c r="Z2055">
        <v>9.52</v>
      </c>
      <c r="AA2055">
        <v>1</v>
      </c>
      <c r="AB2055">
        <v>99</v>
      </c>
    </row>
    <row r="2056" spans="1:28" x14ac:dyDescent="0.3">
      <c r="A2056">
        <v>1982</v>
      </c>
      <c r="B2056">
        <v>2</v>
      </c>
      <c r="C2056">
        <v>1</v>
      </c>
      <c r="D2056">
        <v>7.9</v>
      </c>
      <c r="E2056">
        <v>8</v>
      </c>
      <c r="F2056">
        <v>7.5</v>
      </c>
      <c r="G2056">
        <v>8</v>
      </c>
      <c r="H2056">
        <v>5.01</v>
      </c>
      <c r="I2056">
        <v>8</v>
      </c>
      <c r="J2056">
        <v>8.02</v>
      </c>
      <c r="K2056">
        <v>8</v>
      </c>
      <c r="L2056">
        <v>243.7</v>
      </c>
      <c r="M2056">
        <v>8</v>
      </c>
      <c r="N2056">
        <v>207</v>
      </c>
      <c r="O2056">
        <v>8</v>
      </c>
      <c r="P2056">
        <v>6</v>
      </c>
      <c r="R2056">
        <v>4.2</v>
      </c>
      <c r="T2056">
        <v>37.299999999999997</v>
      </c>
      <c r="V2056">
        <v>119</v>
      </c>
      <c r="W2056">
        <v>8</v>
      </c>
      <c r="X2056">
        <v>7.9</v>
      </c>
      <c r="Z2056">
        <v>7</v>
      </c>
      <c r="AA2056">
        <v>1</v>
      </c>
      <c r="AB2056">
        <v>243.7</v>
      </c>
    </row>
    <row r="2057" spans="1:28" x14ac:dyDescent="0.3">
      <c r="A2057">
        <v>1983</v>
      </c>
      <c r="B2057">
        <v>2</v>
      </c>
      <c r="C2057">
        <v>1</v>
      </c>
      <c r="D2057">
        <v>7.2</v>
      </c>
      <c r="E2057">
        <v>1</v>
      </c>
      <c r="F2057">
        <v>1.7</v>
      </c>
      <c r="G2057">
        <v>1</v>
      </c>
      <c r="H2057">
        <v>10.6</v>
      </c>
      <c r="I2057">
        <v>1</v>
      </c>
      <c r="J2057">
        <v>55.8</v>
      </c>
      <c r="K2057">
        <v>1</v>
      </c>
      <c r="L2057">
        <v>19.100000000000001</v>
      </c>
      <c r="M2057">
        <v>1</v>
      </c>
      <c r="N2057">
        <v>54</v>
      </c>
      <c r="P2057">
        <v>26.2</v>
      </c>
      <c r="Q2057">
        <v>1</v>
      </c>
      <c r="R2057">
        <v>16.3</v>
      </c>
      <c r="S2057">
        <v>1</v>
      </c>
      <c r="T2057">
        <v>81</v>
      </c>
      <c r="U2057">
        <v>8</v>
      </c>
      <c r="V2057">
        <v>107</v>
      </c>
      <c r="W2057">
        <v>8</v>
      </c>
      <c r="X2057">
        <v>84.5</v>
      </c>
      <c r="Y2057">
        <v>8</v>
      </c>
      <c r="Z2057">
        <v>1.4</v>
      </c>
      <c r="AA2057">
        <v>1</v>
      </c>
      <c r="AB2057">
        <v>107</v>
      </c>
    </row>
    <row r="2058" spans="1:28" x14ac:dyDescent="0.3">
      <c r="A2058">
        <v>1984</v>
      </c>
      <c r="B2058">
        <v>2</v>
      </c>
      <c r="C2058">
        <v>1</v>
      </c>
      <c r="D2058">
        <v>7.7</v>
      </c>
      <c r="E2058">
        <v>8</v>
      </c>
      <c r="F2058">
        <v>5.8</v>
      </c>
      <c r="H2058">
        <v>2.7</v>
      </c>
      <c r="J2058">
        <v>6</v>
      </c>
      <c r="L2058">
        <v>34</v>
      </c>
      <c r="M2058">
        <v>1</v>
      </c>
      <c r="N2058">
        <v>74.400000000000006</v>
      </c>
      <c r="O2058">
        <v>8</v>
      </c>
      <c r="P2058">
        <v>85.2</v>
      </c>
      <c r="Q2058">
        <v>8</v>
      </c>
      <c r="R2058">
        <v>40.5</v>
      </c>
      <c r="S2058">
        <v>1</v>
      </c>
      <c r="T2058">
        <v>70</v>
      </c>
      <c r="U2058">
        <v>8</v>
      </c>
      <c r="V2058">
        <v>115</v>
      </c>
      <c r="W2058">
        <v>8</v>
      </c>
      <c r="X2058">
        <v>88</v>
      </c>
      <c r="Y2058">
        <v>8</v>
      </c>
      <c r="Z2058">
        <v>5.8</v>
      </c>
      <c r="AA2058">
        <v>1</v>
      </c>
      <c r="AB2058">
        <v>115</v>
      </c>
    </row>
    <row r="2059" spans="1:28" x14ac:dyDescent="0.3">
      <c r="A2059">
        <v>1985</v>
      </c>
      <c r="B2059">
        <v>2</v>
      </c>
      <c r="C2059">
        <v>1</v>
      </c>
      <c r="D2059">
        <v>7.57</v>
      </c>
      <c r="E2059">
        <v>8</v>
      </c>
      <c r="F2059">
        <v>7</v>
      </c>
      <c r="G2059">
        <v>8</v>
      </c>
      <c r="H2059">
        <v>6.37</v>
      </c>
      <c r="I2059">
        <v>8</v>
      </c>
      <c r="J2059">
        <v>4.62</v>
      </c>
      <c r="K2059">
        <v>8</v>
      </c>
      <c r="L2059">
        <v>111.8</v>
      </c>
      <c r="M2059">
        <v>8</v>
      </c>
      <c r="N2059">
        <v>17.5</v>
      </c>
      <c r="O2059">
        <v>8</v>
      </c>
      <c r="P2059">
        <v>5.42</v>
      </c>
      <c r="Q2059">
        <v>8</v>
      </c>
      <c r="R2059">
        <v>50.44</v>
      </c>
      <c r="S2059">
        <v>1</v>
      </c>
      <c r="T2059">
        <v>77.599999999999994</v>
      </c>
      <c r="U2059">
        <v>1</v>
      </c>
      <c r="V2059">
        <v>89.92</v>
      </c>
      <c r="W2059">
        <v>1</v>
      </c>
      <c r="X2059">
        <v>33.17</v>
      </c>
      <c r="Y2059">
        <v>1</v>
      </c>
      <c r="Z2059">
        <v>49.24</v>
      </c>
      <c r="AA2059">
        <v>1</v>
      </c>
      <c r="AB2059">
        <v>111.8</v>
      </c>
    </row>
    <row r="2060" spans="1:28" x14ac:dyDescent="0.3">
      <c r="A2060">
        <v>1986</v>
      </c>
      <c r="B2060">
        <v>2</v>
      </c>
      <c r="C2060">
        <v>1</v>
      </c>
      <c r="D2060">
        <v>1.5</v>
      </c>
      <c r="E2060">
        <v>1</v>
      </c>
      <c r="F2060">
        <v>10.9</v>
      </c>
      <c r="G2060">
        <v>6</v>
      </c>
      <c r="H2060">
        <v>0.8</v>
      </c>
      <c r="I2060">
        <v>1</v>
      </c>
      <c r="J2060">
        <v>26.52</v>
      </c>
      <c r="K2060">
        <v>1</v>
      </c>
      <c r="L2060">
        <v>23.57</v>
      </c>
      <c r="M2060">
        <v>1</v>
      </c>
      <c r="N2060">
        <v>50</v>
      </c>
      <c r="O2060">
        <v>1</v>
      </c>
      <c r="P2060">
        <v>0.98</v>
      </c>
      <c r="Q2060">
        <v>1</v>
      </c>
      <c r="R2060">
        <v>0.62</v>
      </c>
      <c r="S2060">
        <v>1</v>
      </c>
      <c r="T2060">
        <v>11.7</v>
      </c>
      <c r="U2060">
        <v>6</v>
      </c>
      <c r="V2060">
        <v>32.549999999999997</v>
      </c>
      <c r="W2060">
        <v>6</v>
      </c>
      <c r="X2060">
        <v>6.52</v>
      </c>
      <c r="Y2060">
        <v>1</v>
      </c>
      <c r="Z2060">
        <v>8</v>
      </c>
      <c r="AA2060">
        <v>6</v>
      </c>
      <c r="AB2060">
        <v>50</v>
      </c>
    </row>
    <row r="2061" spans="1:28" x14ac:dyDescent="0.3">
      <c r="A2061">
        <v>1987</v>
      </c>
      <c r="B2061">
        <v>2</v>
      </c>
      <c r="C2061">
        <v>1</v>
      </c>
      <c r="D2061">
        <v>10.8</v>
      </c>
      <c r="E2061">
        <v>6</v>
      </c>
      <c r="F2061">
        <v>10.6</v>
      </c>
      <c r="G2061">
        <v>6</v>
      </c>
      <c r="H2061">
        <v>10.9</v>
      </c>
      <c r="I2061">
        <v>6</v>
      </c>
      <c r="J2061">
        <v>25.4</v>
      </c>
      <c r="K2061">
        <v>6</v>
      </c>
      <c r="L2061">
        <v>131.4</v>
      </c>
      <c r="M2061">
        <v>8</v>
      </c>
      <c r="N2061">
        <v>30.1</v>
      </c>
      <c r="O2061">
        <v>1</v>
      </c>
      <c r="P2061">
        <v>4.4000000000000004</v>
      </c>
      <c r="Q2061">
        <v>1</v>
      </c>
      <c r="R2061">
        <v>6.5</v>
      </c>
      <c r="S2061">
        <v>1</v>
      </c>
      <c r="T2061">
        <v>62.2</v>
      </c>
      <c r="U2061">
        <v>8</v>
      </c>
      <c r="V2061">
        <v>145.4</v>
      </c>
      <c r="W2061">
        <v>8</v>
      </c>
      <c r="X2061">
        <v>121.1</v>
      </c>
      <c r="Y2061">
        <v>8</v>
      </c>
      <c r="Z2061">
        <v>16.3</v>
      </c>
      <c r="AA2061">
        <v>1</v>
      </c>
      <c r="AB2061">
        <v>145.4</v>
      </c>
    </row>
    <row r="2062" spans="1:28" x14ac:dyDescent="0.3">
      <c r="A2062">
        <v>1988</v>
      </c>
      <c r="B2062">
        <v>1</v>
      </c>
      <c r="C2062">
        <v>1</v>
      </c>
      <c r="D2062">
        <v>1.7</v>
      </c>
      <c r="E2062">
        <v>1</v>
      </c>
      <c r="F2062">
        <v>1.1000000000000001</v>
      </c>
      <c r="G2062">
        <v>1</v>
      </c>
      <c r="H2062">
        <v>3.1</v>
      </c>
      <c r="I2062">
        <v>1</v>
      </c>
      <c r="J2062">
        <v>20.399999999999999</v>
      </c>
      <c r="K2062">
        <v>1</v>
      </c>
      <c r="L2062">
        <v>8.9</v>
      </c>
      <c r="M2062">
        <v>1</v>
      </c>
      <c r="N2062">
        <v>76.8</v>
      </c>
      <c r="O2062">
        <v>8</v>
      </c>
      <c r="P2062">
        <v>64.7</v>
      </c>
      <c r="Q2062">
        <v>8</v>
      </c>
      <c r="R2062">
        <v>76.8</v>
      </c>
      <c r="S2062">
        <v>8</v>
      </c>
      <c r="T2062">
        <v>66.099999999999994</v>
      </c>
      <c r="U2062">
        <v>8</v>
      </c>
      <c r="V2062">
        <v>109.7</v>
      </c>
      <c r="W2062">
        <v>8</v>
      </c>
      <c r="X2062">
        <v>170.9</v>
      </c>
      <c r="Y2062">
        <v>8</v>
      </c>
      <c r="Z2062">
        <v>6.2</v>
      </c>
      <c r="AA2062">
        <v>1</v>
      </c>
      <c r="AB2062">
        <v>170.9</v>
      </c>
    </row>
    <row r="2063" spans="1:28" x14ac:dyDescent="0.3">
      <c r="A2063">
        <v>1989</v>
      </c>
      <c r="B2063">
        <v>1</v>
      </c>
      <c r="C2063">
        <v>1</v>
      </c>
      <c r="D2063">
        <v>1.8</v>
      </c>
      <c r="E2063">
        <v>1</v>
      </c>
      <c r="F2063">
        <v>5.64</v>
      </c>
      <c r="G2063">
        <v>1</v>
      </c>
      <c r="H2063">
        <v>2.2999999999999998</v>
      </c>
      <c r="I2063">
        <v>1</v>
      </c>
      <c r="J2063">
        <v>5.37</v>
      </c>
      <c r="L2063">
        <v>24.26</v>
      </c>
      <c r="M2063">
        <v>1</v>
      </c>
      <c r="N2063">
        <v>13.66</v>
      </c>
      <c r="O2063">
        <v>1</v>
      </c>
      <c r="P2063">
        <v>59.94</v>
      </c>
      <c r="Q2063">
        <v>8</v>
      </c>
      <c r="R2063">
        <v>63.74</v>
      </c>
      <c r="S2063">
        <v>8</v>
      </c>
      <c r="T2063">
        <v>41.82</v>
      </c>
      <c r="U2063">
        <v>1</v>
      </c>
      <c r="V2063">
        <v>48.51</v>
      </c>
      <c r="W2063">
        <v>8</v>
      </c>
      <c r="X2063">
        <v>18</v>
      </c>
      <c r="Y2063">
        <v>1</v>
      </c>
      <c r="Z2063">
        <v>45.66</v>
      </c>
      <c r="AA2063">
        <v>8</v>
      </c>
      <c r="AB2063">
        <v>63.74</v>
      </c>
    </row>
    <row r="2064" spans="1:28" x14ac:dyDescent="0.3">
      <c r="A2064">
        <v>1990</v>
      </c>
      <c r="B2064">
        <v>1</v>
      </c>
      <c r="C2064">
        <v>1</v>
      </c>
      <c r="D2064">
        <v>1.67</v>
      </c>
      <c r="E2064">
        <v>1</v>
      </c>
      <c r="F2064">
        <v>1.35</v>
      </c>
      <c r="G2064">
        <v>1</v>
      </c>
      <c r="H2064">
        <v>1.02</v>
      </c>
      <c r="I2064">
        <v>1</v>
      </c>
      <c r="J2064">
        <v>51.4</v>
      </c>
      <c r="K2064">
        <v>8</v>
      </c>
      <c r="L2064">
        <v>40.799999999999997</v>
      </c>
      <c r="M2064">
        <v>1</v>
      </c>
      <c r="N2064">
        <v>30.11</v>
      </c>
      <c r="O2064">
        <v>1</v>
      </c>
      <c r="P2064">
        <v>28.16</v>
      </c>
      <c r="Q2064">
        <v>1</v>
      </c>
      <c r="R2064">
        <v>72.959999999999994</v>
      </c>
      <c r="S2064">
        <v>8</v>
      </c>
      <c r="T2064">
        <v>26.2</v>
      </c>
      <c r="U2064">
        <v>1</v>
      </c>
      <c r="V2064">
        <v>123.3</v>
      </c>
      <c r="W2064">
        <v>8</v>
      </c>
      <c r="X2064">
        <v>36.94</v>
      </c>
      <c r="Y2064">
        <v>1</v>
      </c>
      <c r="Z2064">
        <v>15.24</v>
      </c>
      <c r="AA2064">
        <v>1</v>
      </c>
      <c r="AB2064">
        <v>123.3</v>
      </c>
    </row>
    <row r="2065" spans="1:52" x14ac:dyDescent="0.3">
      <c r="A2065">
        <v>1991</v>
      </c>
      <c r="B2065">
        <v>1</v>
      </c>
      <c r="C2065">
        <v>1</v>
      </c>
      <c r="D2065">
        <v>1.21</v>
      </c>
      <c r="E2065">
        <v>1</v>
      </c>
      <c r="F2065">
        <v>1.8</v>
      </c>
      <c r="G2065">
        <v>1</v>
      </c>
      <c r="H2065">
        <v>28.16</v>
      </c>
      <c r="I2065">
        <v>1</v>
      </c>
      <c r="J2065">
        <v>8.5</v>
      </c>
      <c r="K2065">
        <v>6</v>
      </c>
      <c r="L2065">
        <v>20.84</v>
      </c>
      <c r="M2065">
        <v>3</v>
      </c>
      <c r="N2065">
        <v>87.51</v>
      </c>
      <c r="O2065">
        <v>8</v>
      </c>
      <c r="P2065">
        <v>3.78</v>
      </c>
      <c r="Q2065">
        <v>1</v>
      </c>
      <c r="R2065">
        <v>2.13</v>
      </c>
      <c r="S2065">
        <v>1</v>
      </c>
      <c r="T2065">
        <v>7.26</v>
      </c>
      <c r="U2065">
        <v>1</v>
      </c>
      <c r="V2065">
        <v>95.08</v>
      </c>
      <c r="W2065">
        <v>8</v>
      </c>
      <c r="X2065">
        <v>12.08</v>
      </c>
      <c r="Y2065">
        <v>1</v>
      </c>
      <c r="Z2065">
        <v>1.02</v>
      </c>
      <c r="AB2065">
        <v>95.08</v>
      </c>
      <c r="AC2065">
        <v>3</v>
      </c>
    </row>
    <row r="2066" spans="1:52" x14ac:dyDescent="0.3">
      <c r="A2066">
        <v>1992</v>
      </c>
      <c r="B2066">
        <v>1</v>
      </c>
      <c r="C2066">
        <v>1</v>
      </c>
      <c r="D2066">
        <v>2.8</v>
      </c>
      <c r="F2066">
        <v>0.8</v>
      </c>
      <c r="H2066">
        <v>0.6</v>
      </c>
      <c r="J2066">
        <v>29.1</v>
      </c>
      <c r="K2066">
        <v>1</v>
      </c>
      <c r="L2066">
        <v>10.199999999999999</v>
      </c>
      <c r="M2066">
        <v>1</v>
      </c>
      <c r="N2066">
        <v>88.1</v>
      </c>
      <c r="O2066">
        <v>8</v>
      </c>
      <c r="P2066">
        <v>48.6</v>
      </c>
      <c r="Q2066">
        <v>8</v>
      </c>
      <c r="R2066">
        <v>11.3</v>
      </c>
      <c r="T2066">
        <v>21.8</v>
      </c>
      <c r="V2066">
        <v>141.19999999999999</v>
      </c>
      <c r="W2066">
        <v>8</v>
      </c>
      <c r="X2066">
        <v>69.5</v>
      </c>
      <c r="Y2066">
        <v>8</v>
      </c>
      <c r="Z2066">
        <v>75.3</v>
      </c>
      <c r="AA2066">
        <v>8</v>
      </c>
      <c r="AB2066">
        <v>141.19999999999999</v>
      </c>
    </row>
    <row r="2067" spans="1:52" x14ac:dyDescent="0.3">
      <c r="A2067">
        <v>1993</v>
      </c>
      <c r="B2067">
        <v>1</v>
      </c>
      <c r="C2067">
        <v>1</v>
      </c>
      <c r="D2067">
        <v>0.75</v>
      </c>
      <c r="E2067">
        <v>1</v>
      </c>
      <c r="F2067">
        <v>0.6</v>
      </c>
      <c r="G2067">
        <v>1</v>
      </c>
      <c r="H2067">
        <v>0.78</v>
      </c>
      <c r="I2067">
        <v>1</v>
      </c>
      <c r="J2067">
        <v>19.73</v>
      </c>
      <c r="K2067">
        <v>1</v>
      </c>
      <c r="L2067">
        <v>99.87</v>
      </c>
      <c r="M2067">
        <v>8</v>
      </c>
      <c r="N2067">
        <v>22.07</v>
      </c>
      <c r="O2067">
        <v>1</v>
      </c>
      <c r="P2067">
        <v>26.02</v>
      </c>
      <c r="Q2067">
        <v>1</v>
      </c>
      <c r="R2067">
        <v>17.12</v>
      </c>
      <c r="S2067">
        <v>1</v>
      </c>
      <c r="T2067">
        <v>52.03</v>
      </c>
      <c r="U2067">
        <v>8</v>
      </c>
      <c r="V2067">
        <v>20.6</v>
      </c>
      <c r="W2067">
        <v>1</v>
      </c>
      <c r="X2067">
        <v>17.559999999999999</v>
      </c>
      <c r="Y2067">
        <v>1</v>
      </c>
      <c r="Z2067">
        <v>37.1</v>
      </c>
      <c r="AA2067">
        <v>1</v>
      </c>
      <c r="AB2067">
        <v>99.87</v>
      </c>
    </row>
    <row r="2068" spans="1:52" x14ac:dyDescent="0.3">
      <c r="A2068">
        <v>1994</v>
      </c>
      <c r="B2068">
        <v>2</v>
      </c>
      <c r="C2068">
        <v>1</v>
      </c>
      <c r="D2068">
        <v>0.9</v>
      </c>
      <c r="E2068">
        <v>1</v>
      </c>
      <c r="F2068">
        <v>2.7</v>
      </c>
      <c r="G2068">
        <v>1</v>
      </c>
      <c r="H2068">
        <v>5.3</v>
      </c>
      <c r="I2068">
        <v>1</v>
      </c>
      <c r="J2068">
        <v>2.1</v>
      </c>
      <c r="L2068">
        <v>30.7</v>
      </c>
      <c r="M2068">
        <v>3</v>
      </c>
      <c r="N2068">
        <v>3.1</v>
      </c>
      <c r="O2068">
        <v>1</v>
      </c>
      <c r="P2068">
        <v>0.9</v>
      </c>
      <c r="Q2068">
        <v>1</v>
      </c>
      <c r="R2068">
        <v>98.7</v>
      </c>
      <c r="S2068">
        <v>8</v>
      </c>
      <c r="T2068">
        <v>30.2</v>
      </c>
      <c r="U2068">
        <v>1</v>
      </c>
      <c r="V2068">
        <v>118.3</v>
      </c>
      <c r="W2068">
        <v>8</v>
      </c>
      <c r="X2068">
        <v>7.8</v>
      </c>
      <c r="Z2068">
        <v>2.5</v>
      </c>
      <c r="AB2068">
        <v>118.3</v>
      </c>
      <c r="AC2068">
        <v>3</v>
      </c>
    </row>
    <row r="2069" spans="1:52" x14ac:dyDescent="0.3">
      <c r="A2069">
        <v>1995</v>
      </c>
      <c r="B2069">
        <v>1</v>
      </c>
      <c r="C2069">
        <v>1</v>
      </c>
      <c r="D2069">
        <v>0.56999999999999995</v>
      </c>
      <c r="F2069">
        <v>0.5</v>
      </c>
      <c r="H2069">
        <v>0.69</v>
      </c>
      <c r="J2069">
        <v>0.9</v>
      </c>
      <c r="L2069">
        <v>27.58</v>
      </c>
      <c r="M2069">
        <v>1</v>
      </c>
      <c r="N2069">
        <v>57.9</v>
      </c>
      <c r="O2069">
        <v>8</v>
      </c>
      <c r="P2069">
        <v>7.79</v>
      </c>
      <c r="Q2069">
        <v>3</v>
      </c>
      <c r="R2069">
        <v>14.07</v>
      </c>
      <c r="T2069">
        <v>10.130000000000001</v>
      </c>
      <c r="U2069">
        <v>1</v>
      </c>
      <c r="V2069">
        <v>8.6999999999999993</v>
      </c>
      <c r="X2069">
        <v>7.23</v>
      </c>
      <c r="Z2069">
        <v>0.87</v>
      </c>
      <c r="AA2069">
        <v>1</v>
      </c>
      <c r="AB2069">
        <v>57.9</v>
      </c>
      <c r="AC2069">
        <v>3</v>
      </c>
    </row>
    <row r="2070" spans="1:52" x14ac:dyDescent="0.3">
      <c r="A2070">
        <v>1996</v>
      </c>
      <c r="B2070">
        <v>1</v>
      </c>
      <c r="C2070">
        <v>1</v>
      </c>
      <c r="D2070">
        <v>0.5</v>
      </c>
      <c r="F2070">
        <v>0.63</v>
      </c>
      <c r="H2070">
        <v>68.33</v>
      </c>
      <c r="I2070">
        <v>8</v>
      </c>
      <c r="J2070">
        <v>81.66</v>
      </c>
      <c r="K2070">
        <v>8</v>
      </c>
      <c r="L2070">
        <v>12.77</v>
      </c>
      <c r="N2070">
        <v>12.34</v>
      </c>
      <c r="P2070">
        <v>14.07</v>
      </c>
      <c r="AB2070">
        <v>81.66</v>
      </c>
      <c r="AC2070">
        <v>3</v>
      </c>
    </row>
    <row r="2071" spans="1:52" x14ac:dyDescent="0.3">
      <c r="A2071">
        <v>1997</v>
      </c>
      <c r="B2071">
        <v>1</v>
      </c>
      <c r="C2071">
        <v>1</v>
      </c>
      <c r="H2071">
        <v>0.75</v>
      </c>
      <c r="I2071">
        <v>3</v>
      </c>
      <c r="J2071">
        <v>27.58</v>
      </c>
      <c r="K2071">
        <v>1</v>
      </c>
      <c r="L2071">
        <v>10.48</v>
      </c>
      <c r="M2071">
        <v>1</v>
      </c>
      <c r="N2071">
        <v>78.180000000000007</v>
      </c>
      <c r="O2071">
        <v>8</v>
      </c>
      <c r="P2071">
        <v>4.71</v>
      </c>
      <c r="R2071">
        <v>11.9</v>
      </c>
      <c r="T2071">
        <v>37.700000000000003</v>
      </c>
      <c r="V2071">
        <v>7.79</v>
      </c>
      <c r="W2071">
        <v>1</v>
      </c>
      <c r="X2071">
        <v>2.52</v>
      </c>
      <c r="Y2071">
        <v>1</v>
      </c>
      <c r="Z2071">
        <v>1.9</v>
      </c>
      <c r="AA2071">
        <v>1</v>
      </c>
      <c r="AB2071">
        <v>78.180000000000007</v>
      </c>
      <c r="AC2071">
        <v>3</v>
      </c>
    </row>
    <row r="2072" spans="1:52" x14ac:dyDescent="0.3">
      <c r="A2072">
        <v>1998</v>
      </c>
      <c r="B2072">
        <v>1</v>
      </c>
      <c r="C2072">
        <v>1</v>
      </c>
      <c r="D2072">
        <v>0.6</v>
      </c>
      <c r="E2072">
        <v>1</v>
      </c>
      <c r="F2072">
        <v>0.6</v>
      </c>
      <c r="H2072">
        <v>0.6</v>
      </c>
      <c r="I2072">
        <v>1</v>
      </c>
      <c r="J2072">
        <v>3.1</v>
      </c>
      <c r="K2072">
        <v>1</v>
      </c>
      <c r="L2072">
        <v>4.7</v>
      </c>
      <c r="M2072">
        <v>1</v>
      </c>
      <c r="N2072">
        <v>14.9</v>
      </c>
      <c r="O2072">
        <v>3</v>
      </c>
      <c r="P2072">
        <v>20.2</v>
      </c>
      <c r="Q2072">
        <v>1</v>
      </c>
      <c r="R2072">
        <v>50.3</v>
      </c>
      <c r="S2072">
        <v>8</v>
      </c>
      <c r="T2072">
        <v>121.2</v>
      </c>
      <c r="U2072">
        <v>3</v>
      </c>
      <c r="V2072">
        <v>89.3</v>
      </c>
      <c r="W2072">
        <v>3</v>
      </c>
      <c r="X2072">
        <v>52</v>
      </c>
      <c r="Y2072">
        <v>3</v>
      </c>
      <c r="Z2072">
        <v>118.9</v>
      </c>
      <c r="AA2072">
        <v>8</v>
      </c>
      <c r="AB2072">
        <v>121.2</v>
      </c>
      <c r="AC2072">
        <v>3</v>
      </c>
    </row>
    <row r="2073" spans="1:52" x14ac:dyDescent="0.3">
      <c r="A2073">
        <v>1999</v>
      </c>
      <c r="B2073">
        <v>1</v>
      </c>
      <c r="C2073">
        <v>1</v>
      </c>
      <c r="D2073">
        <v>1.9</v>
      </c>
      <c r="E2073">
        <v>1</v>
      </c>
      <c r="F2073">
        <v>19.3</v>
      </c>
      <c r="G2073">
        <v>1</v>
      </c>
      <c r="H2073">
        <v>30.2</v>
      </c>
      <c r="I2073">
        <v>1</v>
      </c>
      <c r="J2073">
        <v>70.599999999999994</v>
      </c>
      <c r="K2073">
        <v>8</v>
      </c>
      <c r="L2073">
        <v>16.3</v>
      </c>
      <c r="M2073">
        <v>1</v>
      </c>
      <c r="N2073">
        <v>118.3</v>
      </c>
      <c r="O2073">
        <v>8</v>
      </c>
      <c r="P2073">
        <v>62.6</v>
      </c>
      <c r="Q2073">
        <v>3</v>
      </c>
      <c r="R2073">
        <v>131.1</v>
      </c>
      <c r="S2073">
        <v>8</v>
      </c>
      <c r="T2073">
        <v>137.80000000000001</v>
      </c>
      <c r="U2073">
        <v>3</v>
      </c>
      <c r="V2073">
        <v>138.4</v>
      </c>
      <c r="W2073">
        <v>8</v>
      </c>
      <c r="X2073">
        <v>124.2</v>
      </c>
      <c r="Y2073">
        <v>8</v>
      </c>
      <c r="Z2073">
        <v>14.9</v>
      </c>
      <c r="AB2073">
        <v>138.4</v>
      </c>
      <c r="AC2073">
        <v>3</v>
      </c>
    </row>
    <row r="2074" spans="1:52" x14ac:dyDescent="0.3">
      <c r="A2074">
        <v>2000</v>
      </c>
      <c r="B2074">
        <v>1</v>
      </c>
      <c r="C2074">
        <v>1</v>
      </c>
      <c r="D2074">
        <v>1.8</v>
      </c>
      <c r="F2074">
        <v>0.7</v>
      </c>
      <c r="G2074">
        <v>9</v>
      </c>
      <c r="J2074">
        <v>26</v>
      </c>
      <c r="K2074">
        <v>1</v>
      </c>
      <c r="L2074">
        <v>13.6</v>
      </c>
      <c r="N2074">
        <v>133.4</v>
      </c>
      <c r="O2074">
        <v>8</v>
      </c>
      <c r="P2074">
        <v>11.9</v>
      </c>
      <c r="R2074">
        <v>0.5</v>
      </c>
      <c r="S2074">
        <v>3</v>
      </c>
      <c r="T2074">
        <v>2.8</v>
      </c>
      <c r="U2074">
        <v>3</v>
      </c>
      <c r="V2074">
        <v>3.9</v>
      </c>
      <c r="X2074">
        <v>130</v>
      </c>
      <c r="Y2074">
        <v>8</v>
      </c>
      <c r="Z2074">
        <v>11.2</v>
      </c>
      <c r="AB2074">
        <v>133.4</v>
      </c>
      <c r="AC2074">
        <v>3</v>
      </c>
      <c r="AR2074" s="8"/>
      <c r="AS2074" s="8"/>
      <c r="AT2074" s="8"/>
      <c r="AU2074" s="8"/>
      <c r="AV2074" s="8"/>
      <c r="AW2074" s="8"/>
      <c r="AX2074" s="8"/>
      <c r="AY2074" s="8"/>
      <c r="AZ2074" s="8"/>
    </row>
    <row r="2075" spans="1:52" x14ac:dyDescent="0.3">
      <c r="A2075">
        <v>2001</v>
      </c>
      <c r="B2075">
        <v>1</v>
      </c>
      <c r="C2075">
        <v>1</v>
      </c>
      <c r="D2075">
        <v>0.54</v>
      </c>
      <c r="F2075">
        <v>0.54</v>
      </c>
      <c r="H2075">
        <v>0.47</v>
      </c>
      <c r="J2075">
        <v>2.8</v>
      </c>
      <c r="K2075">
        <v>1</v>
      </c>
      <c r="L2075">
        <v>12.8</v>
      </c>
      <c r="M2075">
        <v>1</v>
      </c>
      <c r="N2075">
        <v>7.8</v>
      </c>
      <c r="O2075">
        <v>1</v>
      </c>
      <c r="P2075">
        <v>2.2000000000000002</v>
      </c>
      <c r="Q2075">
        <v>1</v>
      </c>
      <c r="R2075">
        <v>16.3</v>
      </c>
      <c r="T2075">
        <v>13.6</v>
      </c>
      <c r="U2075">
        <v>1</v>
      </c>
      <c r="V2075">
        <v>133.4</v>
      </c>
      <c r="W2075">
        <v>8</v>
      </c>
      <c r="X2075">
        <v>99.3</v>
      </c>
      <c r="Y2075">
        <v>8</v>
      </c>
      <c r="Z2075">
        <v>59.1</v>
      </c>
      <c r="AA2075">
        <v>8</v>
      </c>
      <c r="AB2075">
        <v>133.4</v>
      </c>
    </row>
    <row r="2076" spans="1:52" x14ac:dyDescent="0.3">
      <c r="A2076">
        <v>2003</v>
      </c>
      <c r="B2076">
        <v>1</v>
      </c>
      <c r="C2076">
        <v>1</v>
      </c>
      <c r="D2076">
        <v>0.6</v>
      </c>
      <c r="F2076">
        <v>0.6</v>
      </c>
      <c r="H2076" t="s">
        <v>17</v>
      </c>
      <c r="J2076">
        <v>59.7</v>
      </c>
      <c r="K2076">
        <v>3</v>
      </c>
      <c r="L2076">
        <v>15.4</v>
      </c>
      <c r="M2076">
        <v>1</v>
      </c>
      <c r="N2076">
        <v>135</v>
      </c>
      <c r="O2076">
        <v>8</v>
      </c>
      <c r="P2076">
        <v>79.900000000000006</v>
      </c>
      <c r="Q2076">
        <v>8</v>
      </c>
      <c r="R2076">
        <v>19.3</v>
      </c>
      <c r="S2076">
        <v>1</v>
      </c>
      <c r="T2076">
        <v>15.4</v>
      </c>
      <c r="V2076">
        <v>120.6</v>
      </c>
      <c r="W2076">
        <v>8</v>
      </c>
      <c r="X2076">
        <v>12.3</v>
      </c>
      <c r="Z2076">
        <v>42.5</v>
      </c>
      <c r="AA2076">
        <v>3</v>
      </c>
      <c r="AB2076">
        <v>135</v>
      </c>
      <c r="AC2076">
        <v>3</v>
      </c>
    </row>
    <row r="2077" spans="1:52" x14ac:dyDescent="0.3">
      <c r="A2077">
        <v>2004</v>
      </c>
      <c r="B2077">
        <v>1</v>
      </c>
      <c r="C2077">
        <v>1</v>
      </c>
      <c r="D2077">
        <v>1.6</v>
      </c>
      <c r="E2077">
        <v>1</v>
      </c>
      <c r="F2077">
        <v>0.7</v>
      </c>
      <c r="G2077">
        <v>1</v>
      </c>
      <c r="H2077">
        <v>0.6</v>
      </c>
      <c r="I2077">
        <v>1</v>
      </c>
      <c r="J2077">
        <v>60.3</v>
      </c>
      <c r="K2077">
        <v>8</v>
      </c>
      <c r="L2077">
        <v>21.1</v>
      </c>
      <c r="M2077">
        <v>3</v>
      </c>
      <c r="N2077">
        <v>89.9</v>
      </c>
      <c r="O2077">
        <v>8</v>
      </c>
      <c r="P2077">
        <v>38.9</v>
      </c>
      <c r="Q2077">
        <v>3</v>
      </c>
      <c r="R2077">
        <v>102.2</v>
      </c>
      <c r="S2077">
        <v>8</v>
      </c>
      <c r="T2077">
        <v>43.7</v>
      </c>
      <c r="U2077">
        <v>1</v>
      </c>
      <c r="V2077">
        <v>124.2</v>
      </c>
      <c r="W2077">
        <v>8</v>
      </c>
      <c r="X2077">
        <v>125.3</v>
      </c>
      <c r="Y2077">
        <v>3</v>
      </c>
      <c r="AB2077">
        <v>125.3</v>
      </c>
      <c r="AC2077">
        <v>3</v>
      </c>
    </row>
    <row r="2078" spans="1:52" x14ac:dyDescent="0.3">
      <c r="A2078">
        <v>2005</v>
      </c>
      <c r="B2078">
        <v>1</v>
      </c>
      <c r="C2078">
        <v>1</v>
      </c>
      <c r="D2078" t="s">
        <v>1</v>
      </c>
      <c r="F2078" t="s">
        <v>1</v>
      </c>
      <c r="H2078" t="s">
        <v>1</v>
      </c>
      <c r="J2078" t="s">
        <v>1</v>
      </c>
      <c r="L2078">
        <v>42.82</v>
      </c>
      <c r="M2078">
        <v>8</v>
      </c>
      <c r="N2078">
        <v>56.48</v>
      </c>
      <c r="O2078">
        <v>8</v>
      </c>
      <c r="P2078">
        <v>92.06</v>
      </c>
      <c r="Q2078">
        <v>8</v>
      </c>
      <c r="R2078">
        <v>49.85</v>
      </c>
      <c r="S2078">
        <v>8</v>
      </c>
      <c r="T2078">
        <v>105.1</v>
      </c>
      <c r="U2078">
        <v>8</v>
      </c>
      <c r="V2078">
        <v>30.05</v>
      </c>
      <c r="W2078">
        <v>3</v>
      </c>
      <c r="X2078">
        <v>99.47</v>
      </c>
      <c r="Y2078">
        <v>3</v>
      </c>
      <c r="Z2078">
        <v>12.65</v>
      </c>
      <c r="AA2078">
        <v>1</v>
      </c>
      <c r="AB2078">
        <v>105.1</v>
      </c>
      <c r="AC2078">
        <v>3</v>
      </c>
    </row>
    <row r="2079" spans="1:52" x14ac:dyDescent="0.3">
      <c r="A2079">
        <v>2006</v>
      </c>
      <c r="B2079">
        <v>1</v>
      </c>
      <c r="C2079">
        <v>1</v>
      </c>
      <c r="D2079">
        <v>1.34</v>
      </c>
      <c r="E2079">
        <v>1</v>
      </c>
      <c r="F2079">
        <v>0.93500000000000005</v>
      </c>
      <c r="G2079">
        <v>1</v>
      </c>
      <c r="H2079">
        <v>9.5449999999999999</v>
      </c>
      <c r="I2079">
        <v>1</v>
      </c>
      <c r="J2079">
        <v>38.86</v>
      </c>
      <c r="K2079">
        <v>8</v>
      </c>
      <c r="L2079">
        <v>55.43</v>
      </c>
      <c r="M2079">
        <v>8</v>
      </c>
      <c r="N2079">
        <v>113.9</v>
      </c>
      <c r="O2079">
        <v>8</v>
      </c>
      <c r="P2079">
        <v>0.52</v>
      </c>
      <c r="R2079">
        <v>0.56000000000000005</v>
      </c>
      <c r="T2079">
        <v>0.52</v>
      </c>
      <c r="V2079">
        <v>0.68</v>
      </c>
      <c r="X2079" t="s">
        <v>1</v>
      </c>
      <c r="Z2079">
        <v>3.56</v>
      </c>
      <c r="AA2079">
        <v>1</v>
      </c>
      <c r="AB2079">
        <v>113.9</v>
      </c>
      <c r="AC2079">
        <v>3</v>
      </c>
    </row>
    <row r="2080" spans="1:52" x14ac:dyDescent="0.3">
      <c r="A2080">
        <v>2007</v>
      </c>
      <c r="B2080">
        <v>1</v>
      </c>
      <c r="C2080">
        <v>1</v>
      </c>
      <c r="D2080">
        <v>2.1</v>
      </c>
      <c r="E2080">
        <v>1</v>
      </c>
      <c r="F2080">
        <v>12.3</v>
      </c>
      <c r="G2080">
        <v>1</v>
      </c>
      <c r="H2080">
        <v>36.5</v>
      </c>
      <c r="I2080">
        <v>1</v>
      </c>
      <c r="J2080">
        <v>124.7</v>
      </c>
      <c r="K2080">
        <v>8</v>
      </c>
      <c r="L2080">
        <v>8.4</v>
      </c>
      <c r="M2080">
        <v>1</v>
      </c>
      <c r="N2080">
        <v>81.099999999999994</v>
      </c>
      <c r="O2080">
        <v>8</v>
      </c>
      <c r="P2080">
        <v>7.2</v>
      </c>
      <c r="Q2080">
        <v>1</v>
      </c>
      <c r="R2080">
        <v>74.099999999999994</v>
      </c>
      <c r="S2080">
        <v>8</v>
      </c>
      <c r="T2080">
        <v>108</v>
      </c>
      <c r="U2080">
        <v>3</v>
      </c>
      <c r="V2080">
        <v>38.9</v>
      </c>
      <c r="X2080">
        <v>101</v>
      </c>
      <c r="Y2080">
        <v>8</v>
      </c>
      <c r="Z2080">
        <v>12.8</v>
      </c>
      <c r="AB2080">
        <v>124.7</v>
      </c>
      <c r="AC2080">
        <v>3</v>
      </c>
    </row>
    <row r="2081" spans="1:52" x14ac:dyDescent="0.3">
      <c r="A2081">
        <v>2008</v>
      </c>
      <c r="B2081">
        <v>1</v>
      </c>
      <c r="C2081">
        <v>1</v>
      </c>
      <c r="D2081">
        <v>2.76</v>
      </c>
      <c r="F2081">
        <v>1.47</v>
      </c>
      <c r="H2081">
        <v>9.1999999999999993</v>
      </c>
      <c r="I2081">
        <v>1</v>
      </c>
      <c r="J2081">
        <v>18.38</v>
      </c>
      <c r="K2081">
        <v>1</v>
      </c>
      <c r="L2081">
        <v>43.81</v>
      </c>
      <c r="M2081">
        <v>8</v>
      </c>
      <c r="N2081">
        <v>11.96</v>
      </c>
      <c r="P2081">
        <v>10.58</v>
      </c>
      <c r="R2081">
        <v>97.92</v>
      </c>
      <c r="S2081">
        <v>8</v>
      </c>
      <c r="T2081">
        <v>57</v>
      </c>
      <c r="U2081">
        <v>8</v>
      </c>
      <c r="V2081">
        <v>57</v>
      </c>
      <c r="W2081">
        <v>8</v>
      </c>
      <c r="X2081">
        <v>86.84</v>
      </c>
      <c r="Y2081">
        <v>8</v>
      </c>
      <c r="Z2081">
        <v>30.54</v>
      </c>
      <c r="AA2081">
        <v>1</v>
      </c>
      <c r="AB2081">
        <v>97.92</v>
      </c>
    </row>
    <row r="2082" spans="1:52" x14ac:dyDescent="0.3">
      <c r="A2082">
        <v>2009</v>
      </c>
      <c r="B2082">
        <v>1</v>
      </c>
      <c r="C2082">
        <v>1</v>
      </c>
      <c r="D2082">
        <v>1.5349999999999999</v>
      </c>
      <c r="E2082">
        <v>1</v>
      </c>
      <c r="F2082">
        <v>1.9</v>
      </c>
      <c r="G2082">
        <v>1</v>
      </c>
      <c r="H2082">
        <v>2.2000000000000002</v>
      </c>
      <c r="J2082">
        <v>9.89</v>
      </c>
      <c r="K2082">
        <v>1</v>
      </c>
      <c r="L2082">
        <v>6.2</v>
      </c>
      <c r="M2082">
        <v>1</v>
      </c>
      <c r="N2082">
        <v>4.7</v>
      </c>
      <c r="P2082">
        <v>14.38</v>
      </c>
      <c r="R2082">
        <v>5.7</v>
      </c>
      <c r="T2082">
        <v>8.1999999999999993</v>
      </c>
      <c r="V2082">
        <v>36.880000000000003</v>
      </c>
      <c r="W2082">
        <v>8</v>
      </c>
      <c r="X2082">
        <v>95.86</v>
      </c>
      <c r="Y2082">
        <v>8</v>
      </c>
      <c r="Z2082">
        <v>2.1</v>
      </c>
      <c r="AA2082">
        <v>1</v>
      </c>
      <c r="AB2082">
        <v>95.86</v>
      </c>
    </row>
    <row r="2083" spans="1:52" x14ac:dyDescent="0.3">
      <c r="A2083">
        <v>2010</v>
      </c>
      <c r="B2083">
        <v>1</v>
      </c>
      <c r="C2083">
        <v>1</v>
      </c>
      <c r="D2083">
        <v>0.52</v>
      </c>
      <c r="E2083">
        <v>1</v>
      </c>
      <c r="F2083">
        <v>0.43</v>
      </c>
      <c r="H2083">
        <v>4.3</v>
      </c>
      <c r="J2083">
        <v>9.8079999999999998</v>
      </c>
      <c r="K2083">
        <v>1</v>
      </c>
      <c r="L2083">
        <v>11.68</v>
      </c>
      <c r="M2083">
        <v>1</v>
      </c>
      <c r="N2083">
        <v>105.8</v>
      </c>
      <c r="O2083">
        <v>8</v>
      </c>
      <c r="P2083">
        <v>53.6</v>
      </c>
      <c r="Q2083">
        <v>3</v>
      </c>
      <c r="R2083">
        <v>82.72</v>
      </c>
      <c r="S2083">
        <v>3</v>
      </c>
      <c r="T2083">
        <v>108.5</v>
      </c>
      <c r="U2083">
        <v>3</v>
      </c>
      <c r="V2083">
        <v>106.3</v>
      </c>
      <c r="W2083">
        <v>8</v>
      </c>
      <c r="X2083">
        <v>91.84</v>
      </c>
      <c r="Y2083">
        <v>8</v>
      </c>
      <c r="Z2083">
        <v>85</v>
      </c>
      <c r="AA2083">
        <v>8</v>
      </c>
      <c r="AB2083">
        <v>108.5</v>
      </c>
      <c r="AC2083">
        <v>3</v>
      </c>
    </row>
    <row r="2084" spans="1:52" x14ac:dyDescent="0.3">
      <c r="A2084">
        <v>2011</v>
      </c>
      <c r="B2084">
        <v>1</v>
      </c>
      <c r="C2084">
        <v>1</v>
      </c>
      <c r="D2084">
        <v>9.4960000000000004</v>
      </c>
      <c r="E2084">
        <v>1</v>
      </c>
      <c r="F2084">
        <v>1.24</v>
      </c>
      <c r="H2084">
        <v>3.4</v>
      </c>
      <c r="J2084">
        <v>15.9</v>
      </c>
      <c r="K2084">
        <v>1</v>
      </c>
      <c r="L2084">
        <v>10.119999999999999</v>
      </c>
      <c r="N2084">
        <v>77.510000000000005</v>
      </c>
      <c r="O2084">
        <v>8</v>
      </c>
      <c r="P2084">
        <v>105.3</v>
      </c>
      <c r="Q2084">
        <v>8</v>
      </c>
      <c r="R2084">
        <v>94.12</v>
      </c>
      <c r="S2084">
        <v>8</v>
      </c>
      <c r="T2084">
        <v>108.5</v>
      </c>
      <c r="U2084">
        <v>8</v>
      </c>
      <c r="V2084">
        <v>97.54</v>
      </c>
      <c r="W2084">
        <v>3</v>
      </c>
      <c r="X2084" t="s">
        <v>1</v>
      </c>
      <c r="Z2084">
        <v>85</v>
      </c>
      <c r="AA2084">
        <v>8</v>
      </c>
      <c r="AB2084">
        <v>108.5</v>
      </c>
      <c r="AC2084">
        <v>3</v>
      </c>
    </row>
    <row r="2086" spans="1:52" x14ac:dyDescent="0.3">
      <c r="A2086" t="s">
        <v>14</v>
      </c>
      <c r="D2086">
        <v>3.5209999999999999</v>
      </c>
      <c r="F2086">
        <v>3.82</v>
      </c>
      <c r="H2086">
        <v>7.5439999999999996</v>
      </c>
      <c r="J2086">
        <v>25.87</v>
      </c>
      <c r="L2086">
        <v>40.200000000000003</v>
      </c>
      <c r="N2086">
        <v>58.43</v>
      </c>
      <c r="P2086">
        <v>25.93</v>
      </c>
      <c r="R2086">
        <v>42.9</v>
      </c>
      <c r="T2086">
        <v>56.58</v>
      </c>
      <c r="V2086">
        <v>83</v>
      </c>
      <c r="X2086">
        <v>65.349999999999994</v>
      </c>
      <c r="Z2086">
        <v>22.99</v>
      </c>
      <c r="AB2086">
        <v>36.35</v>
      </c>
    </row>
    <row r="2087" spans="1:52" x14ac:dyDescent="0.3">
      <c r="A2087" t="s">
        <v>15</v>
      </c>
      <c r="D2087">
        <v>11.1</v>
      </c>
      <c r="F2087">
        <v>19.3</v>
      </c>
      <c r="H2087">
        <v>68.33</v>
      </c>
      <c r="J2087">
        <v>124.7</v>
      </c>
      <c r="L2087">
        <v>243.7</v>
      </c>
      <c r="N2087">
        <v>207</v>
      </c>
      <c r="P2087">
        <v>105.3</v>
      </c>
      <c r="R2087">
        <v>149.5</v>
      </c>
      <c r="T2087">
        <v>157.19999999999999</v>
      </c>
      <c r="V2087">
        <v>145.4</v>
      </c>
      <c r="X2087">
        <v>170.9</v>
      </c>
      <c r="Z2087">
        <v>118.9</v>
      </c>
      <c r="AB2087">
        <v>243.7</v>
      </c>
    </row>
    <row r="2088" spans="1:52" x14ac:dyDescent="0.3">
      <c r="A2088" t="s">
        <v>16</v>
      </c>
      <c r="D2088">
        <v>0.3</v>
      </c>
      <c r="F2088">
        <v>0.04</v>
      </c>
      <c r="H2088" t="s">
        <v>17</v>
      </c>
      <c r="J2088">
        <v>0.9</v>
      </c>
      <c r="L2088">
        <v>1.77</v>
      </c>
      <c r="N2088">
        <v>3.1</v>
      </c>
      <c r="P2088">
        <v>0.52</v>
      </c>
      <c r="R2088">
        <v>0.5</v>
      </c>
      <c r="T2088">
        <v>0.52</v>
      </c>
      <c r="V2088">
        <v>0.68</v>
      </c>
      <c r="X2088">
        <v>2.52</v>
      </c>
      <c r="Z2088">
        <v>0.87</v>
      </c>
      <c r="AB2088" t="s">
        <v>17</v>
      </c>
    </row>
    <row r="2093" spans="1:52" x14ac:dyDescent="0.3">
      <c r="H2093" s="1"/>
    </row>
    <row r="2094" spans="1:52" s="8" customFormat="1" x14ac:dyDescent="0.3">
      <c r="A2094" s="6" t="s">
        <v>30</v>
      </c>
      <c r="AR2094"/>
      <c r="AS2094"/>
      <c r="AT2094"/>
      <c r="AU2094"/>
      <c r="AV2094"/>
      <c r="AW2094"/>
      <c r="AX2094"/>
      <c r="AY2094"/>
      <c r="AZ2094"/>
    </row>
    <row r="2095" spans="1:52" x14ac:dyDescent="0.3">
      <c r="A2095" t="s">
        <v>19</v>
      </c>
      <c r="B2095">
        <v>28037130</v>
      </c>
      <c r="C2095" t="s">
        <v>56</v>
      </c>
    </row>
    <row r="2096" spans="1:52" x14ac:dyDescent="0.3">
      <c r="A2096" t="s">
        <v>20</v>
      </c>
    </row>
    <row r="2097" spans="1:29" x14ac:dyDescent="0.3">
      <c r="A2097" t="s">
        <v>21</v>
      </c>
    </row>
    <row r="2098" spans="1:29" x14ac:dyDescent="0.3">
      <c r="A2098" t="s">
        <v>22</v>
      </c>
      <c r="B2098">
        <v>80</v>
      </c>
      <c r="H2098" s="1"/>
    </row>
    <row r="2099" spans="1:29" x14ac:dyDescent="0.3">
      <c r="A2099" t="s">
        <v>23</v>
      </c>
      <c r="B2099" t="s">
        <v>57</v>
      </c>
    </row>
    <row r="2101" spans="1:29" x14ac:dyDescent="0.3">
      <c r="A2101" t="s">
        <v>25</v>
      </c>
      <c r="B2101" t="s">
        <v>26</v>
      </c>
      <c r="C2101" t="s">
        <v>27</v>
      </c>
      <c r="D2101" t="s">
        <v>2</v>
      </c>
      <c r="E2101" t="s">
        <v>1</v>
      </c>
      <c r="F2101" t="s">
        <v>3</v>
      </c>
      <c r="G2101" t="s">
        <v>1</v>
      </c>
      <c r="H2101" t="s">
        <v>4</v>
      </c>
      <c r="I2101" t="s">
        <v>1</v>
      </c>
      <c r="J2101" t="s">
        <v>5</v>
      </c>
      <c r="K2101" t="s">
        <v>1</v>
      </c>
      <c r="L2101" t="s">
        <v>6</v>
      </c>
      <c r="M2101" t="s">
        <v>1</v>
      </c>
      <c r="N2101" t="s">
        <v>7</v>
      </c>
      <c r="O2101" t="s">
        <v>1</v>
      </c>
      <c r="P2101" t="s">
        <v>8</v>
      </c>
      <c r="Q2101" t="s">
        <v>1</v>
      </c>
      <c r="R2101" t="s">
        <v>9</v>
      </c>
      <c r="S2101" t="s">
        <v>1</v>
      </c>
      <c r="T2101" t="s">
        <v>10</v>
      </c>
      <c r="U2101" t="s">
        <v>1</v>
      </c>
      <c r="V2101" t="s">
        <v>11</v>
      </c>
      <c r="W2101" t="s">
        <v>1</v>
      </c>
      <c r="X2101" t="s">
        <v>12</v>
      </c>
      <c r="Y2101" t="s">
        <v>1</v>
      </c>
      <c r="Z2101" t="s">
        <v>13</v>
      </c>
      <c r="AA2101" t="s">
        <v>1</v>
      </c>
      <c r="AB2101" t="s">
        <v>28</v>
      </c>
      <c r="AC2101" t="s">
        <v>1</v>
      </c>
    </row>
    <row r="2102" spans="1:29" x14ac:dyDescent="0.3">
      <c r="A2102">
        <v>1968</v>
      </c>
      <c r="B2102">
        <v>2</v>
      </c>
      <c r="C2102">
        <v>1</v>
      </c>
      <c r="X2102">
        <v>0.79900000000000004</v>
      </c>
      <c r="Z2102">
        <v>0.23</v>
      </c>
      <c r="AB2102">
        <v>0.23</v>
      </c>
      <c r="AC2102">
        <v>3</v>
      </c>
    </row>
    <row r="2103" spans="1:29" x14ac:dyDescent="0.3">
      <c r="A2103">
        <v>1969</v>
      </c>
      <c r="B2103">
        <v>2</v>
      </c>
      <c r="C2103">
        <v>1</v>
      </c>
      <c r="D2103">
        <v>0.04</v>
      </c>
      <c r="F2103" t="s">
        <v>17</v>
      </c>
      <c r="H2103" t="s">
        <v>17</v>
      </c>
      <c r="J2103">
        <v>0.06</v>
      </c>
      <c r="L2103">
        <v>0.19</v>
      </c>
      <c r="N2103">
        <v>1.17</v>
      </c>
      <c r="P2103">
        <v>0.19</v>
      </c>
      <c r="R2103">
        <v>0.34</v>
      </c>
      <c r="T2103">
        <v>1.37</v>
      </c>
      <c r="V2103">
        <v>5.3</v>
      </c>
      <c r="X2103">
        <v>8.57</v>
      </c>
      <c r="Z2103">
        <v>3.07</v>
      </c>
      <c r="AB2103" t="s">
        <v>17</v>
      </c>
    </row>
    <row r="2104" spans="1:29" x14ac:dyDescent="0.3">
      <c r="A2104">
        <v>1970</v>
      </c>
      <c r="B2104">
        <v>2</v>
      </c>
      <c r="C2104">
        <v>1</v>
      </c>
      <c r="D2104">
        <v>2.91</v>
      </c>
      <c r="F2104">
        <v>2</v>
      </c>
      <c r="H2104">
        <v>1.61</v>
      </c>
      <c r="J2104">
        <v>1.26</v>
      </c>
      <c r="L2104">
        <v>1.1279999999999999</v>
      </c>
      <c r="M2104">
        <v>6</v>
      </c>
      <c r="N2104">
        <v>2</v>
      </c>
      <c r="P2104">
        <v>1.8</v>
      </c>
      <c r="R2104">
        <v>2.79</v>
      </c>
      <c r="T2104">
        <v>4</v>
      </c>
      <c r="V2104">
        <v>4.9800000000000004</v>
      </c>
      <c r="X2104">
        <v>5.7</v>
      </c>
      <c r="Z2104">
        <v>3.13</v>
      </c>
      <c r="AB2104">
        <v>1.1299999999999999</v>
      </c>
    </row>
    <row r="2105" spans="1:29" x14ac:dyDescent="0.3">
      <c r="A2105">
        <v>1971</v>
      </c>
      <c r="B2105">
        <v>2</v>
      </c>
      <c r="C2105">
        <v>1</v>
      </c>
      <c r="D2105">
        <v>1.05</v>
      </c>
      <c r="F2105">
        <v>1.05</v>
      </c>
      <c r="H2105">
        <v>0.77</v>
      </c>
      <c r="J2105">
        <v>0.84</v>
      </c>
      <c r="L2105">
        <v>1.41</v>
      </c>
      <c r="N2105">
        <v>1.29</v>
      </c>
      <c r="P2105">
        <v>0.43</v>
      </c>
      <c r="R2105">
        <v>0.56999999999999995</v>
      </c>
      <c r="T2105">
        <v>0.81</v>
      </c>
      <c r="V2105">
        <v>2.74</v>
      </c>
      <c r="X2105">
        <v>3.82</v>
      </c>
      <c r="Z2105">
        <v>0.77</v>
      </c>
      <c r="AB2105">
        <v>0.43</v>
      </c>
    </row>
    <row r="2106" spans="1:29" x14ac:dyDescent="0.3">
      <c r="A2106">
        <v>1972</v>
      </c>
      <c r="B2106">
        <v>1</v>
      </c>
      <c r="C2106">
        <v>1</v>
      </c>
      <c r="D2106">
        <v>0.6</v>
      </c>
      <c r="E2106">
        <v>6</v>
      </c>
      <c r="F2106">
        <v>0.9</v>
      </c>
      <c r="G2106">
        <v>6</v>
      </c>
      <c r="H2106">
        <v>0.6</v>
      </c>
      <c r="I2106">
        <v>6</v>
      </c>
      <c r="J2106">
        <v>0.5</v>
      </c>
      <c r="K2106">
        <v>6</v>
      </c>
      <c r="L2106">
        <v>0.9</v>
      </c>
      <c r="M2106">
        <v>6</v>
      </c>
      <c r="N2106">
        <v>0.8</v>
      </c>
      <c r="O2106">
        <v>6</v>
      </c>
      <c r="P2106">
        <v>0.7</v>
      </c>
      <c r="Q2106">
        <v>6</v>
      </c>
      <c r="R2106">
        <v>0.5</v>
      </c>
      <c r="S2106">
        <v>6</v>
      </c>
      <c r="T2106">
        <v>0.7</v>
      </c>
      <c r="U2106">
        <v>6</v>
      </c>
      <c r="V2106">
        <v>0.7</v>
      </c>
      <c r="W2106">
        <v>6</v>
      </c>
      <c r="X2106">
        <v>0.7</v>
      </c>
      <c r="Y2106">
        <v>6</v>
      </c>
      <c r="Z2106">
        <v>0.7</v>
      </c>
      <c r="AA2106">
        <v>6</v>
      </c>
      <c r="AB2106">
        <v>0.5</v>
      </c>
    </row>
    <row r="2107" spans="1:29" x14ac:dyDescent="0.3">
      <c r="A2107">
        <v>1973</v>
      </c>
      <c r="B2107">
        <v>2</v>
      </c>
      <c r="C2107">
        <v>1</v>
      </c>
      <c r="D2107">
        <v>0.36</v>
      </c>
      <c r="E2107">
        <v>1</v>
      </c>
      <c r="F2107">
        <v>0.498</v>
      </c>
      <c r="G2107">
        <v>1</v>
      </c>
      <c r="H2107">
        <v>0.12</v>
      </c>
      <c r="J2107">
        <v>0.12</v>
      </c>
      <c r="K2107">
        <v>1</v>
      </c>
      <c r="L2107">
        <v>0.216</v>
      </c>
      <c r="M2107">
        <v>1</v>
      </c>
      <c r="N2107">
        <v>0.4</v>
      </c>
      <c r="O2107">
        <v>6</v>
      </c>
      <c r="P2107">
        <v>0.7</v>
      </c>
      <c r="Q2107">
        <v>6</v>
      </c>
      <c r="R2107">
        <v>0.3</v>
      </c>
      <c r="S2107">
        <v>6</v>
      </c>
      <c r="T2107">
        <v>2.2000000000000002</v>
      </c>
      <c r="U2107">
        <v>6</v>
      </c>
      <c r="V2107">
        <v>2.7</v>
      </c>
      <c r="W2107">
        <v>6</v>
      </c>
      <c r="X2107">
        <v>1.8</v>
      </c>
      <c r="Y2107">
        <v>6</v>
      </c>
      <c r="Z2107">
        <v>1</v>
      </c>
      <c r="AA2107">
        <v>6</v>
      </c>
      <c r="AB2107">
        <v>0.12</v>
      </c>
    </row>
    <row r="2108" spans="1:29" x14ac:dyDescent="0.3">
      <c r="A2108">
        <v>1974</v>
      </c>
      <c r="B2108">
        <v>1</v>
      </c>
      <c r="C2108">
        <v>1</v>
      </c>
      <c r="D2108">
        <v>0.6</v>
      </c>
      <c r="E2108">
        <v>6</v>
      </c>
      <c r="F2108">
        <v>0.5</v>
      </c>
      <c r="G2108">
        <v>6</v>
      </c>
      <c r="H2108">
        <v>0.3</v>
      </c>
      <c r="I2108">
        <v>6</v>
      </c>
      <c r="J2108">
        <v>0.3</v>
      </c>
      <c r="K2108">
        <v>6</v>
      </c>
      <c r="L2108">
        <v>0.4</v>
      </c>
      <c r="M2108">
        <v>6</v>
      </c>
      <c r="N2108">
        <v>0.5</v>
      </c>
      <c r="O2108">
        <v>6</v>
      </c>
      <c r="P2108">
        <v>0.7</v>
      </c>
      <c r="Q2108">
        <v>6</v>
      </c>
      <c r="R2108">
        <v>0.3</v>
      </c>
      <c r="S2108">
        <v>6</v>
      </c>
      <c r="T2108">
        <v>0.8</v>
      </c>
      <c r="U2108">
        <v>6</v>
      </c>
      <c r="V2108">
        <v>2.8</v>
      </c>
      <c r="W2108">
        <v>6</v>
      </c>
      <c r="X2108">
        <v>2.6</v>
      </c>
      <c r="Y2108">
        <v>6</v>
      </c>
      <c r="Z2108">
        <v>1.1000000000000001</v>
      </c>
      <c r="AA2108">
        <v>6</v>
      </c>
      <c r="AB2108">
        <v>0.3</v>
      </c>
    </row>
    <row r="2109" spans="1:29" x14ac:dyDescent="0.3">
      <c r="A2109">
        <v>1975</v>
      </c>
      <c r="B2109">
        <v>2</v>
      </c>
      <c r="C2109">
        <v>1</v>
      </c>
      <c r="D2109">
        <v>0.6</v>
      </c>
      <c r="E2109">
        <v>6</v>
      </c>
      <c r="F2109">
        <v>0.6</v>
      </c>
      <c r="G2109">
        <v>6</v>
      </c>
      <c r="H2109">
        <v>0.3</v>
      </c>
      <c r="I2109">
        <v>6</v>
      </c>
      <c r="J2109">
        <v>0.3</v>
      </c>
      <c r="K2109">
        <v>6</v>
      </c>
      <c r="L2109">
        <v>0.4</v>
      </c>
      <c r="M2109">
        <v>6</v>
      </c>
      <c r="N2109">
        <v>0.72</v>
      </c>
      <c r="O2109">
        <v>1</v>
      </c>
      <c r="P2109">
        <v>0.7</v>
      </c>
      <c r="Q2109">
        <v>6</v>
      </c>
      <c r="R2109">
        <v>0.5</v>
      </c>
      <c r="S2109">
        <v>1</v>
      </c>
      <c r="T2109">
        <v>3.01</v>
      </c>
      <c r="U2109">
        <v>1</v>
      </c>
      <c r="V2109">
        <v>7.82</v>
      </c>
      <c r="W2109">
        <v>1</v>
      </c>
      <c r="X2109">
        <v>4.3600000000000003</v>
      </c>
      <c r="Y2109">
        <v>1</v>
      </c>
      <c r="Z2109">
        <v>2.17</v>
      </c>
      <c r="AB2109">
        <v>0.3</v>
      </c>
    </row>
    <row r="2110" spans="1:29" x14ac:dyDescent="0.3">
      <c r="A2110">
        <v>1976</v>
      </c>
      <c r="B2110">
        <v>2</v>
      </c>
      <c r="C2110">
        <v>1</v>
      </c>
      <c r="D2110">
        <v>1.41</v>
      </c>
      <c r="E2110">
        <v>1</v>
      </c>
      <c r="F2110">
        <v>0.62</v>
      </c>
      <c r="G2110">
        <v>1</v>
      </c>
      <c r="H2110">
        <v>0.34</v>
      </c>
      <c r="I2110">
        <v>1</v>
      </c>
      <c r="J2110">
        <v>0.4</v>
      </c>
      <c r="K2110">
        <v>1</v>
      </c>
      <c r="L2110">
        <v>0.37</v>
      </c>
      <c r="M2110">
        <v>1</v>
      </c>
      <c r="N2110">
        <v>0.31</v>
      </c>
      <c r="O2110">
        <v>1</v>
      </c>
      <c r="P2110">
        <v>0.21</v>
      </c>
      <c r="Q2110">
        <v>1</v>
      </c>
      <c r="R2110">
        <v>0.23</v>
      </c>
      <c r="S2110">
        <v>1</v>
      </c>
      <c r="T2110">
        <v>0.2</v>
      </c>
      <c r="U2110">
        <v>1</v>
      </c>
      <c r="V2110">
        <v>0.54</v>
      </c>
      <c r="W2110">
        <v>1</v>
      </c>
      <c r="X2110">
        <v>0.45</v>
      </c>
      <c r="Y2110">
        <v>1</v>
      </c>
      <c r="Z2110">
        <v>0.47</v>
      </c>
      <c r="AA2110">
        <v>8</v>
      </c>
      <c r="AB2110">
        <v>0.2</v>
      </c>
    </row>
    <row r="2111" spans="1:29" x14ac:dyDescent="0.3">
      <c r="A2111">
        <v>1977</v>
      </c>
      <c r="B2111">
        <v>2</v>
      </c>
      <c r="C2111">
        <v>1</v>
      </c>
      <c r="D2111">
        <v>0.7</v>
      </c>
      <c r="E2111">
        <v>1</v>
      </c>
      <c r="F2111">
        <v>0.7</v>
      </c>
      <c r="G2111">
        <v>1</v>
      </c>
      <c r="H2111">
        <v>0.6</v>
      </c>
      <c r="I2111">
        <v>1</v>
      </c>
      <c r="J2111">
        <v>0.8</v>
      </c>
      <c r="K2111">
        <v>1</v>
      </c>
      <c r="L2111">
        <v>0.5</v>
      </c>
      <c r="M2111">
        <v>1</v>
      </c>
      <c r="N2111">
        <v>0.6</v>
      </c>
      <c r="O2111">
        <v>1</v>
      </c>
      <c r="P2111">
        <v>0.4</v>
      </c>
      <c r="Q2111">
        <v>1</v>
      </c>
      <c r="R2111">
        <v>1.1000000000000001</v>
      </c>
      <c r="S2111">
        <v>1</v>
      </c>
      <c r="T2111">
        <v>1.4</v>
      </c>
      <c r="U2111">
        <v>1</v>
      </c>
      <c r="V2111">
        <v>1.7</v>
      </c>
      <c r="W2111">
        <v>1</v>
      </c>
      <c r="X2111">
        <v>2.8</v>
      </c>
      <c r="Y2111">
        <v>1</v>
      </c>
      <c r="Z2111">
        <v>1.0009999999999999</v>
      </c>
      <c r="AA2111">
        <v>6</v>
      </c>
      <c r="AB2111">
        <v>0.4</v>
      </c>
    </row>
    <row r="2112" spans="1:29" x14ac:dyDescent="0.3">
      <c r="A2112">
        <v>1978</v>
      </c>
      <c r="B2112">
        <v>2</v>
      </c>
      <c r="C2112">
        <v>1</v>
      </c>
      <c r="D2112">
        <v>0.7</v>
      </c>
      <c r="E2112">
        <v>6</v>
      </c>
      <c r="F2112">
        <v>0.6</v>
      </c>
      <c r="G2112">
        <v>6</v>
      </c>
      <c r="H2112">
        <v>0.6</v>
      </c>
      <c r="I2112">
        <v>6</v>
      </c>
      <c r="J2112">
        <v>1.72</v>
      </c>
      <c r="K2112">
        <v>1</v>
      </c>
      <c r="L2112">
        <v>1.44</v>
      </c>
      <c r="M2112">
        <v>1</v>
      </c>
      <c r="N2112">
        <v>1.49</v>
      </c>
      <c r="O2112">
        <v>6</v>
      </c>
      <c r="P2112">
        <v>1.6</v>
      </c>
      <c r="Q2112">
        <v>6</v>
      </c>
      <c r="R2112">
        <v>1.3</v>
      </c>
      <c r="S2112">
        <v>6</v>
      </c>
      <c r="T2112">
        <v>0.39</v>
      </c>
      <c r="U2112">
        <v>6</v>
      </c>
      <c r="V2112">
        <v>1.6</v>
      </c>
      <c r="W2112">
        <v>6</v>
      </c>
      <c r="X2112">
        <v>2.4300000000000002</v>
      </c>
      <c r="Y2112">
        <v>1</v>
      </c>
      <c r="Z2112">
        <v>1.22</v>
      </c>
      <c r="AA2112">
        <v>1</v>
      </c>
      <c r="AB2112">
        <v>0.39</v>
      </c>
    </row>
    <row r="2113" spans="1:29" x14ac:dyDescent="0.3">
      <c r="A2113">
        <v>1979</v>
      </c>
      <c r="B2113">
        <v>2</v>
      </c>
      <c r="C2113">
        <v>1</v>
      </c>
      <c r="D2113">
        <v>0.48</v>
      </c>
      <c r="E2113">
        <v>6</v>
      </c>
      <c r="F2113">
        <v>0.76</v>
      </c>
      <c r="G2113">
        <v>1</v>
      </c>
      <c r="H2113">
        <v>0.45</v>
      </c>
      <c r="I2113">
        <v>1</v>
      </c>
      <c r="J2113">
        <v>0.43</v>
      </c>
      <c r="K2113">
        <v>1</v>
      </c>
      <c r="L2113">
        <v>0.45</v>
      </c>
      <c r="M2113">
        <v>1</v>
      </c>
      <c r="N2113">
        <v>1.62</v>
      </c>
      <c r="O2113">
        <v>1</v>
      </c>
      <c r="P2113">
        <v>1.47</v>
      </c>
      <c r="Q2113">
        <v>1</v>
      </c>
      <c r="R2113">
        <v>0.75</v>
      </c>
      <c r="S2113">
        <v>1</v>
      </c>
      <c r="T2113">
        <v>3.59</v>
      </c>
      <c r="U2113">
        <v>1</v>
      </c>
      <c r="V2113">
        <v>2.44</v>
      </c>
      <c r="W2113">
        <v>1</v>
      </c>
      <c r="X2113">
        <v>6.43</v>
      </c>
      <c r="Y2113">
        <v>1</v>
      </c>
      <c r="Z2113">
        <v>2.54</v>
      </c>
      <c r="AA2113">
        <v>1</v>
      </c>
      <c r="AB2113">
        <v>0.43</v>
      </c>
    </row>
    <row r="2114" spans="1:29" x14ac:dyDescent="0.3">
      <c r="A2114">
        <v>1980</v>
      </c>
      <c r="B2114">
        <v>2</v>
      </c>
      <c r="C2114">
        <v>1</v>
      </c>
      <c r="D2114">
        <v>0.36</v>
      </c>
      <c r="E2114">
        <v>1</v>
      </c>
      <c r="F2114">
        <v>0.2</v>
      </c>
      <c r="G2114">
        <v>1</v>
      </c>
      <c r="H2114">
        <v>0.22</v>
      </c>
      <c r="I2114">
        <v>1</v>
      </c>
      <c r="J2114">
        <v>0.16</v>
      </c>
      <c r="K2114">
        <v>1</v>
      </c>
      <c r="L2114">
        <v>0.16</v>
      </c>
      <c r="M2114">
        <v>1</v>
      </c>
      <c r="N2114">
        <v>0.2</v>
      </c>
      <c r="O2114">
        <v>1</v>
      </c>
      <c r="P2114">
        <v>0.14000000000000001</v>
      </c>
      <c r="Q2114">
        <v>1</v>
      </c>
      <c r="R2114">
        <v>0.16</v>
      </c>
      <c r="S2114">
        <v>1</v>
      </c>
      <c r="T2114">
        <v>0.77</v>
      </c>
      <c r="U2114">
        <v>1</v>
      </c>
      <c r="V2114">
        <v>1.47</v>
      </c>
      <c r="W2114">
        <v>1</v>
      </c>
      <c r="X2114">
        <v>1.66</v>
      </c>
      <c r="Y2114">
        <v>1</v>
      </c>
      <c r="Z2114">
        <v>0.56999999999999995</v>
      </c>
      <c r="AA2114">
        <v>1</v>
      </c>
      <c r="AB2114">
        <v>0.14000000000000001</v>
      </c>
    </row>
    <row r="2115" spans="1:29" x14ac:dyDescent="0.3">
      <c r="A2115">
        <v>1981</v>
      </c>
      <c r="B2115">
        <v>2</v>
      </c>
      <c r="C2115">
        <v>1</v>
      </c>
      <c r="D2115">
        <v>0.76</v>
      </c>
      <c r="E2115">
        <v>1</v>
      </c>
      <c r="F2115">
        <v>0.84</v>
      </c>
      <c r="G2115">
        <v>1</v>
      </c>
      <c r="H2115">
        <v>0.64</v>
      </c>
      <c r="I2115">
        <v>1</v>
      </c>
      <c r="J2115">
        <v>0.16</v>
      </c>
      <c r="K2115">
        <v>1</v>
      </c>
      <c r="L2115">
        <v>4.18</v>
      </c>
      <c r="M2115">
        <v>1</v>
      </c>
      <c r="N2115">
        <v>3.71</v>
      </c>
      <c r="O2115">
        <v>1</v>
      </c>
      <c r="P2115">
        <v>2.12</v>
      </c>
      <c r="Q2115">
        <v>1</v>
      </c>
      <c r="R2115">
        <v>2.13</v>
      </c>
      <c r="S2115">
        <v>1</v>
      </c>
      <c r="T2115">
        <v>3.74</v>
      </c>
      <c r="U2115">
        <v>6</v>
      </c>
      <c r="V2115">
        <v>4.71</v>
      </c>
      <c r="W2115">
        <v>6</v>
      </c>
      <c r="X2115">
        <v>7.68</v>
      </c>
      <c r="Y2115">
        <v>1</v>
      </c>
      <c r="Z2115">
        <v>4.68</v>
      </c>
      <c r="AA2115">
        <v>6</v>
      </c>
      <c r="AB2115">
        <v>0.16</v>
      </c>
    </row>
    <row r="2116" spans="1:29" x14ac:dyDescent="0.3">
      <c r="A2116">
        <v>1982</v>
      </c>
      <c r="B2116">
        <v>2</v>
      </c>
      <c r="C2116">
        <v>1</v>
      </c>
      <c r="D2116">
        <v>1</v>
      </c>
      <c r="E2116">
        <v>6</v>
      </c>
      <c r="F2116">
        <v>0.8</v>
      </c>
      <c r="G2116">
        <v>6</v>
      </c>
      <c r="H2116">
        <v>0.6</v>
      </c>
      <c r="I2116">
        <v>6</v>
      </c>
      <c r="J2116">
        <v>0.5</v>
      </c>
      <c r="K2116">
        <v>6</v>
      </c>
      <c r="L2116">
        <v>2.2000000000000002</v>
      </c>
      <c r="M2116">
        <v>6</v>
      </c>
      <c r="N2116">
        <v>2.2000000000000002</v>
      </c>
      <c r="O2116">
        <v>6</v>
      </c>
      <c r="P2116">
        <v>0.92</v>
      </c>
      <c r="R2116">
        <v>0.4</v>
      </c>
      <c r="T2116">
        <v>0.48</v>
      </c>
      <c r="V2116">
        <v>5.78</v>
      </c>
      <c r="X2116">
        <v>2.6</v>
      </c>
      <c r="Y2116">
        <v>1</v>
      </c>
      <c r="Z2116">
        <v>2.1800000000000002</v>
      </c>
      <c r="AA2116">
        <v>1</v>
      </c>
      <c r="AB2116">
        <v>0.4</v>
      </c>
    </row>
    <row r="2117" spans="1:29" x14ac:dyDescent="0.3">
      <c r="A2117">
        <v>1983</v>
      </c>
      <c r="B2117">
        <v>2</v>
      </c>
      <c r="C2117">
        <v>1</v>
      </c>
      <c r="D2117">
        <v>0.95</v>
      </c>
      <c r="E2117">
        <v>1</v>
      </c>
      <c r="F2117">
        <v>0.53</v>
      </c>
      <c r="G2117">
        <v>1</v>
      </c>
      <c r="H2117">
        <v>0.13</v>
      </c>
      <c r="I2117">
        <v>1</v>
      </c>
      <c r="J2117">
        <v>0.15</v>
      </c>
      <c r="K2117">
        <v>1</v>
      </c>
      <c r="L2117">
        <v>1.1599999999999999</v>
      </c>
      <c r="M2117">
        <v>1</v>
      </c>
      <c r="N2117">
        <v>1.05</v>
      </c>
      <c r="P2117">
        <v>0.84</v>
      </c>
      <c r="R2117">
        <v>0.75</v>
      </c>
      <c r="S2117">
        <v>1</v>
      </c>
      <c r="T2117">
        <v>1.28</v>
      </c>
      <c r="U2117">
        <v>1</v>
      </c>
      <c r="V2117">
        <v>3.46</v>
      </c>
      <c r="W2117">
        <v>1</v>
      </c>
      <c r="X2117">
        <v>0.92</v>
      </c>
      <c r="Y2117">
        <v>1</v>
      </c>
      <c r="Z2117">
        <v>0.95</v>
      </c>
      <c r="AA2117">
        <v>1</v>
      </c>
      <c r="AB2117">
        <v>0.13</v>
      </c>
    </row>
    <row r="2118" spans="1:29" x14ac:dyDescent="0.3">
      <c r="A2118">
        <v>1984</v>
      </c>
      <c r="B2118">
        <v>2</v>
      </c>
      <c r="C2118">
        <v>1</v>
      </c>
      <c r="D2118">
        <v>0.75</v>
      </c>
      <c r="E2118">
        <v>8</v>
      </c>
      <c r="F2118">
        <v>0.4</v>
      </c>
      <c r="H2118">
        <v>0.08</v>
      </c>
      <c r="J2118">
        <v>0.08</v>
      </c>
      <c r="L2118">
        <v>0.09</v>
      </c>
      <c r="M2118">
        <v>1</v>
      </c>
      <c r="N2118">
        <v>0.09</v>
      </c>
      <c r="O2118">
        <v>1</v>
      </c>
      <c r="P2118">
        <v>1.28</v>
      </c>
      <c r="Q2118">
        <v>1</v>
      </c>
      <c r="R2118">
        <v>1.38</v>
      </c>
      <c r="S2118">
        <v>1</v>
      </c>
      <c r="T2118">
        <v>1.27</v>
      </c>
      <c r="U2118">
        <v>1</v>
      </c>
      <c r="V2118">
        <v>2.88</v>
      </c>
      <c r="W2118">
        <v>1</v>
      </c>
      <c r="X2118">
        <v>2.86</v>
      </c>
      <c r="Y2118">
        <v>1</v>
      </c>
      <c r="Z2118">
        <v>1.1100000000000001</v>
      </c>
      <c r="AA2118">
        <v>1</v>
      </c>
      <c r="AB2118">
        <v>0.08</v>
      </c>
    </row>
    <row r="2119" spans="1:29" x14ac:dyDescent="0.3">
      <c r="A2119">
        <v>1985</v>
      </c>
      <c r="B2119">
        <v>2</v>
      </c>
      <c r="C2119">
        <v>1</v>
      </c>
      <c r="D2119">
        <v>0.6</v>
      </c>
      <c r="E2119">
        <v>6</v>
      </c>
      <c r="F2119">
        <v>0.6</v>
      </c>
      <c r="G2119">
        <v>6</v>
      </c>
      <c r="H2119">
        <v>0.6</v>
      </c>
      <c r="I2119">
        <v>6</v>
      </c>
      <c r="J2119">
        <v>0.5</v>
      </c>
      <c r="K2119">
        <v>6</v>
      </c>
      <c r="L2119">
        <v>0.4</v>
      </c>
      <c r="M2119">
        <v>6</v>
      </c>
      <c r="N2119">
        <v>0.5</v>
      </c>
      <c r="O2119">
        <v>6</v>
      </c>
      <c r="P2119">
        <v>0.7</v>
      </c>
      <c r="Q2119">
        <v>6</v>
      </c>
      <c r="R2119">
        <v>1.04</v>
      </c>
      <c r="S2119">
        <v>1</v>
      </c>
      <c r="T2119">
        <v>0.84</v>
      </c>
      <c r="U2119">
        <v>1</v>
      </c>
      <c r="V2119">
        <v>1.9</v>
      </c>
      <c r="W2119">
        <v>1</v>
      </c>
      <c r="X2119">
        <v>2.37</v>
      </c>
      <c r="Y2119">
        <v>1</v>
      </c>
      <c r="Z2119">
        <v>1.01</v>
      </c>
      <c r="AA2119">
        <v>1</v>
      </c>
      <c r="AB2119">
        <v>0.4</v>
      </c>
    </row>
    <row r="2120" spans="1:29" x14ac:dyDescent="0.3">
      <c r="A2120">
        <v>1986</v>
      </c>
      <c r="B2120">
        <v>2</v>
      </c>
      <c r="C2120">
        <v>1</v>
      </c>
      <c r="D2120">
        <v>0.44</v>
      </c>
      <c r="E2120">
        <v>1</v>
      </c>
      <c r="F2120">
        <v>0.6</v>
      </c>
      <c r="G2120">
        <v>6</v>
      </c>
      <c r="H2120">
        <v>0.44</v>
      </c>
      <c r="I2120">
        <v>1</v>
      </c>
      <c r="J2120">
        <v>0.64</v>
      </c>
      <c r="K2120">
        <v>1</v>
      </c>
      <c r="L2120">
        <v>0.56000000000000005</v>
      </c>
      <c r="M2120">
        <v>1</v>
      </c>
      <c r="N2120">
        <v>0.5</v>
      </c>
      <c r="O2120">
        <v>1</v>
      </c>
      <c r="P2120">
        <v>0.13</v>
      </c>
      <c r="Q2120">
        <v>8</v>
      </c>
      <c r="R2120">
        <v>0.1</v>
      </c>
      <c r="S2120">
        <v>8</v>
      </c>
      <c r="T2120">
        <v>0.8</v>
      </c>
      <c r="U2120">
        <v>6</v>
      </c>
      <c r="V2120">
        <v>1.1299999999999999</v>
      </c>
      <c r="W2120">
        <v>1</v>
      </c>
      <c r="X2120">
        <v>0.03</v>
      </c>
      <c r="Y2120">
        <v>8</v>
      </c>
      <c r="Z2120">
        <v>0.7</v>
      </c>
      <c r="AA2120">
        <v>6</v>
      </c>
      <c r="AB2120">
        <v>0.03</v>
      </c>
    </row>
    <row r="2121" spans="1:29" x14ac:dyDescent="0.3">
      <c r="A2121">
        <v>1987</v>
      </c>
      <c r="B2121">
        <v>2</v>
      </c>
      <c r="C2121">
        <v>1</v>
      </c>
      <c r="D2121">
        <v>0.6</v>
      </c>
      <c r="E2121">
        <v>6</v>
      </c>
      <c r="F2121">
        <v>0.6</v>
      </c>
      <c r="G2121">
        <v>6</v>
      </c>
      <c r="H2121">
        <v>0.6</v>
      </c>
      <c r="I2121">
        <v>6</v>
      </c>
      <c r="J2121">
        <v>0.5</v>
      </c>
      <c r="K2121">
        <v>6</v>
      </c>
      <c r="L2121">
        <v>1.34</v>
      </c>
      <c r="M2121">
        <v>1</v>
      </c>
      <c r="N2121">
        <v>1.23</v>
      </c>
      <c r="O2121">
        <v>1</v>
      </c>
      <c r="P2121">
        <v>0.73</v>
      </c>
      <c r="Q2121">
        <v>1</v>
      </c>
      <c r="R2121">
        <v>0.97</v>
      </c>
      <c r="S2121">
        <v>1</v>
      </c>
      <c r="T2121">
        <v>1.42</v>
      </c>
      <c r="U2121">
        <v>1</v>
      </c>
      <c r="V2121">
        <v>6.76</v>
      </c>
      <c r="W2121">
        <v>1</v>
      </c>
      <c r="X2121">
        <v>1.7</v>
      </c>
      <c r="Y2121">
        <v>1</v>
      </c>
      <c r="Z2121">
        <v>1.1399999999999999</v>
      </c>
      <c r="AA2121">
        <v>1</v>
      </c>
      <c r="AB2121">
        <v>0.5</v>
      </c>
    </row>
    <row r="2122" spans="1:29" x14ac:dyDescent="0.3">
      <c r="A2122">
        <v>1988</v>
      </c>
      <c r="B2122">
        <v>1</v>
      </c>
      <c r="C2122">
        <v>1</v>
      </c>
      <c r="D2122">
        <v>0.49</v>
      </c>
      <c r="E2122">
        <v>1</v>
      </c>
      <c r="F2122">
        <v>0.48</v>
      </c>
      <c r="G2122">
        <v>1</v>
      </c>
      <c r="H2122">
        <v>0.45</v>
      </c>
      <c r="I2122">
        <v>1</v>
      </c>
      <c r="J2122">
        <v>0.46</v>
      </c>
      <c r="K2122">
        <v>1</v>
      </c>
      <c r="L2122">
        <v>0.44</v>
      </c>
      <c r="M2122">
        <v>1</v>
      </c>
      <c r="N2122">
        <v>0.47</v>
      </c>
      <c r="O2122">
        <v>1</v>
      </c>
      <c r="P2122">
        <v>0.52</v>
      </c>
      <c r="Q2122">
        <v>1</v>
      </c>
      <c r="R2122">
        <v>4.49</v>
      </c>
      <c r="S2122">
        <v>1</v>
      </c>
      <c r="T2122">
        <v>3.26</v>
      </c>
      <c r="U2122">
        <v>1</v>
      </c>
      <c r="V2122">
        <v>5.21</v>
      </c>
      <c r="W2122">
        <v>1</v>
      </c>
      <c r="X2122">
        <v>4.97</v>
      </c>
      <c r="Y2122">
        <v>1</v>
      </c>
      <c r="Z2122">
        <v>1.59</v>
      </c>
      <c r="AA2122">
        <v>1</v>
      </c>
      <c r="AB2122">
        <v>0.44</v>
      </c>
    </row>
    <row r="2123" spans="1:29" x14ac:dyDescent="0.3">
      <c r="A2123">
        <v>1989</v>
      </c>
      <c r="B2123">
        <v>1</v>
      </c>
      <c r="C2123">
        <v>1</v>
      </c>
      <c r="D2123">
        <v>0.89</v>
      </c>
      <c r="E2123">
        <v>1</v>
      </c>
      <c r="F2123">
        <v>0.56999999999999995</v>
      </c>
      <c r="G2123">
        <v>1</v>
      </c>
      <c r="H2123">
        <v>0.73</v>
      </c>
      <c r="I2123">
        <v>1</v>
      </c>
      <c r="J2123">
        <v>0.76</v>
      </c>
      <c r="L2123">
        <v>0.63</v>
      </c>
      <c r="M2123">
        <v>1</v>
      </c>
      <c r="N2123">
        <v>0.7</v>
      </c>
      <c r="O2123">
        <v>1</v>
      </c>
      <c r="P2123">
        <v>0.69</v>
      </c>
      <c r="Q2123">
        <v>1</v>
      </c>
      <c r="R2123">
        <v>1.06</v>
      </c>
      <c r="S2123">
        <v>1</v>
      </c>
      <c r="T2123">
        <v>1.68</v>
      </c>
      <c r="U2123">
        <v>1</v>
      </c>
      <c r="V2123">
        <v>2.29</v>
      </c>
      <c r="W2123">
        <v>1</v>
      </c>
      <c r="X2123">
        <v>1.44</v>
      </c>
      <c r="Y2123">
        <v>1</v>
      </c>
      <c r="Z2123">
        <v>1.08</v>
      </c>
      <c r="AA2123">
        <v>1</v>
      </c>
      <c r="AB2123">
        <v>0.56999999999999995</v>
      </c>
    </row>
    <row r="2124" spans="1:29" x14ac:dyDescent="0.3">
      <c r="A2124">
        <v>1990</v>
      </c>
      <c r="B2124">
        <v>1</v>
      </c>
      <c r="C2124">
        <v>1</v>
      </c>
      <c r="D2124">
        <v>0.73</v>
      </c>
      <c r="E2124">
        <v>1</v>
      </c>
      <c r="F2124">
        <v>0.48</v>
      </c>
      <c r="G2124">
        <v>1</v>
      </c>
      <c r="H2124">
        <v>0.48</v>
      </c>
      <c r="I2124">
        <v>1</v>
      </c>
      <c r="J2124">
        <v>0.48</v>
      </c>
      <c r="K2124">
        <v>1</v>
      </c>
      <c r="L2124">
        <v>1.29</v>
      </c>
      <c r="M2124">
        <v>1</v>
      </c>
      <c r="N2124">
        <v>0.84</v>
      </c>
      <c r="O2124">
        <v>1</v>
      </c>
      <c r="P2124">
        <v>0.49</v>
      </c>
      <c r="Q2124">
        <v>1</v>
      </c>
      <c r="R2124">
        <v>0.49</v>
      </c>
      <c r="S2124">
        <v>1</v>
      </c>
      <c r="T2124">
        <v>0.95</v>
      </c>
      <c r="U2124">
        <v>1</v>
      </c>
      <c r="V2124">
        <v>1.57</v>
      </c>
      <c r="W2124">
        <v>1</v>
      </c>
      <c r="X2124">
        <v>1.8</v>
      </c>
      <c r="Y2124">
        <v>1</v>
      </c>
      <c r="Z2124">
        <v>1.21</v>
      </c>
      <c r="AA2124">
        <v>1</v>
      </c>
      <c r="AB2124">
        <v>0.48</v>
      </c>
    </row>
    <row r="2125" spans="1:29" x14ac:dyDescent="0.3">
      <c r="A2125">
        <v>1991</v>
      </c>
      <c r="B2125">
        <v>1</v>
      </c>
      <c r="C2125">
        <v>1</v>
      </c>
      <c r="D2125">
        <v>0.89</v>
      </c>
      <c r="E2125">
        <v>1</v>
      </c>
      <c r="F2125">
        <v>0.83</v>
      </c>
      <c r="G2125">
        <v>1</v>
      </c>
      <c r="H2125">
        <v>1.02</v>
      </c>
      <c r="I2125">
        <v>1</v>
      </c>
      <c r="J2125">
        <v>0.4</v>
      </c>
      <c r="K2125">
        <v>6</v>
      </c>
      <c r="L2125">
        <v>0.48</v>
      </c>
      <c r="M2125">
        <v>3</v>
      </c>
      <c r="N2125">
        <v>0.48</v>
      </c>
      <c r="O2125">
        <v>1</v>
      </c>
      <c r="P2125">
        <v>0.47</v>
      </c>
      <c r="Q2125">
        <v>1</v>
      </c>
      <c r="R2125">
        <v>0.45</v>
      </c>
      <c r="S2125">
        <v>1</v>
      </c>
      <c r="T2125">
        <v>0.45</v>
      </c>
      <c r="U2125">
        <v>1</v>
      </c>
      <c r="V2125">
        <v>0.73</v>
      </c>
      <c r="W2125">
        <v>1</v>
      </c>
      <c r="X2125">
        <v>0.82</v>
      </c>
      <c r="Z2125">
        <v>0.49</v>
      </c>
      <c r="AB2125">
        <v>0.4</v>
      </c>
      <c r="AC2125">
        <v>3</v>
      </c>
    </row>
    <row r="2126" spans="1:29" x14ac:dyDescent="0.3">
      <c r="A2126">
        <v>1992</v>
      </c>
      <c r="B2126">
        <v>1</v>
      </c>
      <c r="C2126">
        <v>1</v>
      </c>
      <c r="D2126">
        <v>0.47</v>
      </c>
      <c r="F2126">
        <v>0.48</v>
      </c>
      <c r="H2126">
        <v>0.46</v>
      </c>
      <c r="J2126">
        <v>0.45</v>
      </c>
      <c r="L2126">
        <v>0.47</v>
      </c>
      <c r="M2126">
        <v>1</v>
      </c>
      <c r="N2126">
        <v>0.49</v>
      </c>
      <c r="O2126">
        <v>1</v>
      </c>
      <c r="P2126">
        <v>0.49</v>
      </c>
      <c r="R2126">
        <v>0.49</v>
      </c>
      <c r="T2126">
        <v>0.5</v>
      </c>
      <c r="V2126">
        <v>1.1499999999999999</v>
      </c>
      <c r="W2126">
        <v>1</v>
      </c>
      <c r="X2126">
        <v>1.3</v>
      </c>
      <c r="Y2126">
        <v>1</v>
      </c>
      <c r="Z2126">
        <v>1.28</v>
      </c>
      <c r="AA2126">
        <v>1</v>
      </c>
      <c r="AB2126">
        <v>0.45</v>
      </c>
    </row>
    <row r="2127" spans="1:29" x14ac:dyDescent="0.3">
      <c r="A2127">
        <v>1993</v>
      </c>
      <c r="B2127">
        <v>1</v>
      </c>
      <c r="C2127">
        <v>1</v>
      </c>
      <c r="D2127">
        <v>0.6</v>
      </c>
      <c r="E2127">
        <v>1</v>
      </c>
      <c r="F2127">
        <v>0.57999999999999996</v>
      </c>
      <c r="G2127">
        <v>1</v>
      </c>
      <c r="H2127">
        <v>0.57999999999999996</v>
      </c>
      <c r="I2127">
        <v>1</v>
      </c>
      <c r="J2127">
        <v>0.5</v>
      </c>
      <c r="K2127">
        <v>1</v>
      </c>
      <c r="L2127">
        <v>0.78</v>
      </c>
      <c r="M2127">
        <v>1</v>
      </c>
      <c r="N2127">
        <v>0.59</v>
      </c>
      <c r="O2127">
        <v>1</v>
      </c>
      <c r="P2127">
        <v>0.54</v>
      </c>
      <c r="Q2127">
        <v>1</v>
      </c>
      <c r="R2127">
        <v>0.55000000000000004</v>
      </c>
      <c r="S2127">
        <v>1</v>
      </c>
      <c r="T2127">
        <v>0.56000000000000005</v>
      </c>
      <c r="U2127">
        <v>1</v>
      </c>
      <c r="V2127">
        <v>0.65</v>
      </c>
      <c r="W2127">
        <v>1</v>
      </c>
      <c r="X2127">
        <v>0.81</v>
      </c>
      <c r="Y2127">
        <v>1</v>
      </c>
      <c r="Z2127">
        <v>0.78</v>
      </c>
      <c r="AA2127">
        <v>1</v>
      </c>
      <c r="AB2127">
        <v>0.5</v>
      </c>
    </row>
    <row r="2128" spans="1:29" x14ac:dyDescent="0.3">
      <c r="A2128">
        <v>1994</v>
      </c>
      <c r="B2128">
        <v>2</v>
      </c>
      <c r="C2128">
        <v>1</v>
      </c>
      <c r="D2128">
        <v>0.75</v>
      </c>
      <c r="E2128">
        <v>1</v>
      </c>
      <c r="F2128">
        <v>0.75</v>
      </c>
      <c r="G2128">
        <v>1</v>
      </c>
      <c r="H2128">
        <v>0.75</v>
      </c>
      <c r="I2128">
        <v>1</v>
      </c>
      <c r="J2128">
        <v>0.52</v>
      </c>
      <c r="L2128">
        <v>0.52</v>
      </c>
      <c r="M2128">
        <v>3</v>
      </c>
      <c r="N2128">
        <v>0.52</v>
      </c>
      <c r="O2128">
        <v>1</v>
      </c>
      <c r="P2128">
        <v>0.46</v>
      </c>
      <c r="Q2128">
        <v>1</v>
      </c>
      <c r="R2128">
        <v>0.45</v>
      </c>
      <c r="S2128">
        <v>1</v>
      </c>
      <c r="T2128">
        <v>0.48</v>
      </c>
      <c r="U2128">
        <v>1</v>
      </c>
      <c r="V2128">
        <v>0.5</v>
      </c>
      <c r="W2128">
        <v>1</v>
      </c>
      <c r="X2128">
        <v>0.57999999999999996</v>
      </c>
      <c r="Y2128">
        <v>1</v>
      </c>
      <c r="Z2128">
        <v>0.5</v>
      </c>
      <c r="AB2128">
        <v>0.45</v>
      </c>
      <c r="AC2128">
        <v>3</v>
      </c>
    </row>
    <row r="2129" spans="1:52" x14ac:dyDescent="0.3">
      <c r="A2129">
        <v>1995</v>
      </c>
      <c r="B2129">
        <v>1</v>
      </c>
      <c r="C2129">
        <v>1</v>
      </c>
      <c r="D2129">
        <v>0.49</v>
      </c>
      <c r="F2129">
        <v>0.48</v>
      </c>
      <c r="H2129">
        <v>0.47</v>
      </c>
      <c r="J2129">
        <v>0.49</v>
      </c>
      <c r="L2129">
        <v>0.53</v>
      </c>
      <c r="N2129">
        <v>0.68</v>
      </c>
      <c r="P2129">
        <v>0.49</v>
      </c>
      <c r="Q2129">
        <v>3</v>
      </c>
      <c r="R2129">
        <v>0.63</v>
      </c>
      <c r="T2129">
        <v>0.57999999999999996</v>
      </c>
      <c r="V2129">
        <v>0.52</v>
      </c>
      <c r="X2129">
        <v>0.74</v>
      </c>
      <c r="Z2129">
        <v>0.47</v>
      </c>
      <c r="AB2129">
        <v>0.47</v>
      </c>
      <c r="AC2129">
        <v>3</v>
      </c>
    </row>
    <row r="2130" spans="1:52" x14ac:dyDescent="0.3">
      <c r="A2130">
        <v>1996</v>
      </c>
      <c r="B2130">
        <v>1</v>
      </c>
      <c r="C2130">
        <v>1</v>
      </c>
      <c r="D2130">
        <v>0.43</v>
      </c>
      <c r="F2130">
        <v>0.43</v>
      </c>
      <c r="H2130">
        <v>0.47</v>
      </c>
      <c r="J2130">
        <v>0.49</v>
      </c>
      <c r="K2130">
        <v>1</v>
      </c>
      <c r="L2130">
        <v>0.51</v>
      </c>
      <c r="M2130">
        <v>1</v>
      </c>
      <c r="N2130">
        <v>0.51</v>
      </c>
      <c r="P2130">
        <v>0.68</v>
      </c>
      <c r="AB2130">
        <v>0.43</v>
      </c>
      <c r="AC2130">
        <v>3</v>
      </c>
    </row>
    <row r="2131" spans="1:52" x14ac:dyDescent="0.3">
      <c r="A2131">
        <v>1997</v>
      </c>
      <c r="B2131">
        <v>1</v>
      </c>
      <c r="C2131">
        <v>1</v>
      </c>
      <c r="H2131">
        <v>0.55000000000000004</v>
      </c>
      <c r="I2131">
        <v>3</v>
      </c>
      <c r="J2131">
        <v>0.52</v>
      </c>
      <c r="K2131">
        <v>1</v>
      </c>
      <c r="L2131">
        <v>0.54</v>
      </c>
      <c r="M2131">
        <v>1</v>
      </c>
      <c r="N2131">
        <v>0.6</v>
      </c>
      <c r="O2131">
        <v>1</v>
      </c>
      <c r="P2131">
        <v>0.6</v>
      </c>
      <c r="R2131">
        <v>1.6</v>
      </c>
      <c r="T2131">
        <v>0.95</v>
      </c>
      <c r="U2131">
        <v>1</v>
      </c>
      <c r="V2131">
        <v>0.66</v>
      </c>
      <c r="W2131">
        <v>1</v>
      </c>
      <c r="X2131">
        <v>0.6</v>
      </c>
      <c r="Y2131">
        <v>1</v>
      </c>
      <c r="Z2131">
        <v>0.55000000000000004</v>
      </c>
      <c r="AA2131">
        <v>1</v>
      </c>
      <c r="AB2131">
        <v>0.52</v>
      </c>
      <c r="AC2131">
        <v>3</v>
      </c>
    </row>
    <row r="2132" spans="1:52" x14ac:dyDescent="0.3">
      <c r="A2132">
        <v>1998</v>
      </c>
      <c r="B2132">
        <v>1</v>
      </c>
      <c r="C2132">
        <v>1</v>
      </c>
      <c r="D2132">
        <v>0.52</v>
      </c>
      <c r="F2132">
        <v>0.51</v>
      </c>
      <c r="H2132">
        <v>0.47</v>
      </c>
      <c r="I2132">
        <v>1</v>
      </c>
      <c r="J2132">
        <v>0.48</v>
      </c>
      <c r="K2132">
        <v>1</v>
      </c>
      <c r="L2132">
        <v>0.49</v>
      </c>
      <c r="M2132">
        <v>1</v>
      </c>
      <c r="N2132">
        <v>0.56000000000000005</v>
      </c>
      <c r="O2132">
        <v>3</v>
      </c>
      <c r="P2132">
        <v>0.57999999999999996</v>
      </c>
      <c r="Q2132">
        <v>1</v>
      </c>
      <c r="R2132">
        <v>0.59</v>
      </c>
      <c r="S2132">
        <v>1</v>
      </c>
      <c r="T2132">
        <v>2.86</v>
      </c>
      <c r="U2132">
        <v>3</v>
      </c>
      <c r="V2132">
        <v>2.29</v>
      </c>
      <c r="W2132">
        <v>3</v>
      </c>
      <c r="X2132">
        <v>1.72</v>
      </c>
      <c r="Y2132">
        <v>3</v>
      </c>
      <c r="Z2132">
        <v>1.35</v>
      </c>
      <c r="AA2132">
        <v>1</v>
      </c>
      <c r="AB2132">
        <v>0.47</v>
      </c>
      <c r="AC2132">
        <v>3</v>
      </c>
    </row>
    <row r="2133" spans="1:52" x14ac:dyDescent="0.3">
      <c r="A2133">
        <v>1999</v>
      </c>
      <c r="B2133">
        <v>1</v>
      </c>
      <c r="C2133">
        <v>1</v>
      </c>
      <c r="D2133">
        <v>0.6</v>
      </c>
      <c r="E2133">
        <v>1</v>
      </c>
      <c r="F2133">
        <v>0.5</v>
      </c>
      <c r="G2133">
        <v>1</v>
      </c>
      <c r="H2133">
        <v>0.5</v>
      </c>
      <c r="I2133">
        <v>1</v>
      </c>
      <c r="J2133">
        <v>0.5</v>
      </c>
      <c r="K2133">
        <v>1</v>
      </c>
      <c r="L2133">
        <v>0.6</v>
      </c>
      <c r="M2133">
        <v>1</v>
      </c>
      <c r="N2133">
        <v>0.6</v>
      </c>
      <c r="O2133">
        <v>1</v>
      </c>
      <c r="P2133">
        <v>0.6</v>
      </c>
      <c r="Q2133">
        <v>3</v>
      </c>
      <c r="R2133">
        <v>0.9</v>
      </c>
      <c r="S2133">
        <v>1</v>
      </c>
      <c r="T2133">
        <v>3</v>
      </c>
      <c r="U2133">
        <v>3</v>
      </c>
      <c r="V2133">
        <v>7.4</v>
      </c>
      <c r="W2133">
        <v>1</v>
      </c>
      <c r="X2133">
        <v>10.1</v>
      </c>
      <c r="Z2133">
        <v>1.8</v>
      </c>
      <c r="AB2133">
        <v>0.5</v>
      </c>
      <c r="AC2133">
        <v>3</v>
      </c>
    </row>
    <row r="2134" spans="1:52" x14ac:dyDescent="0.3">
      <c r="A2134">
        <v>2000</v>
      </c>
      <c r="B2134">
        <v>1</v>
      </c>
      <c r="C2134">
        <v>1</v>
      </c>
      <c r="D2134">
        <v>0.6</v>
      </c>
      <c r="F2134" t="s">
        <v>1</v>
      </c>
      <c r="J2134">
        <v>0.5</v>
      </c>
      <c r="L2134">
        <v>3.5</v>
      </c>
      <c r="N2134">
        <v>0.7</v>
      </c>
      <c r="O2134">
        <v>1</v>
      </c>
      <c r="P2134">
        <v>0.4</v>
      </c>
      <c r="Q2134">
        <v>1</v>
      </c>
      <c r="R2134">
        <v>0.4</v>
      </c>
      <c r="S2134">
        <v>3</v>
      </c>
      <c r="T2134">
        <v>0.4</v>
      </c>
      <c r="U2134">
        <v>3</v>
      </c>
      <c r="V2134">
        <v>0.8</v>
      </c>
      <c r="X2134">
        <v>1.6</v>
      </c>
      <c r="Z2134">
        <v>0.5</v>
      </c>
      <c r="AB2134">
        <v>0.4</v>
      </c>
      <c r="AC2134">
        <v>3</v>
      </c>
    </row>
    <row r="2135" spans="1:52" x14ac:dyDescent="0.3">
      <c r="A2135">
        <v>2001</v>
      </c>
      <c r="B2135">
        <v>1</v>
      </c>
      <c r="C2135">
        <v>1</v>
      </c>
      <c r="D2135">
        <v>0.4</v>
      </c>
      <c r="F2135">
        <v>0.4</v>
      </c>
      <c r="H2135">
        <v>0.41</v>
      </c>
      <c r="J2135">
        <v>0.43</v>
      </c>
      <c r="L2135">
        <v>1.8</v>
      </c>
      <c r="M2135">
        <v>1</v>
      </c>
      <c r="N2135">
        <v>1.8</v>
      </c>
      <c r="O2135">
        <v>1</v>
      </c>
      <c r="P2135">
        <v>0.56000000000000005</v>
      </c>
      <c r="R2135">
        <v>0.56999999999999995</v>
      </c>
      <c r="T2135">
        <v>0.56000000000000005</v>
      </c>
      <c r="V2135">
        <v>0.57999999999999996</v>
      </c>
      <c r="W2135">
        <v>1</v>
      </c>
      <c r="X2135">
        <v>1.65</v>
      </c>
      <c r="Y2135">
        <v>1</v>
      </c>
      <c r="Z2135">
        <v>0.75</v>
      </c>
      <c r="AA2135">
        <v>1</v>
      </c>
      <c r="AB2135">
        <v>0.4</v>
      </c>
    </row>
    <row r="2136" spans="1:52" x14ac:dyDescent="0.3">
      <c r="A2136">
        <v>2002</v>
      </c>
      <c r="B2136">
        <v>1</v>
      </c>
      <c r="C2136">
        <v>1</v>
      </c>
      <c r="D2136">
        <v>0.6</v>
      </c>
      <c r="E2136">
        <v>1</v>
      </c>
      <c r="F2136">
        <v>0.7</v>
      </c>
      <c r="H2136">
        <v>0.8</v>
      </c>
      <c r="J2136">
        <v>0.9</v>
      </c>
      <c r="K2136">
        <v>3</v>
      </c>
      <c r="L2136">
        <v>0.8</v>
      </c>
      <c r="M2136">
        <v>1</v>
      </c>
      <c r="N2136">
        <v>0.8</v>
      </c>
      <c r="P2136">
        <v>0.6</v>
      </c>
      <c r="R2136">
        <v>0.5</v>
      </c>
      <c r="T2136">
        <v>0.7</v>
      </c>
      <c r="V2136">
        <v>0.6</v>
      </c>
      <c r="X2136">
        <v>0.7</v>
      </c>
      <c r="Z2136">
        <v>0.4</v>
      </c>
      <c r="AB2136">
        <v>0.4</v>
      </c>
      <c r="AC2136">
        <v>3</v>
      </c>
      <c r="AR2136" s="8"/>
      <c r="AS2136" s="8"/>
      <c r="AT2136" s="8"/>
      <c r="AU2136" s="8"/>
      <c r="AV2136" s="8"/>
      <c r="AW2136" s="8"/>
      <c r="AX2136" s="8"/>
      <c r="AY2136" s="8"/>
      <c r="AZ2136" s="8"/>
    </row>
    <row r="2137" spans="1:52" x14ac:dyDescent="0.3">
      <c r="A2137">
        <v>2003</v>
      </c>
      <c r="B2137">
        <v>1</v>
      </c>
      <c r="C2137">
        <v>1</v>
      </c>
      <c r="D2137" t="s">
        <v>17</v>
      </c>
      <c r="F2137" t="s">
        <v>17</v>
      </c>
      <c r="H2137" t="s">
        <v>17</v>
      </c>
      <c r="J2137">
        <v>0.7</v>
      </c>
      <c r="L2137">
        <v>0.8</v>
      </c>
      <c r="M2137">
        <v>1</v>
      </c>
      <c r="N2137">
        <v>1.4</v>
      </c>
      <c r="O2137">
        <v>1</v>
      </c>
      <c r="P2137">
        <v>1.7</v>
      </c>
      <c r="Q2137">
        <v>1</v>
      </c>
      <c r="R2137">
        <v>0.8</v>
      </c>
      <c r="T2137">
        <v>0.6</v>
      </c>
      <c r="V2137">
        <v>0.6</v>
      </c>
      <c r="X2137">
        <v>0.7</v>
      </c>
      <c r="Z2137">
        <v>1.4</v>
      </c>
      <c r="AA2137">
        <v>3</v>
      </c>
      <c r="AB2137" t="s">
        <v>17</v>
      </c>
      <c r="AC2137">
        <v>3</v>
      </c>
    </row>
    <row r="2138" spans="1:52" x14ac:dyDescent="0.3">
      <c r="A2138">
        <v>2004</v>
      </c>
      <c r="B2138">
        <v>1</v>
      </c>
      <c r="C2138">
        <v>1</v>
      </c>
      <c r="D2138">
        <v>0.63</v>
      </c>
      <c r="E2138">
        <v>1</v>
      </c>
      <c r="F2138">
        <v>0.54</v>
      </c>
      <c r="G2138">
        <v>1</v>
      </c>
      <c r="H2138">
        <v>0.51</v>
      </c>
      <c r="I2138">
        <v>1</v>
      </c>
      <c r="J2138">
        <v>0.54</v>
      </c>
      <c r="K2138">
        <v>1</v>
      </c>
      <c r="L2138">
        <v>0.5</v>
      </c>
      <c r="M2138">
        <v>3</v>
      </c>
      <c r="N2138">
        <v>0.5</v>
      </c>
      <c r="O2138">
        <v>1</v>
      </c>
      <c r="P2138">
        <v>0.5</v>
      </c>
      <c r="Q2138">
        <v>3</v>
      </c>
      <c r="R2138">
        <v>0.51</v>
      </c>
      <c r="S2138">
        <v>1</v>
      </c>
      <c r="T2138">
        <v>0.84</v>
      </c>
      <c r="U2138">
        <v>1</v>
      </c>
      <c r="V2138">
        <v>1.32</v>
      </c>
      <c r="W2138">
        <v>1</v>
      </c>
      <c r="X2138">
        <v>7.85</v>
      </c>
      <c r="Y2138">
        <v>3</v>
      </c>
      <c r="AB2138">
        <v>0.5</v>
      </c>
      <c r="AC2138">
        <v>3</v>
      </c>
    </row>
    <row r="2139" spans="1:52" x14ac:dyDescent="0.3">
      <c r="A2139">
        <v>2005</v>
      </c>
      <c r="B2139">
        <v>1</v>
      </c>
      <c r="C2139">
        <v>1</v>
      </c>
      <c r="D2139" t="s">
        <v>1</v>
      </c>
      <c r="F2139" t="s">
        <v>1</v>
      </c>
      <c r="H2139" t="s">
        <v>1</v>
      </c>
      <c r="J2139" t="s">
        <v>1</v>
      </c>
      <c r="L2139">
        <v>0.71199999999999997</v>
      </c>
      <c r="M2139">
        <v>1</v>
      </c>
      <c r="N2139">
        <v>0.80700000000000005</v>
      </c>
      <c r="O2139">
        <v>1</v>
      </c>
      <c r="P2139">
        <v>0.90900000000000003</v>
      </c>
      <c r="Q2139">
        <v>1</v>
      </c>
      <c r="R2139">
        <v>0.61199999999999999</v>
      </c>
      <c r="S2139">
        <v>1</v>
      </c>
      <c r="T2139">
        <v>0.71099999999999997</v>
      </c>
      <c r="U2139">
        <v>1</v>
      </c>
      <c r="V2139">
        <v>1.34</v>
      </c>
      <c r="W2139">
        <v>3</v>
      </c>
      <c r="X2139">
        <v>4.0220000000000002</v>
      </c>
      <c r="Y2139">
        <v>3</v>
      </c>
      <c r="Z2139">
        <v>1.2749999999999999</v>
      </c>
      <c r="AA2139">
        <v>1</v>
      </c>
      <c r="AB2139">
        <v>0.61</v>
      </c>
      <c r="AC2139">
        <v>3</v>
      </c>
    </row>
    <row r="2140" spans="1:52" x14ac:dyDescent="0.3">
      <c r="A2140">
        <v>2006</v>
      </c>
      <c r="B2140">
        <v>1</v>
      </c>
      <c r="C2140">
        <v>1</v>
      </c>
      <c r="D2140">
        <v>0.83</v>
      </c>
      <c r="E2140">
        <v>1</v>
      </c>
      <c r="F2140">
        <v>0.66</v>
      </c>
      <c r="G2140">
        <v>1</v>
      </c>
      <c r="H2140">
        <v>0.53</v>
      </c>
      <c r="I2140">
        <v>1</v>
      </c>
      <c r="J2140">
        <v>0.54200000000000004</v>
      </c>
      <c r="K2140">
        <v>1</v>
      </c>
      <c r="L2140">
        <v>0.67100000000000004</v>
      </c>
      <c r="M2140">
        <v>1</v>
      </c>
      <c r="N2140">
        <v>0.62</v>
      </c>
      <c r="O2140">
        <v>1</v>
      </c>
      <c r="P2140">
        <v>0.45</v>
      </c>
      <c r="R2140">
        <v>0.435</v>
      </c>
      <c r="T2140">
        <v>0.435</v>
      </c>
      <c r="V2140">
        <v>0.45</v>
      </c>
      <c r="X2140" t="s">
        <v>1</v>
      </c>
      <c r="Z2140">
        <v>1.048</v>
      </c>
      <c r="AA2140">
        <v>1</v>
      </c>
      <c r="AB2140">
        <v>0.44</v>
      </c>
      <c r="AC2140">
        <v>3</v>
      </c>
    </row>
    <row r="2141" spans="1:52" x14ac:dyDescent="0.3">
      <c r="A2141">
        <v>2007</v>
      </c>
      <c r="B2141">
        <v>1</v>
      </c>
      <c r="C2141">
        <v>1</v>
      </c>
      <c r="D2141">
        <v>1.65</v>
      </c>
      <c r="E2141">
        <v>1</v>
      </c>
      <c r="F2141">
        <v>1.6</v>
      </c>
      <c r="G2141">
        <v>1</v>
      </c>
      <c r="H2141">
        <v>6.95</v>
      </c>
      <c r="I2141">
        <v>1</v>
      </c>
      <c r="J2141">
        <v>3.87</v>
      </c>
      <c r="K2141">
        <v>1</v>
      </c>
      <c r="L2141">
        <v>2.37</v>
      </c>
      <c r="M2141">
        <v>1</v>
      </c>
      <c r="N2141">
        <v>1.3</v>
      </c>
      <c r="O2141">
        <v>1</v>
      </c>
      <c r="P2141">
        <v>0.9</v>
      </c>
      <c r="Q2141">
        <v>1</v>
      </c>
      <c r="R2141">
        <v>1.1499999999999999</v>
      </c>
      <c r="S2141">
        <v>1</v>
      </c>
      <c r="T2141">
        <v>5.34</v>
      </c>
      <c r="U2141">
        <v>3</v>
      </c>
      <c r="V2141">
        <v>12.12</v>
      </c>
      <c r="X2141">
        <v>9.77</v>
      </c>
      <c r="Y2141">
        <v>8</v>
      </c>
      <c r="Z2141">
        <v>5.83</v>
      </c>
      <c r="AB2141">
        <v>0.9</v>
      </c>
      <c r="AC2141">
        <v>3</v>
      </c>
    </row>
    <row r="2142" spans="1:52" x14ac:dyDescent="0.3">
      <c r="A2142">
        <v>2008</v>
      </c>
      <c r="B2142">
        <v>1</v>
      </c>
      <c r="C2142">
        <v>1</v>
      </c>
      <c r="D2142">
        <v>0.81499999999999995</v>
      </c>
      <c r="F2142">
        <v>0.75</v>
      </c>
      <c r="H2142">
        <v>0.8</v>
      </c>
      <c r="I2142">
        <v>1</v>
      </c>
      <c r="J2142">
        <v>0.78</v>
      </c>
      <c r="K2142">
        <v>1</v>
      </c>
      <c r="L2142">
        <v>0.90500000000000003</v>
      </c>
      <c r="N2142">
        <v>1.4379999999999999</v>
      </c>
      <c r="P2142">
        <v>1.3080000000000001</v>
      </c>
      <c r="R2142">
        <v>0.98199999999999998</v>
      </c>
      <c r="T2142">
        <v>2.19</v>
      </c>
      <c r="U2142">
        <v>1</v>
      </c>
      <c r="V2142">
        <v>3.72</v>
      </c>
      <c r="W2142">
        <v>1</v>
      </c>
      <c r="X2142">
        <v>3.48</v>
      </c>
      <c r="Y2142">
        <v>1</v>
      </c>
      <c r="Z2142">
        <v>7.45</v>
      </c>
      <c r="AA2142">
        <v>1</v>
      </c>
      <c r="AB2142">
        <v>0.75</v>
      </c>
    </row>
    <row r="2143" spans="1:52" x14ac:dyDescent="0.3">
      <c r="A2143">
        <v>2009</v>
      </c>
      <c r="B2143">
        <v>1</v>
      </c>
      <c r="C2143">
        <v>1</v>
      </c>
      <c r="D2143">
        <v>0.84</v>
      </c>
      <c r="E2143">
        <v>1</v>
      </c>
      <c r="F2143">
        <v>0.72</v>
      </c>
      <c r="G2143">
        <v>1</v>
      </c>
      <c r="H2143">
        <v>0.80800000000000005</v>
      </c>
      <c r="J2143">
        <v>0.79</v>
      </c>
      <c r="K2143">
        <v>1</v>
      </c>
      <c r="L2143">
        <v>0.875</v>
      </c>
      <c r="N2143">
        <v>0.81499999999999995</v>
      </c>
      <c r="P2143">
        <v>0.8</v>
      </c>
      <c r="R2143">
        <v>0.77</v>
      </c>
      <c r="T2143">
        <v>0.90500000000000003</v>
      </c>
      <c r="V2143">
        <v>0.89</v>
      </c>
      <c r="W2143">
        <v>1</v>
      </c>
      <c r="X2143">
        <v>2</v>
      </c>
      <c r="Y2143">
        <v>1</v>
      </c>
      <c r="Z2143">
        <v>0.82299999999999995</v>
      </c>
      <c r="AA2143">
        <v>1</v>
      </c>
      <c r="AB2143">
        <v>0.72</v>
      </c>
    </row>
    <row r="2144" spans="1:52" x14ac:dyDescent="0.3">
      <c r="A2144">
        <v>2010</v>
      </c>
      <c r="B2144">
        <v>1</v>
      </c>
      <c r="C2144">
        <v>1</v>
      </c>
      <c r="D2144">
        <v>9.0999999999999998E-2</v>
      </c>
      <c r="E2144">
        <v>8</v>
      </c>
      <c r="F2144">
        <v>9.1999999999999998E-2</v>
      </c>
      <c r="G2144">
        <v>8</v>
      </c>
      <c r="H2144">
        <v>9.1999999999999998E-2</v>
      </c>
      <c r="I2144">
        <v>8</v>
      </c>
      <c r="J2144">
        <v>9.2999999999999999E-2</v>
      </c>
      <c r="K2144">
        <v>8</v>
      </c>
      <c r="L2144">
        <v>0.1</v>
      </c>
      <c r="M2144">
        <v>1</v>
      </c>
      <c r="N2144">
        <v>2.8119999999999998</v>
      </c>
      <c r="O2144">
        <v>1</v>
      </c>
      <c r="P2144">
        <v>3.1749999999999998</v>
      </c>
      <c r="Q2144">
        <v>3</v>
      </c>
      <c r="R2144">
        <v>11.59</v>
      </c>
      <c r="S2144">
        <v>3</v>
      </c>
      <c r="T2144">
        <v>6.2359999999999998</v>
      </c>
      <c r="U2144">
        <v>3</v>
      </c>
      <c r="V2144">
        <v>8.7750000000000004</v>
      </c>
      <c r="W2144">
        <v>1</v>
      </c>
      <c r="X2144">
        <v>11.92</v>
      </c>
      <c r="Y2144">
        <v>1</v>
      </c>
      <c r="Z2144">
        <v>7</v>
      </c>
      <c r="AA2144">
        <v>1</v>
      </c>
      <c r="AB2144">
        <v>0.09</v>
      </c>
      <c r="AC2144">
        <v>3</v>
      </c>
    </row>
    <row r="2145" spans="1:52" x14ac:dyDescent="0.3">
      <c r="A2145">
        <v>2011</v>
      </c>
      <c r="B2145">
        <v>1</v>
      </c>
      <c r="C2145">
        <v>1</v>
      </c>
      <c r="D2145">
        <v>0.16</v>
      </c>
      <c r="E2145">
        <v>1</v>
      </c>
      <c r="F2145">
        <v>0.29499999999999998</v>
      </c>
      <c r="H2145">
        <v>0.29499999999999998</v>
      </c>
      <c r="J2145">
        <v>0.38500000000000001</v>
      </c>
      <c r="L2145">
        <v>0.94</v>
      </c>
      <c r="N2145">
        <v>0.98499999999999999</v>
      </c>
      <c r="O2145">
        <v>1</v>
      </c>
      <c r="P2145">
        <v>0.9</v>
      </c>
      <c r="Q2145">
        <v>1</v>
      </c>
      <c r="R2145">
        <v>2.95</v>
      </c>
      <c r="T2145">
        <v>3.5129999999999999</v>
      </c>
      <c r="V2145">
        <v>13.62</v>
      </c>
      <c r="W2145">
        <v>3</v>
      </c>
      <c r="X2145" t="s">
        <v>1</v>
      </c>
      <c r="Z2145">
        <v>15.14</v>
      </c>
      <c r="AB2145">
        <v>0.16</v>
      </c>
      <c r="AC2145">
        <v>3</v>
      </c>
    </row>
    <row r="2147" spans="1:52" x14ac:dyDescent="0.3">
      <c r="A2147" t="s">
        <v>14</v>
      </c>
      <c r="D2147">
        <v>0.69199999999999995</v>
      </c>
      <c r="F2147">
        <v>0.61599999999999999</v>
      </c>
      <c r="H2147">
        <v>0.66200000000000003</v>
      </c>
      <c r="J2147">
        <v>0.59499999999999997</v>
      </c>
      <c r="L2147">
        <v>0.90100000000000002</v>
      </c>
      <c r="N2147">
        <v>0.96299999999999997</v>
      </c>
      <c r="P2147">
        <v>0.80400000000000005</v>
      </c>
      <c r="R2147">
        <v>1.157</v>
      </c>
      <c r="T2147">
        <v>1.59</v>
      </c>
      <c r="V2147">
        <v>3.0760000000000001</v>
      </c>
      <c r="X2147">
        <v>3.1429999999999998</v>
      </c>
      <c r="Z2147">
        <v>1.9630000000000001</v>
      </c>
      <c r="AB2147">
        <v>1.35</v>
      </c>
    </row>
    <row r="2148" spans="1:52" x14ac:dyDescent="0.3">
      <c r="A2148" t="s">
        <v>15</v>
      </c>
      <c r="D2148">
        <v>2.91</v>
      </c>
      <c r="F2148">
        <v>2</v>
      </c>
      <c r="H2148">
        <v>6.95</v>
      </c>
      <c r="J2148">
        <v>3.87</v>
      </c>
      <c r="L2148">
        <v>4.18</v>
      </c>
      <c r="N2148">
        <v>3.71</v>
      </c>
      <c r="P2148">
        <v>3.1749999999999998</v>
      </c>
      <c r="R2148">
        <v>11.59</v>
      </c>
      <c r="T2148">
        <v>6.2359999999999998</v>
      </c>
      <c r="V2148">
        <v>13.62</v>
      </c>
      <c r="X2148">
        <v>11.92</v>
      </c>
      <c r="Z2148">
        <v>15.14</v>
      </c>
      <c r="AB2148">
        <v>15.14</v>
      </c>
    </row>
    <row r="2149" spans="1:52" x14ac:dyDescent="0.3">
      <c r="A2149" t="s">
        <v>16</v>
      </c>
      <c r="D2149" t="s">
        <v>17</v>
      </c>
      <c r="F2149" t="s">
        <v>17</v>
      </c>
      <c r="H2149" t="s">
        <v>17</v>
      </c>
      <c r="J2149">
        <v>0.06</v>
      </c>
      <c r="L2149">
        <v>0.09</v>
      </c>
      <c r="N2149">
        <v>0.09</v>
      </c>
      <c r="P2149">
        <v>0.13</v>
      </c>
      <c r="R2149">
        <v>0.1</v>
      </c>
      <c r="T2149">
        <v>0.2</v>
      </c>
      <c r="V2149">
        <v>0.45</v>
      </c>
      <c r="X2149">
        <v>0.03</v>
      </c>
      <c r="Z2149">
        <v>0.23</v>
      </c>
      <c r="AB2149" t="s">
        <v>17</v>
      </c>
    </row>
    <row r="2154" spans="1:52" x14ac:dyDescent="0.3">
      <c r="H2154" s="1"/>
    </row>
    <row r="2156" spans="1:52" s="8" customFormat="1" x14ac:dyDescent="0.3">
      <c r="A2156" s="7" t="s">
        <v>33</v>
      </c>
      <c r="AR2156"/>
      <c r="AS2156"/>
      <c r="AT2156"/>
      <c r="AU2156"/>
      <c r="AV2156"/>
      <c r="AW2156"/>
      <c r="AX2156"/>
      <c r="AY2156"/>
      <c r="AZ2156"/>
    </row>
    <row r="2157" spans="1:52" x14ac:dyDescent="0.3">
      <c r="A2157" t="s">
        <v>19</v>
      </c>
      <c r="B2157">
        <v>28037060</v>
      </c>
      <c r="C2157" t="s">
        <v>58</v>
      </c>
    </row>
    <row r="2158" spans="1:52" x14ac:dyDescent="0.3">
      <c r="A2158" t="s">
        <v>20</v>
      </c>
    </row>
    <row r="2159" spans="1:52" x14ac:dyDescent="0.3">
      <c r="A2159" t="s">
        <v>21</v>
      </c>
    </row>
    <row r="2160" spans="1:52" x14ac:dyDescent="0.3">
      <c r="A2160" t="s">
        <v>22</v>
      </c>
      <c r="B2160">
        <v>120</v>
      </c>
      <c r="H2160" s="1"/>
    </row>
    <row r="2161" spans="1:29" x14ac:dyDescent="0.3">
      <c r="A2161" t="s">
        <v>23</v>
      </c>
      <c r="B2161" t="s">
        <v>59</v>
      </c>
    </row>
    <row r="2163" spans="1:29" x14ac:dyDescent="0.3">
      <c r="A2163" t="s">
        <v>25</v>
      </c>
      <c r="B2163" t="s">
        <v>26</v>
      </c>
      <c r="C2163" t="s">
        <v>27</v>
      </c>
      <c r="D2163" t="s">
        <v>2</v>
      </c>
      <c r="E2163" t="s">
        <v>1</v>
      </c>
      <c r="F2163" t="s">
        <v>3</v>
      </c>
      <c r="G2163" t="s">
        <v>1</v>
      </c>
      <c r="H2163" t="s">
        <v>4</v>
      </c>
      <c r="I2163" t="s">
        <v>1</v>
      </c>
      <c r="J2163" t="s">
        <v>5</v>
      </c>
      <c r="K2163" t="s">
        <v>1</v>
      </c>
      <c r="L2163" t="s">
        <v>6</v>
      </c>
      <c r="M2163" t="s">
        <v>1</v>
      </c>
      <c r="N2163" t="s">
        <v>7</v>
      </c>
      <c r="O2163" t="s">
        <v>1</v>
      </c>
      <c r="P2163" t="s">
        <v>8</v>
      </c>
      <c r="Q2163" t="s">
        <v>1</v>
      </c>
      <c r="R2163" t="s">
        <v>9</v>
      </c>
      <c r="S2163" t="s">
        <v>1</v>
      </c>
      <c r="T2163" t="s">
        <v>10</v>
      </c>
      <c r="U2163" t="s">
        <v>1</v>
      </c>
      <c r="V2163" t="s">
        <v>11</v>
      </c>
      <c r="W2163" t="s">
        <v>1</v>
      </c>
      <c r="X2163" t="s">
        <v>12</v>
      </c>
      <c r="Y2163" t="s">
        <v>1</v>
      </c>
      <c r="Z2163" t="s">
        <v>13</v>
      </c>
      <c r="AA2163" t="s">
        <v>1</v>
      </c>
      <c r="AB2163" t="s">
        <v>28</v>
      </c>
      <c r="AC2163" t="s">
        <v>1</v>
      </c>
    </row>
    <row r="2164" spans="1:29" x14ac:dyDescent="0.3">
      <c r="A2164">
        <v>1963</v>
      </c>
      <c r="B2164">
        <v>4</v>
      </c>
      <c r="C2164">
        <v>9</v>
      </c>
      <c r="D2164">
        <v>0.66700000000000004</v>
      </c>
      <c r="E2164">
        <v>6</v>
      </c>
      <c r="F2164">
        <v>0.23799999999999999</v>
      </c>
      <c r="G2164">
        <v>6</v>
      </c>
      <c r="H2164" t="s">
        <v>17</v>
      </c>
      <c r="J2164">
        <v>1.0740000000000001</v>
      </c>
      <c r="K2164">
        <v>7</v>
      </c>
      <c r="L2164">
        <v>3.6219999999999999</v>
      </c>
      <c r="M2164">
        <v>7</v>
      </c>
      <c r="N2164">
        <v>0.77100000000000002</v>
      </c>
      <c r="P2164">
        <v>0.58199999999999996</v>
      </c>
      <c r="R2164">
        <v>0.79500000000000004</v>
      </c>
      <c r="T2164">
        <v>1.7350000000000001</v>
      </c>
      <c r="V2164">
        <v>1.742</v>
      </c>
      <c r="X2164">
        <v>4.34</v>
      </c>
      <c r="Y2164">
        <v>6</v>
      </c>
      <c r="Z2164">
        <v>1.6739999999999999</v>
      </c>
      <c r="AA2164">
        <v>6</v>
      </c>
      <c r="AB2164">
        <v>1.44</v>
      </c>
    </row>
    <row r="2165" spans="1:29" x14ac:dyDescent="0.3">
      <c r="A2165">
        <v>1964</v>
      </c>
      <c r="B2165">
        <v>4</v>
      </c>
      <c r="C2165">
        <v>9</v>
      </c>
      <c r="D2165">
        <v>0.495</v>
      </c>
      <c r="E2165">
        <v>6</v>
      </c>
      <c r="F2165">
        <v>0.155</v>
      </c>
      <c r="G2165">
        <v>6</v>
      </c>
      <c r="H2165" t="s">
        <v>17</v>
      </c>
      <c r="J2165">
        <v>0.51200000000000001</v>
      </c>
      <c r="K2165">
        <v>6</v>
      </c>
      <c r="L2165">
        <v>1.1020000000000001</v>
      </c>
      <c r="N2165">
        <v>4.3410000000000002</v>
      </c>
      <c r="P2165">
        <v>4.9539999999999997</v>
      </c>
      <c r="R2165">
        <v>9.5559999999999992</v>
      </c>
      <c r="T2165">
        <v>3.5680000000000001</v>
      </c>
      <c r="V2165">
        <v>4.8280000000000003</v>
      </c>
      <c r="X2165">
        <v>0.99</v>
      </c>
      <c r="Z2165">
        <v>0.24199999999999999</v>
      </c>
      <c r="AB2165">
        <v>2.56</v>
      </c>
    </row>
    <row r="2166" spans="1:29" x14ac:dyDescent="0.3">
      <c r="A2166">
        <v>1965</v>
      </c>
      <c r="B2166">
        <v>4</v>
      </c>
      <c r="C2166">
        <v>9</v>
      </c>
      <c r="D2166">
        <v>0.17699999999999999</v>
      </c>
      <c r="F2166">
        <v>0.17399999999999999</v>
      </c>
      <c r="H2166">
        <v>0.29199999999999998</v>
      </c>
      <c r="I2166">
        <v>7</v>
      </c>
      <c r="J2166">
        <v>0.06</v>
      </c>
      <c r="K2166">
        <v>6</v>
      </c>
      <c r="L2166">
        <v>1.3140000000000001</v>
      </c>
      <c r="M2166">
        <v>6</v>
      </c>
      <c r="N2166">
        <v>0.61899999999999999</v>
      </c>
      <c r="O2166">
        <v>6</v>
      </c>
      <c r="P2166">
        <v>0.307</v>
      </c>
      <c r="Q2166">
        <v>6</v>
      </c>
      <c r="R2166">
        <v>0.57099999999999995</v>
      </c>
      <c r="S2166">
        <v>6</v>
      </c>
      <c r="T2166">
        <v>1.5209999999999999</v>
      </c>
      <c r="U2166">
        <v>6</v>
      </c>
      <c r="V2166">
        <v>1.786</v>
      </c>
      <c r="W2166">
        <v>6</v>
      </c>
      <c r="X2166">
        <v>3.706</v>
      </c>
      <c r="Y2166">
        <v>6</v>
      </c>
      <c r="Z2166">
        <v>1.93</v>
      </c>
      <c r="AA2166">
        <v>6</v>
      </c>
      <c r="AB2166">
        <v>1.04</v>
      </c>
    </row>
    <row r="2167" spans="1:29" x14ac:dyDescent="0.3">
      <c r="A2167">
        <v>1966</v>
      </c>
      <c r="B2167">
        <v>4</v>
      </c>
      <c r="C2167">
        <v>9</v>
      </c>
      <c r="D2167">
        <v>0.78800000000000003</v>
      </c>
      <c r="E2167">
        <v>6</v>
      </c>
      <c r="F2167">
        <v>0.10199999999999999</v>
      </c>
      <c r="G2167">
        <v>6</v>
      </c>
      <c r="H2167" t="s">
        <v>17</v>
      </c>
      <c r="J2167">
        <v>2.7E-2</v>
      </c>
      <c r="L2167">
        <v>0.23799999999999999</v>
      </c>
      <c r="N2167">
        <v>5.2</v>
      </c>
      <c r="P2167">
        <v>1.077</v>
      </c>
      <c r="R2167">
        <v>8.6590000000000007</v>
      </c>
      <c r="T2167">
        <v>16.97</v>
      </c>
      <c r="V2167">
        <v>4.04</v>
      </c>
      <c r="X2167">
        <v>12.04</v>
      </c>
      <c r="Z2167">
        <v>7.39</v>
      </c>
      <c r="AB2167">
        <v>4.71</v>
      </c>
    </row>
    <row r="2168" spans="1:29" x14ac:dyDescent="0.3">
      <c r="A2168">
        <v>1967</v>
      </c>
      <c r="B2168">
        <v>4</v>
      </c>
      <c r="C2168">
        <v>9</v>
      </c>
      <c r="D2168">
        <v>3.6999999999999998E-2</v>
      </c>
      <c r="F2168" t="s">
        <v>17</v>
      </c>
      <c r="H2168">
        <v>4.8000000000000001E-2</v>
      </c>
      <c r="J2168">
        <v>0.30099999999999999</v>
      </c>
      <c r="L2168">
        <v>3.9049999999999998</v>
      </c>
      <c r="N2168">
        <v>1.4850000000000001</v>
      </c>
      <c r="P2168">
        <v>2.798</v>
      </c>
      <c r="R2168">
        <v>8.3360000000000003</v>
      </c>
      <c r="T2168">
        <v>2.605</v>
      </c>
      <c r="U2168">
        <v>6</v>
      </c>
      <c r="V2168">
        <v>2.3380000000000001</v>
      </c>
      <c r="W2168">
        <v>6</v>
      </c>
      <c r="X2168">
        <v>2.1349999999999998</v>
      </c>
      <c r="Y2168">
        <v>6</v>
      </c>
      <c r="Z2168">
        <v>0.65500000000000003</v>
      </c>
      <c r="AA2168">
        <v>6</v>
      </c>
      <c r="AB2168">
        <v>2.0499999999999998</v>
      </c>
    </row>
    <row r="2169" spans="1:29" x14ac:dyDescent="0.3">
      <c r="A2169">
        <v>1968</v>
      </c>
      <c r="B2169">
        <v>2</v>
      </c>
      <c r="C2169">
        <v>1</v>
      </c>
      <c r="D2169">
        <v>0.28000000000000003</v>
      </c>
      <c r="E2169">
        <v>6</v>
      </c>
      <c r="F2169">
        <v>0.40899999999999997</v>
      </c>
      <c r="G2169">
        <v>6</v>
      </c>
      <c r="H2169" t="s">
        <v>17</v>
      </c>
      <c r="J2169">
        <v>0.69299999999999995</v>
      </c>
      <c r="K2169">
        <v>6</v>
      </c>
      <c r="L2169">
        <v>2.8610000000000002</v>
      </c>
      <c r="M2169">
        <v>6</v>
      </c>
      <c r="N2169">
        <v>3.4220000000000002</v>
      </c>
      <c r="O2169">
        <v>6</v>
      </c>
      <c r="P2169">
        <v>0.34399999999999997</v>
      </c>
      <c r="Q2169">
        <v>6</v>
      </c>
      <c r="R2169">
        <v>0.59299999999999997</v>
      </c>
      <c r="S2169">
        <v>6</v>
      </c>
      <c r="T2169">
        <v>0.69599999999999995</v>
      </c>
      <c r="U2169">
        <v>6</v>
      </c>
      <c r="V2169">
        <v>2.3380000000000001</v>
      </c>
      <c r="W2169">
        <v>6</v>
      </c>
      <c r="X2169">
        <v>2.1349999999999998</v>
      </c>
      <c r="Y2169">
        <v>6</v>
      </c>
      <c r="Z2169">
        <v>0.65500000000000003</v>
      </c>
      <c r="AA2169">
        <v>6</v>
      </c>
      <c r="AB2169">
        <v>1.2</v>
      </c>
    </row>
    <row r="2170" spans="1:29" x14ac:dyDescent="0.3">
      <c r="A2170">
        <v>1969</v>
      </c>
      <c r="B2170">
        <v>2</v>
      </c>
      <c r="C2170">
        <v>1</v>
      </c>
      <c r="D2170">
        <v>0.69499999999999995</v>
      </c>
      <c r="F2170">
        <v>0.502</v>
      </c>
      <c r="H2170">
        <v>0.502</v>
      </c>
      <c r="J2170">
        <v>1.64</v>
      </c>
      <c r="L2170">
        <v>3.9449999999999998</v>
      </c>
      <c r="N2170">
        <v>3.621</v>
      </c>
      <c r="P2170">
        <v>0.82699999999999996</v>
      </c>
      <c r="R2170">
        <v>4.1859999999999999</v>
      </c>
      <c r="T2170">
        <v>2.073</v>
      </c>
      <c r="V2170">
        <v>5.9560000000000004</v>
      </c>
      <c r="X2170">
        <v>5.4329999999999998</v>
      </c>
      <c r="Z2170">
        <v>2.468</v>
      </c>
      <c r="AB2170">
        <v>2.65</v>
      </c>
    </row>
    <row r="2171" spans="1:29" x14ac:dyDescent="0.3">
      <c r="A2171">
        <v>1970</v>
      </c>
      <c r="B2171">
        <v>2</v>
      </c>
      <c r="C2171">
        <v>1</v>
      </c>
      <c r="D2171">
        <v>0.65100000000000002</v>
      </c>
      <c r="F2171">
        <v>2.8000000000000001E-2</v>
      </c>
      <c r="H2171">
        <v>0.38300000000000001</v>
      </c>
      <c r="J2171">
        <v>0.23699999999999999</v>
      </c>
      <c r="L2171">
        <v>1.198</v>
      </c>
      <c r="N2171">
        <v>0.65400000000000003</v>
      </c>
      <c r="P2171">
        <v>1.1639999999999999</v>
      </c>
      <c r="R2171">
        <v>0.84699999999999998</v>
      </c>
      <c r="T2171">
        <v>1.5840000000000001</v>
      </c>
      <c r="V2171">
        <v>2.1</v>
      </c>
      <c r="X2171">
        <v>3.173</v>
      </c>
      <c r="Z2171">
        <v>1.7350000000000001</v>
      </c>
      <c r="AB2171">
        <v>1.1499999999999999</v>
      </c>
    </row>
    <row r="2172" spans="1:29" x14ac:dyDescent="0.3">
      <c r="A2172">
        <v>1971</v>
      </c>
      <c r="B2172">
        <v>2</v>
      </c>
      <c r="C2172">
        <v>1</v>
      </c>
      <c r="D2172">
        <v>0.626</v>
      </c>
      <c r="F2172">
        <v>0.26600000000000001</v>
      </c>
      <c r="H2172">
        <v>0.32100000000000001</v>
      </c>
      <c r="J2172">
        <v>0.6</v>
      </c>
      <c r="L2172">
        <v>1.716</v>
      </c>
      <c r="N2172">
        <v>2.4470000000000001</v>
      </c>
      <c r="P2172">
        <v>0.61499999999999999</v>
      </c>
      <c r="R2172">
        <v>0.58699999999999997</v>
      </c>
      <c r="T2172">
        <v>4.0010000000000003</v>
      </c>
      <c r="V2172">
        <v>2.282</v>
      </c>
      <c r="X2172">
        <v>4.0430000000000001</v>
      </c>
      <c r="Z2172">
        <v>1.1000000000000001</v>
      </c>
      <c r="AA2172">
        <v>6</v>
      </c>
      <c r="AB2172">
        <v>1.55</v>
      </c>
    </row>
    <row r="2173" spans="1:29" x14ac:dyDescent="0.3">
      <c r="A2173">
        <v>1972</v>
      </c>
      <c r="B2173">
        <v>2</v>
      </c>
      <c r="C2173">
        <v>1</v>
      </c>
      <c r="D2173">
        <v>0.51500000000000001</v>
      </c>
      <c r="F2173">
        <v>0.871</v>
      </c>
      <c r="H2173">
        <v>1.3220000000000001</v>
      </c>
      <c r="J2173">
        <v>1.2529999999999999</v>
      </c>
      <c r="L2173">
        <v>1.46</v>
      </c>
      <c r="N2173">
        <v>1.159</v>
      </c>
      <c r="P2173">
        <v>0.38800000000000001</v>
      </c>
      <c r="R2173">
        <v>0.28299999999999997</v>
      </c>
      <c r="T2173">
        <v>0.29399999999999998</v>
      </c>
      <c r="V2173">
        <v>1.6240000000000001</v>
      </c>
      <c r="X2173">
        <v>1.7170000000000001</v>
      </c>
      <c r="Z2173">
        <v>0.35199999999999998</v>
      </c>
      <c r="AB2173">
        <v>0.94</v>
      </c>
    </row>
    <row r="2174" spans="1:29" x14ac:dyDescent="0.3">
      <c r="A2174">
        <v>1973</v>
      </c>
      <c r="B2174">
        <v>2</v>
      </c>
      <c r="C2174">
        <v>1</v>
      </c>
      <c r="D2174">
        <v>0.14499999999999999</v>
      </c>
      <c r="E2174">
        <v>1</v>
      </c>
      <c r="F2174">
        <v>0.121</v>
      </c>
      <c r="H2174">
        <v>0.3</v>
      </c>
      <c r="J2174">
        <v>0.129</v>
      </c>
      <c r="L2174">
        <v>0.33800000000000002</v>
      </c>
      <c r="N2174">
        <v>1.2370000000000001</v>
      </c>
      <c r="P2174">
        <v>2.6819999999999999</v>
      </c>
      <c r="Q2174">
        <v>8</v>
      </c>
      <c r="R2174">
        <v>2.7080000000000002</v>
      </c>
      <c r="S2174">
        <v>1</v>
      </c>
      <c r="T2174">
        <v>2.2930000000000001</v>
      </c>
      <c r="V2174">
        <v>3.3759999999999999</v>
      </c>
      <c r="X2174">
        <v>1.3140000000000001</v>
      </c>
      <c r="Y2174">
        <v>1</v>
      </c>
      <c r="Z2174">
        <v>0.92200000000000004</v>
      </c>
      <c r="AA2174">
        <v>1</v>
      </c>
      <c r="AB2174">
        <v>1.3</v>
      </c>
    </row>
    <row r="2175" spans="1:29" x14ac:dyDescent="0.3">
      <c r="A2175">
        <v>1974</v>
      </c>
      <c r="B2175">
        <v>2</v>
      </c>
      <c r="C2175">
        <v>1</v>
      </c>
      <c r="D2175">
        <v>0.39100000000000001</v>
      </c>
      <c r="E2175">
        <v>1</v>
      </c>
      <c r="F2175">
        <v>0.14299999999999999</v>
      </c>
      <c r="H2175">
        <v>0.122</v>
      </c>
      <c r="J2175">
        <v>0.126</v>
      </c>
      <c r="L2175">
        <v>2.3220000000000001</v>
      </c>
      <c r="M2175">
        <v>8</v>
      </c>
      <c r="N2175">
        <v>0.58699999999999997</v>
      </c>
      <c r="O2175">
        <v>1</v>
      </c>
      <c r="P2175">
        <v>0.191</v>
      </c>
      <c r="Q2175">
        <v>1</v>
      </c>
      <c r="R2175">
        <v>0.46500000000000002</v>
      </c>
      <c r="S2175">
        <v>1</v>
      </c>
      <c r="T2175">
        <v>3.871</v>
      </c>
      <c r="U2175">
        <v>8</v>
      </c>
      <c r="V2175">
        <v>4.5279999999999996</v>
      </c>
      <c r="W2175">
        <v>8</v>
      </c>
      <c r="X2175">
        <v>6.59</v>
      </c>
      <c r="Y2175">
        <v>8</v>
      </c>
      <c r="Z2175">
        <v>1.345</v>
      </c>
      <c r="AB2175">
        <v>1.72</v>
      </c>
    </row>
    <row r="2176" spans="1:29" x14ac:dyDescent="0.3">
      <c r="A2176">
        <v>1975</v>
      </c>
      <c r="B2176">
        <v>2</v>
      </c>
      <c r="C2176">
        <v>1</v>
      </c>
      <c r="D2176">
        <v>0.35099999999999998</v>
      </c>
      <c r="F2176">
        <v>0.189</v>
      </c>
      <c r="H2176">
        <v>0.16500000000000001</v>
      </c>
      <c r="J2176">
        <v>0.23100000000000001</v>
      </c>
      <c r="L2176">
        <v>1.472</v>
      </c>
      <c r="M2176">
        <v>8</v>
      </c>
      <c r="N2176">
        <v>1.4330000000000001</v>
      </c>
      <c r="O2176">
        <v>8</v>
      </c>
      <c r="P2176">
        <v>1.47</v>
      </c>
      <c r="R2176">
        <v>0.83799999999999997</v>
      </c>
      <c r="S2176">
        <v>1</v>
      </c>
      <c r="T2176">
        <v>3.6789999999999998</v>
      </c>
      <c r="U2176">
        <v>8</v>
      </c>
      <c r="V2176">
        <v>7.6390000000000002</v>
      </c>
      <c r="W2176">
        <v>8</v>
      </c>
      <c r="X2176">
        <v>6.5650000000000004</v>
      </c>
      <c r="Y2176">
        <v>8</v>
      </c>
      <c r="Z2176">
        <v>2.6150000000000002</v>
      </c>
      <c r="AA2176">
        <v>1</v>
      </c>
      <c r="AB2176">
        <v>2.2200000000000002</v>
      </c>
    </row>
    <row r="2177" spans="1:28" x14ac:dyDescent="0.3">
      <c r="A2177">
        <v>1976</v>
      </c>
      <c r="B2177">
        <v>2</v>
      </c>
      <c r="C2177">
        <v>1</v>
      </c>
      <c r="D2177">
        <v>0.64700000000000002</v>
      </c>
      <c r="E2177">
        <v>1</v>
      </c>
      <c r="F2177">
        <v>0.40200000000000002</v>
      </c>
      <c r="G2177">
        <v>1</v>
      </c>
      <c r="H2177">
        <v>0.24199999999999999</v>
      </c>
      <c r="I2177">
        <v>1</v>
      </c>
      <c r="J2177">
        <v>0.998</v>
      </c>
      <c r="K2177">
        <v>1</v>
      </c>
      <c r="L2177">
        <v>1.3180000000000001</v>
      </c>
      <c r="M2177">
        <v>1</v>
      </c>
      <c r="N2177">
        <v>0.64300000000000002</v>
      </c>
      <c r="O2177">
        <v>1</v>
      </c>
      <c r="P2177">
        <v>0.26300000000000001</v>
      </c>
      <c r="Q2177">
        <v>1</v>
      </c>
      <c r="R2177">
        <v>0.374</v>
      </c>
      <c r="T2177">
        <v>0.45300000000000001</v>
      </c>
      <c r="U2177">
        <v>1</v>
      </c>
      <c r="V2177">
        <v>1.73</v>
      </c>
      <c r="W2177">
        <v>1</v>
      </c>
      <c r="X2177">
        <v>2.1309999999999998</v>
      </c>
      <c r="Y2177">
        <v>1</v>
      </c>
      <c r="Z2177">
        <v>0.46500000000000002</v>
      </c>
      <c r="AB2177">
        <v>0.81</v>
      </c>
    </row>
    <row r="2178" spans="1:28" x14ac:dyDescent="0.3">
      <c r="A2178">
        <v>1977</v>
      </c>
      <c r="B2178">
        <v>2</v>
      </c>
      <c r="C2178">
        <v>1</v>
      </c>
      <c r="D2178">
        <v>0.40100000000000002</v>
      </c>
      <c r="F2178">
        <v>0.32500000000000001</v>
      </c>
      <c r="H2178">
        <v>0.24099999999999999</v>
      </c>
      <c r="J2178">
        <v>0.32600000000000001</v>
      </c>
      <c r="L2178">
        <v>2.13</v>
      </c>
      <c r="N2178">
        <v>0.496</v>
      </c>
      <c r="O2178">
        <v>1</v>
      </c>
      <c r="P2178">
        <v>0.48799999999999999</v>
      </c>
      <c r="R2178">
        <v>1.645</v>
      </c>
      <c r="T2178">
        <v>2.1160000000000001</v>
      </c>
      <c r="V2178">
        <v>3.8490000000000002</v>
      </c>
      <c r="X2178">
        <v>3.97</v>
      </c>
      <c r="Z2178">
        <v>1.151</v>
      </c>
      <c r="AA2178">
        <v>6</v>
      </c>
      <c r="AB2178">
        <v>1.43</v>
      </c>
    </row>
    <row r="2179" spans="1:28" x14ac:dyDescent="0.3">
      <c r="A2179">
        <v>1978</v>
      </c>
      <c r="B2179">
        <v>2</v>
      </c>
      <c r="C2179">
        <v>1</v>
      </c>
      <c r="D2179" t="s">
        <v>17</v>
      </c>
      <c r="F2179">
        <v>0.16800000000000001</v>
      </c>
      <c r="H2179">
        <v>0.52600000000000002</v>
      </c>
      <c r="I2179">
        <v>1</v>
      </c>
      <c r="J2179">
        <v>3.1259999999999999</v>
      </c>
      <c r="K2179">
        <v>1</v>
      </c>
      <c r="L2179">
        <v>4.7969999999999997</v>
      </c>
      <c r="M2179">
        <v>8</v>
      </c>
      <c r="N2179">
        <v>2.0910000000000002</v>
      </c>
      <c r="O2179">
        <v>7</v>
      </c>
      <c r="P2179">
        <v>0.82199999999999995</v>
      </c>
      <c r="R2179">
        <v>1.1359999999999999</v>
      </c>
      <c r="T2179">
        <v>2.67</v>
      </c>
      <c r="V2179">
        <v>2.1960000000000002</v>
      </c>
      <c r="W2179">
        <v>1</v>
      </c>
      <c r="X2179">
        <v>3.5129999999999999</v>
      </c>
      <c r="Y2179">
        <v>8</v>
      </c>
      <c r="Z2179">
        <v>1.208</v>
      </c>
      <c r="AA2179">
        <v>1</v>
      </c>
      <c r="AB2179">
        <v>1.85</v>
      </c>
    </row>
    <row r="2180" spans="1:28" x14ac:dyDescent="0.3">
      <c r="A2180">
        <v>1979</v>
      </c>
      <c r="B2180">
        <v>2</v>
      </c>
      <c r="C2180">
        <v>1</v>
      </c>
      <c r="D2180">
        <v>0.61899999999999999</v>
      </c>
      <c r="E2180">
        <v>1</v>
      </c>
      <c r="F2180">
        <v>0.497</v>
      </c>
      <c r="G2180">
        <v>1</v>
      </c>
      <c r="H2180">
        <v>0.44400000000000001</v>
      </c>
      <c r="J2180">
        <v>0.80600000000000005</v>
      </c>
      <c r="L2180">
        <v>1.2090000000000001</v>
      </c>
      <c r="N2180">
        <v>3.3570000000000002</v>
      </c>
      <c r="O2180">
        <v>1</v>
      </c>
      <c r="P2180">
        <v>4.4130000000000003</v>
      </c>
      <c r="R2180">
        <v>1.899</v>
      </c>
      <c r="T2180">
        <v>5.3819999999999997</v>
      </c>
      <c r="V2180">
        <v>2.923</v>
      </c>
      <c r="W2180">
        <v>1</v>
      </c>
      <c r="X2180">
        <v>6.2679999999999998</v>
      </c>
      <c r="Z2180">
        <v>0.93899999999999995</v>
      </c>
      <c r="AA2180">
        <v>1</v>
      </c>
      <c r="AB2180">
        <v>2.4</v>
      </c>
    </row>
    <row r="2181" spans="1:28" x14ac:dyDescent="0.3">
      <c r="A2181">
        <v>1980</v>
      </c>
      <c r="B2181">
        <v>2</v>
      </c>
      <c r="C2181">
        <v>1</v>
      </c>
      <c r="D2181">
        <v>0.53100000000000003</v>
      </c>
      <c r="E2181">
        <v>1</v>
      </c>
      <c r="F2181">
        <v>0.46400000000000002</v>
      </c>
      <c r="G2181">
        <v>1</v>
      </c>
      <c r="H2181">
        <v>0.373</v>
      </c>
      <c r="I2181">
        <v>1</v>
      </c>
      <c r="J2181">
        <v>0.41199999999999998</v>
      </c>
      <c r="K2181">
        <v>1</v>
      </c>
      <c r="L2181">
        <v>0.95599999999999996</v>
      </c>
      <c r="M2181">
        <v>1</v>
      </c>
      <c r="N2181">
        <v>1.5269999999999999</v>
      </c>
      <c r="O2181">
        <v>1</v>
      </c>
      <c r="P2181">
        <v>0.501</v>
      </c>
      <c r="Q2181">
        <v>1</v>
      </c>
      <c r="R2181">
        <v>1.639</v>
      </c>
      <c r="T2181">
        <v>0.92600000000000005</v>
      </c>
      <c r="V2181">
        <v>2.7250000000000001</v>
      </c>
      <c r="W2181">
        <v>1</v>
      </c>
      <c r="X2181">
        <v>3.3069999999999999</v>
      </c>
      <c r="Y2181">
        <v>1</v>
      </c>
      <c r="Z2181">
        <v>1.004</v>
      </c>
      <c r="AA2181">
        <v>1</v>
      </c>
      <c r="AB2181">
        <v>1.2</v>
      </c>
    </row>
    <row r="2182" spans="1:28" x14ac:dyDescent="0.3">
      <c r="A2182">
        <v>1981</v>
      </c>
      <c r="B2182">
        <v>2</v>
      </c>
      <c r="C2182">
        <v>1</v>
      </c>
      <c r="D2182">
        <v>0.67300000000000004</v>
      </c>
      <c r="E2182">
        <v>1</v>
      </c>
      <c r="F2182">
        <v>0.93600000000000005</v>
      </c>
      <c r="G2182">
        <v>1</v>
      </c>
      <c r="H2182">
        <v>0.84399999999999997</v>
      </c>
      <c r="I2182">
        <v>1</v>
      </c>
      <c r="J2182">
        <v>3.9889999999999999</v>
      </c>
      <c r="K2182">
        <v>8</v>
      </c>
      <c r="L2182">
        <v>8.57</v>
      </c>
      <c r="M2182">
        <v>8</v>
      </c>
      <c r="N2182">
        <v>5.6950000000000003</v>
      </c>
      <c r="O2182">
        <v>8</v>
      </c>
      <c r="P2182">
        <v>2.3450000000000002</v>
      </c>
      <c r="Q2182">
        <v>1</v>
      </c>
      <c r="R2182">
        <v>1.37</v>
      </c>
      <c r="S2182">
        <v>1</v>
      </c>
      <c r="T2182">
        <v>4.4989999999999997</v>
      </c>
      <c r="U2182">
        <v>8</v>
      </c>
      <c r="V2182">
        <v>4.7530000000000001</v>
      </c>
      <c r="W2182">
        <v>8</v>
      </c>
      <c r="X2182">
        <v>3.0910000000000002</v>
      </c>
      <c r="Y2182">
        <v>1</v>
      </c>
      <c r="Z2182">
        <v>2.35</v>
      </c>
      <c r="AA2182">
        <v>8</v>
      </c>
      <c r="AB2182">
        <v>3.26</v>
      </c>
    </row>
    <row r="2183" spans="1:28" x14ac:dyDescent="0.3">
      <c r="A2183">
        <v>1982</v>
      </c>
      <c r="B2183">
        <v>2</v>
      </c>
      <c r="C2183">
        <v>1</v>
      </c>
      <c r="D2183">
        <v>1.476</v>
      </c>
      <c r="E2183">
        <v>6</v>
      </c>
      <c r="F2183">
        <v>1.9079999999999999</v>
      </c>
      <c r="G2183">
        <v>6</v>
      </c>
      <c r="H2183">
        <v>0.58299999999999996</v>
      </c>
      <c r="I2183">
        <v>6</v>
      </c>
      <c r="J2183">
        <v>2.29</v>
      </c>
      <c r="K2183">
        <v>6</v>
      </c>
      <c r="L2183">
        <v>4.2670000000000003</v>
      </c>
      <c r="M2183">
        <v>6</v>
      </c>
      <c r="N2183">
        <v>4.6150000000000002</v>
      </c>
      <c r="O2183">
        <v>6</v>
      </c>
      <c r="P2183">
        <v>0.66300000000000003</v>
      </c>
      <c r="Q2183">
        <v>8</v>
      </c>
      <c r="R2183">
        <v>0.56699999999999995</v>
      </c>
      <c r="T2183">
        <v>0.95299999999999996</v>
      </c>
      <c r="V2183">
        <v>2.875</v>
      </c>
      <c r="X2183">
        <v>0.92</v>
      </c>
      <c r="Z2183">
        <v>0.495</v>
      </c>
      <c r="AB2183">
        <v>1.8</v>
      </c>
    </row>
    <row r="2184" spans="1:28" x14ac:dyDescent="0.3">
      <c r="A2184">
        <v>1983</v>
      </c>
      <c r="B2184">
        <v>2</v>
      </c>
      <c r="C2184">
        <v>1</v>
      </c>
      <c r="D2184">
        <v>0.40500000000000003</v>
      </c>
      <c r="F2184">
        <v>0.34100000000000003</v>
      </c>
      <c r="H2184">
        <v>0.38900000000000001</v>
      </c>
      <c r="J2184">
        <v>2.5910000000000002</v>
      </c>
      <c r="K2184">
        <v>8</v>
      </c>
      <c r="L2184">
        <v>5.6280000000000001</v>
      </c>
      <c r="M2184">
        <v>8</v>
      </c>
      <c r="N2184">
        <v>3.242</v>
      </c>
      <c r="O2184">
        <v>8</v>
      </c>
      <c r="P2184">
        <v>0.94899999999999995</v>
      </c>
      <c r="Q2184">
        <v>8</v>
      </c>
      <c r="R2184">
        <v>0.57899999999999996</v>
      </c>
      <c r="S2184">
        <v>1</v>
      </c>
      <c r="T2184">
        <v>1.4630000000000001</v>
      </c>
      <c r="V2184">
        <v>3.0649999999999999</v>
      </c>
      <c r="W2184">
        <v>8</v>
      </c>
      <c r="X2184">
        <v>1.6659999999999999</v>
      </c>
      <c r="Y2184">
        <v>1</v>
      </c>
      <c r="Z2184">
        <v>0.51100000000000001</v>
      </c>
      <c r="AA2184">
        <v>1</v>
      </c>
      <c r="AB2184">
        <v>1.74</v>
      </c>
    </row>
    <row r="2185" spans="1:28" x14ac:dyDescent="0.3">
      <c r="A2185">
        <v>1984</v>
      </c>
      <c r="B2185">
        <v>2</v>
      </c>
      <c r="C2185">
        <v>1</v>
      </c>
      <c r="D2185">
        <v>0.752</v>
      </c>
      <c r="E2185">
        <v>1</v>
      </c>
      <c r="F2185">
        <v>0.497</v>
      </c>
      <c r="H2185">
        <v>0.52300000000000002</v>
      </c>
      <c r="J2185">
        <v>0.68</v>
      </c>
      <c r="L2185">
        <v>1.0549999999999999</v>
      </c>
      <c r="M2185">
        <v>1</v>
      </c>
      <c r="N2185">
        <v>1.62</v>
      </c>
      <c r="O2185">
        <v>1</v>
      </c>
      <c r="P2185">
        <v>3.0419999999999998</v>
      </c>
      <c r="Q2185">
        <v>8</v>
      </c>
      <c r="R2185">
        <v>2.4769999999999999</v>
      </c>
      <c r="S2185">
        <v>1</v>
      </c>
      <c r="T2185">
        <v>4.0229999999999997</v>
      </c>
      <c r="U2185">
        <v>8</v>
      </c>
      <c r="V2185">
        <v>17.87</v>
      </c>
      <c r="W2185">
        <v>8</v>
      </c>
      <c r="X2185">
        <v>3.36</v>
      </c>
      <c r="Z2185">
        <v>1.1579999999999999</v>
      </c>
      <c r="AB2185">
        <v>3.09</v>
      </c>
    </row>
    <row r="2186" spans="1:28" x14ac:dyDescent="0.3">
      <c r="A2186">
        <v>1985</v>
      </c>
      <c r="B2186">
        <v>2</v>
      </c>
      <c r="C2186">
        <v>1</v>
      </c>
      <c r="D2186">
        <v>0.66500000000000004</v>
      </c>
      <c r="F2186">
        <v>0.47799999999999998</v>
      </c>
      <c r="H2186">
        <v>0.436</v>
      </c>
      <c r="J2186">
        <v>0.65500000000000003</v>
      </c>
      <c r="L2186">
        <v>1.1910000000000001</v>
      </c>
      <c r="N2186">
        <v>0.66500000000000004</v>
      </c>
      <c r="P2186">
        <v>0.53300000000000003</v>
      </c>
      <c r="R2186">
        <v>1.9159999999999999</v>
      </c>
      <c r="T2186">
        <v>1.714</v>
      </c>
      <c r="V2186">
        <v>8.9060000000000006</v>
      </c>
      <c r="X2186">
        <v>4.0359999999999996</v>
      </c>
      <c r="Z2186">
        <v>3.004</v>
      </c>
      <c r="AB2186">
        <v>2.02</v>
      </c>
    </row>
    <row r="2187" spans="1:28" x14ac:dyDescent="0.3">
      <c r="A2187">
        <v>1986</v>
      </c>
      <c r="B2187">
        <v>2</v>
      </c>
      <c r="C2187">
        <v>1</v>
      </c>
      <c r="D2187">
        <v>0.62</v>
      </c>
      <c r="F2187">
        <v>0.71099999999999997</v>
      </c>
      <c r="H2187">
        <v>0.219</v>
      </c>
      <c r="J2187">
        <v>1.45</v>
      </c>
      <c r="L2187">
        <v>2.6539999999999999</v>
      </c>
      <c r="N2187">
        <v>2.9590000000000001</v>
      </c>
      <c r="P2187">
        <v>0.48199999999999998</v>
      </c>
      <c r="R2187">
        <v>0.56799999999999995</v>
      </c>
      <c r="T2187">
        <v>0.33100000000000002</v>
      </c>
      <c r="V2187">
        <v>2.835</v>
      </c>
      <c r="X2187">
        <v>0.58499999999999996</v>
      </c>
      <c r="Z2187">
        <v>0.46700000000000003</v>
      </c>
      <c r="AA2187">
        <v>8</v>
      </c>
      <c r="AB2187">
        <v>1.1599999999999999</v>
      </c>
    </row>
    <row r="2188" spans="1:28" x14ac:dyDescent="0.3">
      <c r="A2188">
        <v>1987</v>
      </c>
      <c r="B2188">
        <v>2</v>
      </c>
      <c r="C2188">
        <v>1</v>
      </c>
      <c r="D2188" t="s">
        <v>17</v>
      </c>
      <c r="F2188">
        <v>0.20799999999999999</v>
      </c>
      <c r="H2188">
        <v>0.54600000000000004</v>
      </c>
      <c r="I2188">
        <v>8</v>
      </c>
      <c r="J2188">
        <v>0.70299999999999996</v>
      </c>
      <c r="L2188">
        <v>3.7250000000000001</v>
      </c>
      <c r="N2188">
        <v>1.099</v>
      </c>
      <c r="P2188">
        <v>1.2310000000000001</v>
      </c>
      <c r="R2188">
        <v>0.89300000000000002</v>
      </c>
      <c r="T2188">
        <v>0.94199999999999995</v>
      </c>
      <c r="U2188">
        <v>7</v>
      </c>
      <c r="V2188">
        <v>8.1080000000000005</v>
      </c>
      <c r="X2188">
        <v>1.84</v>
      </c>
      <c r="Z2188">
        <v>0.996</v>
      </c>
      <c r="AB2188">
        <v>1.69</v>
      </c>
    </row>
    <row r="2189" spans="1:28" x14ac:dyDescent="0.3">
      <c r="A2189">
        <v>1988</v>
      </c>
      <c r="B2189">
        <v>1</v>
      </c>
      <c r="C2189">
        <v>1</v>
      </c>
      <c r="D2189">
        <v>0.373</v>
      </c>
      <c r="F2189">
        <v>0.33800000000000002</v>
      </c>
      <c r="H2189">
        <v>0.32</v>
      </c>
      <c r="J2189">
        <v>0.96299999999999997</v>
      </c>
      <c r="L2189">
        <v>0.42299999999999999</v>
      </c>
      <c r="M2189">
        <v>8</v>
      </c>
      <c r="N2189">
        <v>4.8689999999999998</v>
      </c>
      <c r="P2189">
        <v>3.3479999999999999</v>
      </c>
      <c r="R2189">
        <v>4.7549999999999999</v>
      </c>
      <c r="T2189">
        <v>2.9009999999999998</v>
      </c>
      <c r="V2189">
        <v>6.51</v>
      </c>
      <c r="X2189">
        <v>3.6949999999999998</v>
      </c>
      <c r="Z2189">
        <v>1.0209999999999999</v>
      </c>
      <c r="AB2189">
        <v>2.46</v>
      </c>
    </row>
    <row r="2190" spans="1:28" x14ac:dyDescent="0.3">
      <c r="A2190">
        <v>1989</v>
      </c>
      <c r="B2190">
        <v>1</v>
      </c>
      <c r="C2190">
        <v>1</v>
      </c>
      <c r="D2190">
        <v>0.8</v>
      </c>
      <c r="E2190">
        <v>6</v>
      </c>
      <c r="F2190">
        <v>0.7</v>
      </c>
      <c r="G2190">
        <v>6</v>
      </c>
      <c r="H2190">
        <v>0.51</v>
      </c>
      <c r="J2190">
        <v>0.35499999999999998</v>
      </c>
      <c r="L2190">
        <v>0.46100000000000002</v>
      </c>
      <c r="N2190">
        <v>0.55000000000000004</v>
      </c>
      <c r="P2190">
        <v>0.63100000000000001</v>
      </c>
      <c r="R2190">
        <v>0.96499999999999997</v>
      </c>
      <c r="T2190">
        <v>1.2470000000000001</v>
      </c>
      <c r="V2190">
        <v>1.1910000000000001</v>
      </c>
      <c r="X2190">
        <v>1.0940000000000001</v>
      </c>
      <c r="Z2190">
        <v>2.2749999999999999</v>
      </c>
      <c r="AB2190">
        <v>0.9</v>
      </c>
    </row>
    <row r="2191" spans="1:28" x14ac:dyDescent="0.3">
      <c r="A2191">
        <v>1990</v>
      </c>
      <c r="B2191">
        <v>1</v>
      </c>
      <c r="C2191">
        <v>1</v>
      </c>
      <c r="D2191">
        <v>0.375</v>
      </c>
      <c r="F2191">
        <v>0.32200000000000001</v>
      </c>
      <c r="H2191">
        <v>0.314</v>
      </c>
      <c r="J2191">
        <v>1.3779999999999999</v>
      </c>
      <c r="L2191">
        <v>3.3730000000000002</v>
      </c>
      <c r="N2191">
        <v>0.45300000000000001</v>
      </c>
      <c r="P2191">
        <v>0.46600000000000003</v>
      </c>
      <c r="R2191">
        <v>0.93500000000000005</v>
      </c>
      <c r="T2191">
        <v>0.70899999999999996</v>
      </c>
      <c r="V2191">
        <v>2.9790000000000001</v>
      </c>
      <c r="X2191">
        <v>2.38</v>
      </c>
      <c r="Z2191">
        <v>1.641</v>
      </c>
      <c r="AB2191">
        <v>1.28</v>
      </c>
    </row>
    <row r="2192" spans="1:28" x14ac:dyDescent="0.3">
      <c r="A2192">
        <v>1991</v>
      </c>
      <c r="B2192">
        <v>1</v>
      </c>
      <c r="C2192">
        <v>1</v>
      </c>
      <c r="D2192">
        <v>0.49399999999999999</v>
      </c>
      <c r="F2192">
        <v>0.33</v>
      </c>
      <c r="H2192">
        <v>0.32600000000000001</v>
      </c>
      <c r="J2192">
        <v>0.36699999999999999</v>
      </c>
      <c r="L2192">
        <v>0.93</v>
      </c>
      <c r="N2192">
        <v>0.54700000000000004</v>
      </c>
      <c r="P2192">
        <v>0.41099999999999998</v>
      </c>
      <c r="R2192">
        <v>0.29099999999999998</v>
      </c>
      <c r="T2192">
        <v>0.52300000000000002</v>
      </c>
      <c r="V2192">
        <v>1.696</v>
      </c>
      <c r="X2192">
        <v>0.77900000000000003</v>
      </c>
      <c r="Z2192">
        <v>0.26700000000000002</v>
      </c>
      <c r="AB2192">
        <v>0.57999999999999996</v>
      </c>
    </row>
    <row r="2193" spans="1:52" x14ac:dyDescent="0.3">
      <c r="A2193">
        <v>1992</v>
      </c>
      <c r="B2193">
        <v>1</v>
      </c>
      <c r="C2193">
        <v>1</v>
      </c>
      <c r="D2193">
        <v>0.313</v>
      </c>
      <c r="F2193">
        <v>0.28000000000000003</v>
      </c>
      <c r="H2193">
        <v>0.14699999999999999</v>
      </c>
      <c r="I2193">
        <v>8</v>
      </c>
      <c r="J2193">
        <v>1.3520000000000001</v>
      </c>
      <c r="K2193">
        <v>8</v>
      </c>
      <c r="L2193">
        <v>0.626</v>
      </c>
      <c r="N2193">
        <v>0.65700000000000003</v>
      </c>
      <c r="P2193">
        <v>1.2130000000000001</v>
      </c>
      <c r="R2193">
        <v>0.93200000000000005</v>
      </c>
      <c r="T2193">
        <v>1.6850000000000001</v>
      </c>
      <c r="V2193">
        <v>4.7119999999999997</v>
      </c>
      <c r="W2193">
        <v>1</v>
      </c>
      <c r="X2193">
        <v>0.88900000000000001</v>
      </c>
      <c r="Y2193">
        <v>1</v>
      </c>
      <c r="Z2193">
        <v>1.274</v>
      </c>
      <c r="AB2193">
        <v>1.17</v>
      </c>
    </row>
    <row r="2194" spans="1:52" x14ac:dyDescent="0.3">
      <c r="A2194">
        <v>1993</v>
      </c>
      <c r="B2194">
        <v>1</v>
      </c>
      <c r="C2194">
        <v>1</v>
      </c>
      <c r="D2194">
        <v>0.35199999999999998</v>
      </c>
      <c r="F2194">
        <v>0.32100000000000001</v>
      </c>
      <c r="H2194">
        <v>0.28299999999999997</v>
      </c>
      <c r="J2194">
        <v>1.19</v>
      </c>
      <c r="K2194">
        <v>8</v>
      </c>
      <c r="L2194">
        <v>3.9729999999999999</v>
      </c>
      <c r="M2194">
        <v>1</v>
      </c>
      <c r="N2194">
        <v>0.57999999999999996</v>
      </c>
      <c r="O2194">
        <v>1</v>
      </c>
      <c r="P2194">
        <v>0.40500000000000003</v>
      </c>
      <c r="Q2194">
        <v>8</v>
      </c>
      <c r="R2194">
        <v>0.68799999999999994</v>
      </c>
      <c r="S2194">
        <v>6</v>
      </c>
      <c r="T2194">
        <v>3.6419999999999999</v>
      </c>
      <c r="V2194">
        <v>0.999</v>
      </c>
      <c r="X2194">
        <v>1.5269999999999999</v>
      </c>
      <c r="Z2194">
        <v>0.95499999999999996</v>
      </c>
      <c r="AB2194">
        <v>1.24</v>
      </c>
    </row>
    <row r="2195" spans="1:52" x14ac:dyDescent="0.3">
      <c r="A2195">
        <v>1994</v>
      </c>
      <c r="B2195">
        <v>2</v>
      </c>
      <c r="C2195">
        <v>1</v>
      </c>
      <c r="D2195">
        <v>0.35599999999999998</v>
      </c>
      <c r="F2195">
        <v>0.32600000000000001</v>
      </c>
      <c r="G2195">
        <v>8</v>
      </c>
      <c r="H2195">
        <v>0.45800000000000002</v>
      </c>
      <c r="J2195">
        <v>0.59799999999999998</v>
      </c>
      <c r="L2195">
        <v>0.86099999999999999</v>
      </c>
      <c r="N2195">
        <v>0.49099999999999999</v>
      </c>
      <c r="O2195">
        <v>8</v>
      </c>
      <c r="P2195">
        <v>0.193</v>
      </c>
      <c r="Q2195">
        <v>8</v>
      </c>
      <c r="R2195">
        <v>0.42</v>
      </c>
      <c r="S2195">
        <v>8</v>
      </c>
      <c r="T2195">
        <v>1.2629999999999999</v>
      </c>
      <c r="U2195">
        <v>8</v>
      </c>
      <c r="V2195">
        <v>1.7509999999999999</v>
      </c>
      <c r="X2195">
        <v>0.59199999999999997</v>
      </c>
      <c r="Z2195">
        <v>0.40100000000000002</v>
      </c>
      <c r="AB2195">
        <v>0.64</v>
      </c>
    </row>
    <row r="2196" spans="1:52" x14ac:dyDescent="0.3">
      <c r="A2196">
        <v>1995</v>
      </c>
      <c r="B2196">
        <v>1</v>
      </c>
      <c r="C2196">
        <v>1</v>
      </c>
      <c r="D2196">
        <v>0.21199999999999999</v>
      </c>
      <c r="E2196">
        <v>8</v>
      </c>
      <c r="F2196">
        <v>0.11600000000000001</v>
      </c>
      <c r="G2196">
        <v>8</v>
      </c>
      <c r="H2196">
        <v>0.26100000000000001</v>
      </c>
      <c r="I2196">
        <v>8</v>
      </c>
      <c r="J2196">
        <v>0.92800000000000005</v>
      </c>
      <c r="K2196">
        <v>8</v>
      </c>
      <c r="L2196">
        <v>1.2110000000000001</v>
      </c>
      <c r="N2196">
        <v>2.851</v>
      </c>
      <c r="P2196">
        <v>2.069</v>
      </c>
      <c r="R2196">
        <v>7.8259999999999996</v>
      </c>
      <c r="T2196">
        <v>1.63</v>
      </c>
      <c r="V2196">
        <v>1.9710000000000001</v>
      </c>
      <c r="X2196">
        <v>0.96799999999999997</v>
      </c>
      <c r="Z2196">
        <v>0.41699999999999998</v>
      </c>
      <c r="AA2196">
        <v>1</v>
      </c>
      <c r="AB2196">
        <v>1.71</v>
      </c>
    </row>
    <row r="2197" spans="1:52" x14ac:dyDescent="0.3">
      <c r="A2197">
        <v>1996</v>
      </c>
      <c r="B2197">
        <v>1</v>
      </c>
      <c r="C2197">
        <v>1</v>
      </c>
      <c r="D2197">
        <v>0.23400000000000001</v>
      </c>
      <c r="E2197">
        <v>8</v>
      </c>
      <c r="F2197">
        <v>0.13200000000000001</v>
      </c>
      <c r="G2197">
        <v>8</v>
      </c>
      <c r="H2197">
        <v>0.316</v>
      </c>
      <c r="I2197">
        <v>8</v>
      </c>
      <c r="J2197">
        <v>1.0589999999999999</v>
      </c>
      <c r="K2197">
        <v>8</v>
      </c>
      <c r="L2197">
        <v>1.1579999999999999</v>
      </c>
      <c r="M2197">
        <v>8</v>
      </c>
      <c r="N2197">
        <v>4.1230000000000002</v>
      </c>
      <c r="O2197">
        <v>1</v>
      </c>
      <c r="P2197">
        <v>5.1710000000000003</v>
      </c>
      <c r="R2197">
        <v>2.3180000000000001</v>
      </c>
      <c r="T2197">
        <v>4.9770000000000003</v>
      </c>
      <c r="V2197">
        <v>4.673</v>
      </c>
      <c r="X2197">
        <v>5.0810000000000004</v>
      </c>
      <c r="Z2197">
        <v>0.90400000000000003</v>
      </c>
      <c r="AB2197">
        <v>2.5099999999999998</v>
      </c>
    </row>
    <row r="2198" spans="1:52" x14ac:dyDescent="0.3">
      <c r="A2198">
        <v>1997</v>
      </c>
      <c r="B2198">
        <v>1</v>
      </c>
      <c r="C2198">
        <v>1</v>
      </c>
      <c r="D2198">
        <v>0.34499999999999997</v>
      </c>
      <c r="F2198">
        <v>0.248</v>
      </c>
      <c r="H2198">
        <v>0.16800000000000001</v>
      </c>
      <c r="I2198">
        <v>8</v>
      </c>
      <c r="J2198">
        <v>0.56699999999999995</v>
      </c>
      <c r="K2198">
        <v>8</v>
      </c>
      <c r="L2198">
        <v>0.30099999999999999</v>
      </c>
      <c r="M2198">
        <v>8</v>
      </c>
      <c r="N2198">
        <v>0.78500000000000003</v>
      </c>
      <c r="O2198">
        <v>8</v>
      </c>
      <c r="P2198">
        <v>0.20100000000000001</v>
      </c>
      <c r="Q2198">
        <v>8</v>
      </c>
      <c r="R2198">
        <v>0.128</v>
      </c>
      <c r="S2198">
        <v>8</v>
      </c>
      <c r="T2198">
        <v>0.27700000000000002</v>
      </c>
      <c r="U2198">
        <v>8</v>
      </c>
      <c r="V2198">
        <v>0.28499999999999998</v>
      </c>
      <c r="W2198">
        <v>8</v>
      </c>
      <c r="X2198">
        <v>0.32200000000000001</v>
      </c>
      <c r="Y2198">
        <v>8</v>
      </c>
      <c r="Z2198">
        <v>0.123</v>
      </c>
      <c r="AA2198">
        <v>8</v>
      </c>
      <c r="AB2198">
        <v>0.31</v>
      </c>
    </row>
    <row r="2199" spans="1:52" x14ac:dyDescent="0.3">
      <c r="A2199">
        <v>1998</v>
      </c>
      <c r="B2199">
        <v>1</v>
      </c>
      <c r="C2199">
        <v>1</v>
      </c>
      <c r="D2199">
        <v>0.107</v>
      </c>
      <c r="E2199">
        <v>8</v>
      </c>
      <c r="F2199">
        <v>0.03</v>
      </c>
      <c r="H2199" t="s">
        <v>17</v>
      </c>
      <c r="J2199">
        <v>0.57299999999999995</v>
      </c>
      <c r="L2199">
        <v>0.33800000000000002</v>
      </c>
      <c r="M2199">
        <v>8</v>
      </c>
      <c r="N2199">
        <v>1.3879999999999999</v>
      </c>
      <c r="P2199">
        <v>0.74299999999999999</v>
      </c>
      <c r="R2199">
        <v>0.77</v>
      </c>
      <c r="T2199">
        <v>0.751</v>
      </c>
      <c r="V2199">
        <v>2.6850000000000001</v>
      </c>
      <c r="X2199">
        <v>3.331</v>
      </c>
      <c r="Y2199">
        <v>1</v>
      </c>
      <c r="Z2199">
        <v>3.5089999999999999</v>
      </c>
      <c r="AB2199">
        <v>1.19</v>
      </c>
    </row>
    <row r="2200" spans="1:52" x14ac:dyDescent="0.3">
      <c r="A2200">
        <v>1999</v>
      </c>
      <c r="B2200">
        <v>1</v>
      </c>
      <c r="C2200">
        <v>1</v>
      </c>
      <c r="D2200">
        <v>0.60199999999999998</v>
      </c>
      <c r="F2200">
        <v>1.103</v>
      </c>
      <c r="H2200">
        <v>0.622</v>
      </c>
      <c r="J2200">
        <v>2.0590000000000002</v>
      </c>
      <c r="K2200">
        <v>1</v>
      </c>
      <c r="L2200">
        <v>0.78300000000000003</v>
      </c>
      <c r="N2200">
        <v>2.5659999999999998</v>
      </c>
      <c r="P2200">
        <v>2.8860000000000001</v>
      </c>
      <c r="Q2200">
        <v>1</v>
      </c>
      <c r="R2200">
        <v>7.9489999999999998</v>
      </c>
      <c r="S2200">
        <v>1</v>
      </c>
      <c r="T2200">
        <v>8.2040000000000006</v>
      </c>
      <c r="V2200">
        <v>7.992</v>
      </c>
      <c r="X2200">
        <v>10.48</v>
      </c>
      <c r="Z2200">
        <v>4.7240000000000002</v>
      </c>
      <c r="AB2200">
        <v>4.16</v>
      </c>
    </row>
    <row r="2201" spans="1:52" x14ac:dyDescent="0.3">
      <c r="A2201">
        <v>2000</v>
      </c>
      <c r="B2201">
        <v>1</v>
      </c>
      <c r="C2201">
        <v>1</v>
      </c>
      <c r="D2201">
        <v>0.71099999999999997</v>
      </c>
      <c r="F2201">
        <v>0.48599999999999999</v>
      </c>
      <c r="H2201">
        <v>0.33300000000000002</v>
      </c>
      <c r="J2201">
        <v>0.49399999999999999</v>
      </c>
      <c r="K2201">
        <v>1</v>
      </c>
      <c r="L2201">
        <v>1.637</v>
      </c>
      <c r="N2201">
        <v>2.0339999999999998</v>
      </c>
      <c r="P2201">
        <v>0.65400000000000003</v>
      </c>
      <c r="R2201">
        <v>0.44900000000000001</v>
      </c>
      <c r="T2201">
        <v>4.07</v>
      </c>
      <c r="U2201">
        <v>8</v>
      </c>
      <c r="V2201">
        <v>1.821</v>
      </c>
      <c r="W2201">
        <v>8</v>
      </c>
      <c r="X2201">
        <v>4.6790000000000003</v>
      </c>
      <c r="Y2201">
        <v>8</v>
      </c>
      <c r="Z2201">
        <v>0.56100000000000005</v>
      </c>
      <c r="AB2201">
        <v>1.49</v>
      </c>
    </row>
    <row r="2202" spans="1:52" x14ac:dyDescent="0.3">
      <c r="A2202">
        <v>2001</v>
      </c>
      <c r="B2202">
        <v>1</v>
      </c>
      <c r="C2202">
        <v>1</v>
      </c>
      <c r="D2202">
        <v>0.32200000000000001</v>
      </c>
      <c r="F2202">
        <v>0.32600000000000001</v>
      </c>
      <c r="H2202">
        <v>0.51</v>
      </c>
      <c r="J2202">
        <v>0.182</v>
      </c>
      <c r="K2202">
        <v>8</v>
      </c>
      <c r="L2202">
        <v>2.2749999999999999</v>
      </c>
      <c r="M2202">
        <v>8</v>
      </c>
      <c r="N2202">
        <v>0.56599999999999995</v>
      </c>
      <c r="P2202">
        <v>0.38500000000000001</v>
      </c>
      <c r="R2202">
        <v>0.35199999999999998</v>
      </c>
      <c r="S2202">
        <v>8</v>
      </c>
      <c r="T2202">
        <v>1.2350000000000001</v>
      </c>
      <c r="V2202">
        <v>2.3809999999999998</v>
      </c>
      <c r="W2202">
        <v>8</v>
      </c>
      <c r="X2202">
        <v>2.6520000000000001</v>
      </c>
      <c r="Z2202">
        <v>1.179</v>
      </c>
      <c r="AB2202">
        <v>1.03</v>
      </c>
    </row>
    <row r="2203" spans="1:52" x14ac:dyDescent="0.3">
      <c r="A2203">
        <v>2002</v>
      </c>
      <c r="B2203">
        <v>1</v>
      </c>
      <c r="C2203">
        <v>1</v>
      </c>
      <c r="D2203">
        <v>0.46200000000000002</v>
      </c>
      <c r="F2203">
        <v>0.315</v>
      </c>
      <c r="H2203">
        <v>0.27600000000000002</v>
      </c>
      <c r="J2203">
        <v>0.79200000000000004</v>
      </c>
      <c r="L2203">
        <v>0.52900000000000003</v>
      </c>
      <c r="N2203">
        <v>0.84699999999999998</v>
      </c>
      <c r="P2203">
        <v>0.216</v>
      </c>
      <c r="Q2203">
        <v>8</v>
      </c>
      <c r="R2203">
        <v>0.48</v>
      </c>
      <c r="S2203">
        <v>8</v>
      </c>
      <c r="T2203">
        <v>1.542</v>
      </c>
      <c r="V2203">
        <v>3.29</v>
      </c>
      <c r="W2203">
        <v>8</v>
      </c>
      <c r="X2203">
        <v>1.331</v>
      </c>
      <c r="Z2203">
        <v>0.58299999999999996</v>
      </c>
      <c r="AB2203">
        <v>0.89</v>
      </c>
      <c r="AR2203" s="8"/>
      <c r="AS2203" s="8"/>
      <c r="AT2203" s="8"/>
      <c r="AU2203" s="8"/>
      <c r="AV2203" s="8"/>
      <c r="AW2203" s="8"/>
      <c r="AX2203" s="8"/>
      <c r="AY2203" s="8"/>
      <c r="AZ2203" s="8"/>
    </row>
    <row r="2204" spans="1:52" x14ac:dyDescent="0.3">
      <c r="A2204">
        <v>2003</v>
      </c>
      <c r="B2204">
        <v>1</v>
      </c>
      <c r="C2204">
        <v>1</v>
      </c>
      <c r="D2204">
        <v>0.188</v>
      </c>
      <c r="E2204">
        <v>8</v>
      </c>
      <c r="F2204">
        <v>0.158</v>
      </c>
      <c r="G2204">
        <v>8</v>
      </c>
      <c r="H2204">
        <v>0.184</v>
      </c>
      <c r="I2204">
        <v>8</v>
      </c>
      <c r="J2204">
        <v>1.0780000000000001</v>
      </c>
      <c r="K2204">
        <v>8</v>
      </c>
      <c r="L2204">
        <v>0.47699999999999998</v>
      </c>
      <c r="M2204">
        <v>8</v>
      </c>
      <c r="N2204">
        <v>3.1440000000000001</v>
      </c>
      <c r="O2204">
        <v>8</v>
      </c>
      <c r="P2204">
        <v>1.5609999999999999</v>
      </c>
      <c r="R2204">
        <v>0.76800000000000002</v>
      </c>
      <c r="T2204">
        <v>1.1779999999999999</v>
      </c>
      <c r="V2204">
        <v>4.6500000000000004</v>
      </c>
      <c r="W2204">
        <v>8</v>
      </c>
      <c r="X2204">
        <v>4.8049999999999997</v>
      </c>
      <c r="Y2204">
        <v>8</v>
      </c>
      <c r="Z2204">
        <v>4.633</v>
      </c>
      <c r="AA2204">
        <v>8</v>
      </c>
      <c r="AB2204">
        <v>1.9</v>
      </c>
    </row>
    <row r="2205" spans="1:52" x14ac:dyDescent="0.3">
      <c r="A2205">
        <v>2004</v>
      </c>
      <c r="B2205">
        <v>1</v>
      </c>
      <c r="C2205">
        <v>1</v>
      </c>
      <c r="D2205">
        <v>0.61799999999999999</v>
      </c>
      <c r="E2205">
        <v>1</v>
      </c>
      <c r="F2205">
        <v>0.35399999999999998</v>
      </c>
      <c r="G2205">
        <v>1</v>
      </c>
      <c r="H2205">
        <v>0.16200000000000001</v>
      </c>
      <c r="I2205">
        <v>8</v>
      </c>
      <c r="J2205">
        <v>1.2050000000000001</v>
      </c>
      <c r="K2205">
        <v>8</v>
      </c>
      <c r="L2205">
        <v>3.0070000000000001</v>
      </c>
      <c r="M2205">
        <v>8</v>
      </c>
      <c r="N2205">
        <v>1.101</v>
      </c>
      <c r="P2205">
        <v>2.7309999999999999</v>
      </c>
      <c r="Q2205">
        <v>8</v>
      </c>
      <c r="R2205">
        <v>1.3</v>
      </c>
      <c r="S2205">
        <v>8</v>
      </c>
      <c r="T2205">
        <v>1.5</v>
      </c>
      <c r="U2205">
        <v>1</v>
      </c>
      <c r="V2205">
        <v>4.9589999999999996</v>
      </c>
      <c r="W2205">
        <v>8</v>
      </c>
      <c r="X2205">
        <v>6.9260000000000002</v>
      </c>
      <c r="Y2205">
        <v>8</v>
      </c>
      <c r="Z2205">
        <v>0.92600000000000005</v>
      </c>
      <c r="AB2205">
        <v>2.0699999999999998</v>
      </c>
    </row>
    <row r="2206" spans="1:52" x14ac:dyDescent="0.3">
      <c r="A2206">
        <v>2005</v>
      </c>
      <c r="B2206">
        <v>1</v>
      </c>
      <c r="C2206">
        <v>1</v>
      </c>
      <c r="D2206">
        <v>0.56699999999999995</v>
      </c>
      <c r="F2206">
        <v>0.378</v>
      </c>
      <c r="H2206">
        <v>0.39</v>
      </c>
      <c r="J2206">
        <v>0.71</v>
      </c>
      <c r="K2206">
        <v>8</v>
      </c>
      <c r="L2206">
        <v>0.746</v>
      </c>
      <c r="M2206">
        <v>1</v>
      </c>
      <c r="N2206">
        <v>1.67</v>
      </c>
      <c r="O2206">
        <v>8</v>
      </c>
      <c r="P2206">
        <v>1.077</v>
      </c>
      <c r="Q2206">
        <v>8</v>
      </c>
      <c r="R2206">
        <v>1.3169999999999999</v>
      </c>
      <c r="S2206">
        <v>8</v>
      </c>
      <c r="T2206">
        <v>3.641</v>
      </c>
      <c r="U2206">
        <v>8</v>
      </c>
      <c r="V2206">
        <v>1.87</v>
      </c>
      <c r="W2206">
        <v>8</v>
      </c>
      <c r="X2206">
        <v>10.49</v>
      </c>
      <c r="Y2206">
        <v>8</v>
      </c>
      <c r="Z2206">
        <v>16.170000000000002</v>
      </c>
      <c r="AA2206">
        <v>8</v>
      </c>
      <c r="AB2206">
        <v>3.25</v>
      </c>
    </row>
    <row r="2207" spans="1:52" x14ac:dyDescent="0.3">
      <c r="A2207">
        <v>2006</v>
      </c>
      <c r="B2207">
        <v>1</v>
      </c>
      <c r="C2207">
        <v>1</v>
      </c>
      <c r="D2207">
        <v>0.74099999999999999</v>
      </c>
      <c r="F2207">
        <v>0.69199999999999995</v>
      </c>
      <c r="H2207">
        <v>0.92400000000000004</v>
      </c>
      <c r="I2207">
        <v>1</v>
      </c>
      <c r="J2207">
        <v>2.794</v>
      </c>
      <c r="K2207">
        <v>8</v>
      </c>
      <c r="L2207">
        <v>2.9940000000000002</v>
      </c>
      <c r="M2207">
        <v>1</v>
      </c>
      <c r="N2207">
        <v>5.2460000000000004</v>
      </c>
      <c r="O2207">
        <v>8</v>
      </c>
      <c r="P2207">
        <v>0.98699999999999999</v>
      </c>
      <c r="R2207">
        <v>1.22</v>
      </c>
      <c r="T2207">
        <v>2.1829999999999998</v>
      </c>
      <c r="V2207">
        <v>3.4830000000000001</v>
      </c>
      <c r="W2207">
        <v>8</v>
      </c>
      <c r="X2207">
        <v>4.4580000000000002</v>
      </c>
      <c r="Y2207">
        <v>8</v>
      </c>
      <c r="Z2207">
        <v>1.038</v>
      </c>
      <c r="AA2207">
        <v>8</v>
      </c>
      <c r="AB2207">
        <v>2.23</v>
      </c>
    </row>
    <row r="2208" spans="1:52" x14ac:dyDescent="0.3">
      <c r="A2208">
        <v>2007</v>
      </c>
      <c r="B2208">
        <v>1</v>
      </c>
      <c r="C2208">
        <v>1</v>
      </c>
      <c r="D2208">
        <v>0.61199999999999999</v>
      </c>
      <c r="F2208">
        <v>0.70799999999999996</v>
      </c>
      <c r="H2208">
        <v>1.238</v>
      </c>
      <c r="J2208">
        <v>1.5680000000000001</v>
      </c>
      <c r="L2208">
        <v>2.0390000000000001</v>
      </c>
      <c r="N2208">
        <v>3.15</v>
      </c>
      <c r="O2208">
        <v>8</v>
      </c>
      <c r="P2208">
        <v>1.6870000000000001</v>
      </c>
      <c r="Q2208">
        <v>8</v>
      </c>
      <c r="R2208">
        <v>6.1340000000000003</v>
      </c>
      <c r="S2208">
        <v>8</v>
      </c>
      <c r="T2208">
        <v>6.024</v>
      </c>
      <c r="U2208">
        <v>8</v>
      </c>
      <c r="V2208">
        <v>3.698</v>
      </c>
      <c r="X2208">
        <v>5.2510000000000003</v>
      </c>
      <c r="Y2208">
        <v>8</v>
      </c>
      <c r="Z2208">
        <v>1.581</v>
      </c>
      <c r="AB2208">
        <v>2.81</v>
      </c>
    </row>
    <row r="2209" spans="1:52" x14ac:dyDescent="0.3">
      <c r="A2209">
        <v>2008</v>
      </c>
      <c r="B2209">
        <v>1</v>
      </c>
      <c r="C2209">
        <v>1</v>
      </c>
      <c r="D2209">
        <v>0.79800000000000004</v>
      </c>
      <c r="F2209">
        <v>0.61699999999999999</v>
      </c>
      <c r="H2209">
        <v>0.54900000000000004</v>
      </c>
      <c r="I2209">
        <v>1</v>
      </c>
      <c r="J2209">
        <v>0.71599999999999997</v>
      </c>
      <c r="K2209">
        <v>1</v>
      </c>
      <c r="L2209">
        <v>4.7709999999999999</v>
      </c>
      <c r="M2209">
        <v>8</v>
      </c>
      <c r="N2209">
        <v>3.12</v>
      </c>
      <c r="O2209">
        <v>8</v>
      </c>
      <c r="P2209">
        <v>1.0509999999999999</v>
      </c>
      <c r="R2209">
        <v>1.1499999999999999</v>
      </c>
      <c r="T2209">
        <v>1.929</v>
      </c>
      <c r="V2209">
        <v>2.3279999999999998</v>
      </c>
      <c r="X2209">
        <v>4.9329999999999998</v>
      </c>
      <c r="Z2209">
        <v>1.4750000000000001</v>
      </c>
      <c r="AB2209">
        <v>1.95</v>
      </c>
    </row>
    <row r="2210" spans="1:52" x14ac:dyDescent="0.3">
      <c r="A2210">
        <v>2009</v>
      </c>
      <c r="B2210">
        <v>1</v>
      </c>
      <c r="C2210">
        <v>1</v>
      </c>
      <c r="D2210">
        <v>0.76200000000000001</v>
      </c>
      <c r="E2210">
        <v>1</v>
      </c>
      <c r="F2210">
        <v>0.59799999999999998</v>
      </c>
      <c r="G2210">
        <v>1</v>
      </c>
      <c r="H2210">
        <v>1.129</v>
      </c>
      <c r="I2210">
        <v>1</v>
      </c>
      <c r="J2210">
        <v>0.96199999999999997</v>
      </c>
      <c r="K2210">
        <v>1</v>
      </c>
      <c r="L2210">
        <v>1.7410000000000001</v>
      </c>
      <c r="M2210">
        <v>8</v>
      </c>
      <c r="N2210">
        <v>1.264</v>
      </c>
      <c r="O2210">
        <v>1</v>
      </c>
      <c r="P2210">
        <v>0.89800000000000002</v>
      </c>
      <c r="Q2210">
        <v>1</v>
      </c>
      <c r="R2210">
        <v>0.753</v>
      </c>
      <c r="S2210">
        <v>1</v>
      </c>
      <c r="T2210">
        <v>1.784</v>
      </c>
      <c r="U2210">
        <v>8</v>
      </c>
      <c r="V2210">
        <v>1.5329999999999999</v>
      </c>
      <c r="X2210">
        <v>3.8069999999999999</v>
      </c>
      <c r="Z2210">
        <v>0.753</v>
      </c>
      <c r="AB2210">
        <v>1.33</v>
      </c>
    </row>
    <row r="2211" spans="1:52" x14ac:dyDescent="0.3">
      <c r="A2211">
        <v>2010</v>
      </c>
      <c r="B2211">
        <v>1</v>
      </c>
      <c r="C2211">
        <v>1</v>
      </c>
      <c r="D2211">
        <v>0.57199999999999995</v>
      </c>
      <c r="F2211">
        <v>0.504</v>
      </c>
      <c r="H2211">
        <v>0.65600000000000003</v>
      </c>
      <c r="J2211">
        <v>1.4710000000000001</v>
      </c>
      <c r="K2211">
        <v>1</v>
      </c>
      <c r="L2211">
        <v>1.577</v>
      </c>
      <c r="N2211">
        <v>4.4669999999999996</v>
      </c>
      <c r="O2211">
        <v>8</v>
      </c>
      <c r="P2211">
        <v>5.6550000000000002</v>
      </c>
      <c r="Q2211">
        <v>8</v>
      </c>
      <c r="R2211">
        <v>10.56</v>
      </c>
      <c r="S2211">
        <v>8</v>
      </c>
      <c r="T2211">
        <v>8.984</v>
      </c>
      <c r="U2211">
        <v>8</v>
      </c>
      <c r="V2211">
        <v>9.327</v>
      </c>
      <c r="W2211">
        <v>8</v>
      </c>
      <c r="X2211">
        <v>7.8920000000000003</v>
      </c>
      <c r="Y2211">
        <v>3</v>
      </c>
      <c r="Z2211">
        <v>4.8239999999999998</v>
      </c>
      <c r="AA2211">
        <v>8</v>
      </c>
      <c r="AB2211">
        <v>4.71</v>
      </c>
      <c r="AC2211">
        <v>3</v>
      </c>
    </row>
    <row r="2212" spans="1:52" x14ac:dyDescent="0.3">
      <c r="A2212">
        <v>2011</v>
      </c>
      <c r="B2212">
        <v>1</v>
      </c>
      <c r="C2212">
        <v>1</v>
      </c>
      <c r="D2212">
        <v>1.8380000000000001</v>
      </c>
      <c r="F2212">
        <v>1.052</v>
      </c>
      <c r="H2212">
        <v>1.0640000000000001</v>
      </c>
      <c r="J2212">
        <v>1.8320000000000001</v>
      </c>
      <c r="L2212">
        <v>2.2789999999999999</v>
      </c>
      <c r="M2212">
        <v>1</v>
      </c>
      <c r="N2212">
        <v>1.748</v>
      </c>
      <c r="P2212">
        <v>2.3759999999999999</v>
      </c>
      <c r="R2212">
        <v>6.7329999999999997</v>
      </c>
      <c r="S2212">
        <v>8</v>
      </c>
      <c r="T2212">
        <v>4.125</v>
      </c>
      <c r="U2212">
        <v>8</v>
      </c>
      <c r="V2212">
        <v>8.73</v>
      </c>
      <c r="W2212">
        <v>3</v>
      </c>
      <c r="X2212">
        <v>6.9969999999999999</v>
      </c>
      <c r="Y2212">
        <v>8</v>
      </c>
      <c r="Z2212">
        <v>4.8849999999999998</v>
      </c>
      <c r="AB2212">
        <v>3.64</v>
      </c>
      <c r="AC2212">
        <v>3</v>
      </c>
    </row>
    <row r="2213" spans="1:52" x14ac:dyDescent="0.3">
      <c r="A2213">
        <v>2012</v>
      </c>
      <c r="B2213">
        <v>1</v>
      </c>
      <c r="C2213">
        <v>1</v>
      </c>
      <c r="D2213">
        <v>1.0609999999999999</v>
      </c>
      <c r="F2213">
        <v>0.66400000000000003</v>
      </c>
      <c r="H2213">
        <v>0.59199999999999997</v>
      </c>
      <c r="J2213">
        <v>2.1070000000000002</v>
      </c>
      <c r="L2213">
        <v>4.5949999999999998</v>
      </c>
      <c r="M2213">
        <v>8</v>
      </c>
      <c r="N2213">
        <v>1.8</v>
      </c>
      <c r="O2213">
        <v>8</v>
      </c>
      <c r="P2213">
        <v>1.3080000000000001</v>
      </c>
      <c r="R2213">
        <v>3.2330000000000001</v>
      </c>
      <c r="T2213">
        <v>1.885</v>
      </c>
      <c r="V2213">
        <v>3.746</v>
      </c>
      <c r="X2213">
        <v>1.649</v>
      </c>
      <c r="Z2213">
        <v>0.95599999999999996</v>
      </c>
      <c r="AB2213">
        <v>1.97</v>
      </c>
    </row>
    <row r="2215" spans="1:52" x14ac:dyDescent="0.3">
      <c r="A2215" t="s">
        <v>14</v>
      </c>
      <c r="D2215">
        <v>0.52800000000000002</v>
      </c>
      <c r="F2215">
        <v>0.42499999999999999</v>
      </c>
      <c r="H2215">
        <v>0.41099999999999998</v>
      </c>
      <c r="J2215">
        <v>1.044</v>
      </c>
      <c r="L2215">
        <v>2.1219999999999999</v>
      </c>
      <c r="N2215">
        <v>2.1</v>
      </c>
      <c r="P2215">
        <v>1.429</v>
      </c>
      <c r="R2215">
        <v>2.3180000000000001</v>
      </c>
      <c r="T2215">
        <v>2.7650000000000001</v>
      </c>
      <c r="V2215">
        <v>3.9129999999999998</v>
      </c>
      <c r="X2215">
        <v>3.718</v>
      </c>
      <c r="Z2215">
        <v>1.8779999999999999</v>
      </c>
      <c r="AB2215">
        <v>1.89</v>
      </c>
    </row>
    <row r="2216" spans="1:52" x14ac:dyDescent="0.3">
      <c r="A2216" t="s">
        <v>15</v>
      </c>
      <c r="D2216">
        <v>1.8380000000000001</v>
      </c>
      <c r="F2216">
        <v>1.9079999999999999</v>
      </c>
      <c r="H2216">
        <v>1.3220000000000001</v>
      </c>
      <c r="J2216">
        <v>3.9889999999999999</v>
      </c>
      <c r="L2216">
        <v>8.57</v>
      </c>
      <c r="N2216">
        <v>5.6950000000000003</v>
      </c>
      <c r="P2216">
        <v>5.6550000000000002</v>
      </c>
      <c r="R2216">
        <v>10.56</v>
      </c>
      <c r="T2216">
        <v>16.97</v>
      </c>
      <c r="V2216">
        <v>17.87</v>
      </c>
      <c r="X2216">
        <v>12.04</v>
      </c>
      <c r="Z2216">
        <v>16.170000000000002</v>
      </c>
      <c r="AB2216">
        <v>17.87</v>
      </c>
    </row>
    <row r="2217" spans="1:52" x14ac:dyDescent="0.3">
      <c r="A2217" t="s">
        <v>16</v>
      </c>
      <c r="D2217" t="s">
        <v>17</v>
      </c>
      <c r="F2217" t="s">
        <v>17</v>
      </c>
      <c r="H2217" t="s">
        <v>17</v>
      </c>
      <c r="J2217">
        <v>2.7E-2</v>
      </c>
      <c r="L2217">
        <v>0.23799999999999999</v>
      </c>
      <c r="N2217">
        <v>0.45300000000000001</v>
      </c>
      <c r="P2217">
        <v>0.191</v>
      </c>
      <c r="R2217">
        <v>0.128</v>
      </c>
      <c r="T2217">
        <v>0.27700000000000002</v>
      </c>
      <c r="V2217">
        <v>0.28499999999999998</v>
      </c>
      <c r="X2217">
        <v>0.32200000000000001</v>
      </c>
      <c r="Z2217">
        <v>0.123</v>
      </c>
      <c r="AB2217" t="s">
        <v>17</v>
      </c>
    </row>
    <row r="2222" spans="1:52" x14ac:dyDescent="0.3">
      <c r="H2222" s="1"/>
    </row>
    <row r="2223" spans="1:52" s="8" customFormat="1" x14ac:dyDescent="0.3">
      <c r="A2223" s="8" t="s">
        <v>29</v>
      </c>
      <c r="AR2223"/>
      <c r="AS2223"/>
      <c r="AT2223"/>
      <c r="AU2223"/>
      <c r="AV2223"/>
      <c r="AW2223"/>
      <c r="AX2223"/>
      <c r="AY2223"/>
      <c r="AZ2223"/>
    </row>
    <row r="2224" spans="1:52" x14ac:dyDescent="0.3">
      <c r="A2224" t="s">
        <v>19</v>
      </c>
      <c r="B2224">
        <v>28037060</v>
      </c>
      <c r="C2224" t="s">
        <v>58</v>
      </c>
    </row>
    <row r="2225" spans="1:29" x14ac:dyDescent="0.3">
      <c r="A2225" t="s">
        <v>20</v>
      </c>
    </row>
    <row r="2226" spans="1:29" x14ac:dyDescent="0.3">
      <c r="A2226" t="s">
        <v>21</v>
      </c>
    </row>
    <row r="2227" spans="1:29" x14ac:dyDescent="0.3">
      <c r="A2227" t="s">
        <v>22</v>
      </c>
      <c r="B2227">
        <v>120</v>
      </c>
      <c r="H2227" s="1"/>
    </row>
    <row r="2228" spans="1:29" x14ac:dyDescent="0.3">
      <c r="A2228" t="s">
        <v>23</v>
      </c>
      <c r="B2228" t="s">
        <v>59</v>
      </c>
    </row>
    <row r="2230" spans="1:29" x14ac:dyDescent="0.3">
      <c r="A2230" t="s">
        <v>25</v>
      </c>
      <c r="B2230" t="s">
        <v>26</v>
      </c>
      <c r="C2230" t="s">
        <v>27</v>
      </c>
      <c r="D2230" t="s">
        <v>2</v>
      </c>
      <c r="E2230" t="s">
        <v>1</v>
      </c>
      <c r="F2230" t="s">
        <v>3</v>
      </c>
      <c r="G2230" t="s">
        <v>1</v>
      </c>
      <c r="H2230" t="s">
        <v>4</v>
      </c>
      <c r="I2230" t="s">
        <v>1</v>
      </c>
      <c r="J2230" t="s">
        <v>5</v>
      </c>
      <c r="K2230" t="s">
        <v>1</v>
      </c>
      <c r="L2230" t="s">
        <v>6</v>
      </c>
      <c r="M2230" t="s">
        <v>1</v>
      </c>
      <c r="N2230" t="s">
        <v>7</v>
      </c>
      <c r="O2230" t="s">
        <v>1</v>
      </c>
      <c r="P2230" t="s">
        <v>8</v>
      </c>
      <c r="Q2230" t="s">
        <v>1</v>
      </c>
      <c r="R2230" t="s">
        <v>9</v>
      </c>
      <c r="S2230" t="s">
        <v>1</v>
      </c>
      <c r="T2230" t="s">
        <v>10</v>
      </c>
      <c r="U2230" t="s">
        <v>1</v>
      </c>
      <c r="V2230" t="s">
        <v>11</v>
      </c>
      <c r="W2230" t="s">
        <v>1</v>
      </c>
      <c r="X2230" t="s">
        <v>12</v>
      </c>
      <c r="Y2230" t="s">
        <v>1</v>
      </c>
      <c r="Z2230" t="s">
        <v>13</v>
      </c>
      <c r="AA2230" t="s">
        <v>1</v>
      </c>
      <c r="AB2230" t="s">
        <v>28</v>
      </c>
      <c r="AC2230" t="s">
        <v>1</v>
      </c>
    </row>
    <row r="2231" spans="1:29" x14ac:dyDescent="0.3">
      <c r="A2231">
        <v>1963</v>
      </c>
      <c r="B2231">
        <v>4</v>
      </c>
      <c r="C2231">
        <v>9</v>
      </c>
      <c r="D2231">
        <v>0.75</v>
      </c>
      <c r="E2231">
        <v>6</v>
      </c>
      <c r="F2231">
        <v>0.35599999999999998</v>
      </c>
      <c r="G2231">
        <v>6</v>
      </c>
      <c r="H2231">
        <v>0.52</v>
      </c>
      <c r="J2231">
        <v>5.0599999999999996</v>
      </c>
      <c r="L2231">
        <v>22.4</v>
      </c>
      <c r="N2231">
        <v>2.33</v>
      </c>
      <c r="P2231">
        <v>1.4</v>
      </c>
      <c r="R2231">
        <v>2.82</v>
      </c>
      <c r="T2231">
        <v>5.76</v>
      </c>
      <c r="V2231">
        <v>5.76</v>
      </c>
      <c r="X2231">
        <v>30.68</v>
      </c>
      <c r="Y2231">
        <v>6</v>
      </c>
      <c r="Z2231">
        <v>1.885</v>
      </c>
      <c r="AA2231">
        <v>6</v>
      </c>
      <c r="AB2231">
        <v>30.68</v>
      </c>
    </row>
    <row r="2232" spans="1:29" x14ac:dyDescent="0.3">
      <c r="A2232">
        <v>1964</v>
      </c>
      <c r="B2232">
        <v>4</v>
      </c>
      <c r="C2232">
        <v>9</v>
      </c>
      <c r="D2232">
        <v>0.60799999999999998</v>
      </c>
      <c r="E2232">
        <v>6</v>
      </c>
      <c r="F2232">
        <v>0.60799999999999998</v>
      </c>
      <c r="G2232">
        <v>6</v>
      </c>
      <c r="H2232">
        <v>0.60399999999999998</v>
      </c>
      <c r="I2232">
        <v>6</v>
      </c>
      <c r="J2232">
        <v>4.3600000000000003</v>
      </c>
      <c r="L2232">
        <v>9.6300000000000008</v>
      </c>
      <c r="N2232">
        <v>25.8</v>
      </c>
      <c r="P2232">
        <v>36</v>
      </c>
      <c r="R2232">
        <v>100</v>
      </c>
      <c r="T2232">
        <v>13.07</v>
      </c>
      <c r="V2232">
        <v>13.5</v>
      </c>
      <c r="X2232">
        <v>17.75</v>
      </c>
      <c r="Y2232">
        <v>6</v>
      </c>
      <c r="Z2232">
        <v>1</v>
      </c>
      <c r="AB2232">
        <v>100</v>
      </c>
    </row>
    <row r="2233" spans="1:29" x14ac:dyDescent="0.3">
      <c r="A2233">
        <v>1965</v>
      </c>
      <c r="B2233">
        <v>4</v>
      </c>
      <c r="C2233">
        <v>9</v>
      </c>
      <c r="D2233">
        <v>0.88</v>
      </c>
      <c r="F2233">
        <v>1.3</v>
      </c>
      <c r="H2233">
        <v>0.57999999999999996</v>
      </c>
      <c r="J2233">
        <v>0.24</v>
      </c>
      <c r="K2233">
        <v>6</v>
      </c>
      <c r="L2233">
        <v>4.9740000000000002</v>
      </c>
      <c r="M2233">
        <v>6</v>
      </c>
      <c r="N2233">
        <v>8.0920000000000005</v>
      </c>
      <c r="O2233">
        <v>6</v>
      </c>
      <c r="P2233">
        <v>8.0920000000000005</v>
      </c>
      <c r="Q2233">
        <v>6</v>
      </c>
      <c r="R2233">
        <v>0.95099999999999996</v>
      </c>
      <c r="S2233">
        <v>6</v>
      </c>
      <c r="T2233">
        <v>1.8049999999999999</v>
      </c>
      <c r="U2233">
        <v>6</v>
      </c>
      <c r="V2233">
        <v>12.32</v>
      </c>
      <c r="W2233">
        <v>6</v>
      </c>
      <c r="X2233">
        <v>17.75</v>
      </c>
      <c r="Y2233">
        <v>6</v>
      </c>
      <c r="Z2233">
        <v>2.605</v>
      </c>
      <c r="AA2233">
        <v>8</v>
      </c>
      <c r="AB2233">
        <v>17.75</v>
      </c>
    </row>
    <row r="2234" spans="1:29" x14ac:dyDescent="0.3">
      <c r="A2234">
        <v>1966</v>
      </c>
      <c r="B2234">
        <v>4</v>
      </c>
      <c r="C2234">
        <v>9</v>
      </c>
      <c r="D2234">
        <v>1.2310000000000001</v>
      </c>
      <c r="E2234">
        <v>6</v>
      </c>
      <c r="F2234">
        <v>0.69799999999999995</v>
      </c>
      <c r="G2234">
        <v>6</v>
      </c>
      <c r="H2234" t="s">
        <v>17</v>
      </c>
      <c r="J2234">
        <v>0.05</v>
      </c>
      <c r="L2234">
        <v>0.04</v>
      </c>
      <c r="N2234">
        <v>10</v>
      </c>
      <c r="P2234">
        <v>1.69</v>
      </c>
      <c r="R2234">
        <v>11.8</v>
      </c>
      <c r="T2234">
        <v>30.15</v>
      </c>
      <c r="V2234">
        <v>58</v>
      </c>
      <c r="X2234">
        <v>16</v>
      </c>
      <c r="Z2234">
        <v>16</v>
      </c>
      <c r="AB2234">
        <v>58</v>
      </c>
    </row>
    <row r="2235" spans="1:29" x14ac:dyDescent="0.3">
      <c r="A2235">
        <v>1967</v>
      </c>
      <c r="B2235">
        <v>4</v>
      </c>
      <c r="C2235">
        <v>9</v>
      </c>
      <c r="D2235">
        <v>0.41</v>
      </c>
      <c r="F2235" t="s">
        <v>17</v>
      </c>
      <c r="H2235">
        <v>0.33</v>
      </c>
      <c r="J2235">
        <v>0.57999999999999996</v>
      </c>
      <c r="L2235">
        <v>6.13</v>
      </c>
      <c r="N2235">
        <v>4.82</v>
      </c>
      <c r="P2235">
        <v>5.7</v>
      </c>
      <c r="R2235">
        <v>13.6</v>
      </c>
      <c r="T2235">
        <v>5.8390000000000004</v>
      </c>
      <c r="U2235">
        <v>6</v>
      </c>
      <c r="V2235">
        <v>69.86</v>
      </c>
      <c r="W2235">
        <v>6</v>
      </c>
      <c r="X2235">
        <v>81.63</v>
      </c>
      <c r="Y2235">
        <v>6</v>
      </c>
      <c r="Z2235">
        <v>5.306</v>
      </c>
      <c r="AA2235">
        <v>6</v>
      </c>
      <c r="AB2235">
        <v>81.63</v>
      </c>
    </row>
    <row r="2236" spans="1:29" x14ac:dyDescent="0.3">
      <c r="A2236">
        <v>1968</v>
      </c>
      <c r="B2236">
        <v>2</v>
      </c>
      <c r="C2236">
        <v>1</v>
      </c>
      <c r="D2236">
        <v>0.51700000000000002</v>
      </c>
      <c r="E2236">
        <v>6</v>
      </c>
      <c r="F2236">
        <v>0.46200000000000002</v>
      </c>
      <c r="G2236">
        <v>8</v>
      </c>
      <c r="H2236" t="s">
        <v>17</v>
      </c>
      <c r="J2236">
        <v>1.121</v>
      </c>
      <c r="K2236">
        <v>6</v>
      </c>
      <c r="L2236">
        <v>5.3159999999999998</v>
      </c>
      <c r="M2236">
        <v>6</v>
      </c>
      <c r="N2236">
        <v>79.92</v>
      </c>
      <c r="O2236">
        <v>6</v>
      </c>
      <c r="P2236">
        <v>1.2410000000000001</v>
      </c>
      <c r="Q2236">
        <v>6</v>
      </c>
      <c r="R2236">
        <v>6.1710000000000003</v>
      </c>
      <c r="S2236">
        <v>6</v>
      </c>
      <c r="T2236">
        <v>33.21</v>
      </c>
      <c r="U2236">
        <v>6</v>
      </c>
      <c r="V2236">
        <v>105.8</v>
      </c>
      <c r="W2236">
        <v>6</v>
      </c>
      <c r="X2236">
        <v>5.3760000000000003</v>
      </c>
      <c r="Y2236">
        <v>6</v>
      </c>
      <c r="Z2236">
        <v>0.92</v>
      </c>
      <c r="AA2236">
        <v>8</v>
      </c>
      <c r="AB2236">
        <v>105.8</v>
      </c>
    </row>
    <row r="2237" spans="1:29" x14ac:dyDescent="0.3">
      <c r="A2237">
        <v>1969</v>
      </c>
      <c r="B2237">
        <v>2</v>
      </c>
      <c r="C2237">
        <v>1</v>
      </c>
      <c r="D2237">
        <v>0.85</v>
      </c>
      <c r="F2237">
        <v>2.54</v>
      </c>
      <c r="H2237">
        <v>1.34</v>
      </c>
      <c r="J2237">
        <v>6.72</v>
      </c>
      <c r="L2237">
        <v>34.5</v>
      </c>
      <c r="N2237">
        <v>13.92</v>
      </c>
      <c r="P2237">
        <v>2.06</v>
      </c>
      <c r="R2237">
        <v>21.5</v>
      </c>
      <c r="T2237">
        <v>5.64</v>
      </c>
      <c r="V2237">
        <v>21.5</v>
      </c>
      <c r="X2237">
        <v>34.5</v>
      </c>
      <c r="Z2237">
        <v>6.18</v>
      </c>
      <c r="AB2237">
        <v>34.5</v>
      </c>
    </row>
    <row r="2238" spans="1:29" x14ac:dyDescent="0.3">
      <c r="A2238">
        <v>1970</v>
      </c>
      <c r="B2238">
        <v>2</v>
      </c>
      <c r="C2238">
        <v>1</v>
      </c>
      <c r="D2238">
        <v>7.3</v>
      </c>
      <c r="F2238">
        <v>0.3</v>
      </c>
      <c r="H2238">
        <v>4</v>
      </c>
      <c r="J2238">
        <v>1.85</v>
      </c>
      <c r="L2238">
        <v>22.7</v>
      </c>
      <c r="N2238">
        <v>5.3</v>
      </c>
      <c r="P2238">
        <v>5.7</v>
      </c>
      <c r="R2238">
        <v>4.1500000000000004</v>
      </c>
      <c r="T2238">
        <v>7.3</v>
      </c>
      <c r="V2238">
        <v>27.3</v>
      </c>
      <c r="X2238">
        <v>11.85</v>
      </c>
      <c r="Z2238">
        <v>11.1</v>
      </c>
      <c r="AB2238">
        <v>27.3</v>
      </c>
    </row>
    <row r="2239" spans="1:29" x14ac:dyDescent="0.3">
      <c r="A2239">
        <v>1971</v>
      </c>
      <c r="B2239">
        <v>2</v>
      </c>
      <c r="C2239">
        <v>1</v>
      </c>
      <c r="D2239">
        <v>3.1</v>
      </c>
      <c r="F2239">
        <v>2.1</v>
      </c>
      <c r="H2239">
        <v>1.2</v>
      </c>
      <c r="J2239">
        <v>6.95</v>
      </c>
      <c r="L2239">
        <v>11.45</v>
      </c>
      <c r="N2239">
        <v>13.1</v>
      </c>
      <c r="P2239">
        <v>1.8</v>
      </c>
      <c r="R2239">
        <v>3.75</v>
      </c>
      <c r="T2239">
        <v>72</v>
      </c>
      <c r="V2239">
        <v>13.5</v>
      </c>
      <c r="X2239">
        <v>48.15</v>
      </c>
      <c r="Z2239">
        <v>2.819</v>
      </c>
      <c r="AA2239">
        <v>6</v>
      </c>
      <c r="AB2239">
        <v>72</v>
      </c>
    </row>
    <row r="2240" spans="1:29" x14ac:dyDescent="0.3">
      <c r="A2240">
        <v>1972</v>
      </c>
      <c r="B2240">
        <v>2</v>
      </c>
      <c r="C2240">
        <v>1</v>
      </c>
      <c r="D2240">
        <v>3.35</v>
      </c>
      <c r="F2240">
        <v>3.35</v>
      </c>
      <c r="H2240">
        <v>16.3</v>
      </c>
      <c r="J2240">
        <v>16.3</v>
      </c>
      <c r="L2240">
        <v>3.81</v>
      </c>
      <c r="N2240">
        <v>6.72</v>
      </c>
      <c r="P2240">
        <v>1.34</v>
      </c>
      <c r="R2240">
        <v>0.75</v>
      </c>
      <c r="T2240">
        <v>1.24</v>
      </c>
      <c r="V2240">
        <v>34.5</v>
      </c>
      <c r="X2240">
        <v>22.08</v>
      </c>
      <c r="Z2240">
        <v>2.71</v>
      </c>
      <c r="AB2240">
        <v>34.5</v>
      </c>
    </row>
    <row r="2241" spans="1:29" x14ac:dyDescent="0.3">
      <c r="A2241">
        <v>1973</v>
      </c>
      <c r="B2241">
        <v>2</v>
      </c>
      <c r="C2241">
        <v>1</v>
      </c>
      <c r="D2241">
        <v>0.18</v>
      </c>
      <c r="E2241">
        <v>1</v>
      </c>
      <c r="F2241">
        <v>0.16</v>
      </c>
      <c r="G2241">
        <v>1</v>
      </c>
      <c r="H2241">
        <v>53.7</v>
      </c>
      <c r="I2241">
        <v>1</v>
      </c>
      <c r="J2241">
        <v>0.95</v>
      </c>
      <c r="L2241">
        <v>3.81</v>
      </c>
      <c r="N2241">
        <v>18.899999999999999</v>
      </c>
      <c r="O2241">
        <v>1</v>
      </c>
      <c r="P2241">
        <v>42</v>
      </c>
      <c r="Q2241">
        <v>8</v>
      </c>
      <c r="R2241">
        <v>67.900000000000006</v>
      </c>
      <c r="S2241">
        <v>1</v>
      </c>
      <c r="T2241">
        <v>26.72</v>
      </c>
      <c r="U2241">
        <v>1</v>
      </c>
      <c r="V2241">
        <v>58.1</v>
      </c>
      <c r="W2241">
        <v>1</v>
      </c>
      <c r="X2241">
        <v>10.59</v>
      </c>
      <c r="Y2241">
        <v>1</v>
      </c>
      <c r="Z2241">
        <v>6.99</v>
      </c>
      <c r="AA2241">
        <v>1</v>
      </c>
      <c r="AB2241">
        <v>67.900000000000006</v>
      </c>
    </row>
    <row r="2242" spans="1:29" x14ac:dyDescent="0.3">
      <c r="A2242">
        <v>1974</v>
      </c>
      <c r="B2242">
        <v>2</v>
      </c>
      <c r="C2242">
        <v>1</v>
      </c>
      <c r="D2242">
        <v>1.1299999999999999</v>
      </c>
      <c r="E2242">
        <v>1</v>
      </c>
      <c r="F2242">
        <v>0.4</v>
      </c>
      <c r="G2242">
        <v>1</v>
      </c>
      <c r="H2242">
        <v>0.9</v>
      </c>
      <c r="J2242">
        <v>0.9</v>
      </c>
      <c r="L2242">
        <v>19.420000000000002</v>
      </c>
      <c r="M2242">
        <v>8</v>
      </c>
      <c r="N2242">
        <v>6.63</v>
      </c>
      <c r="O2242">
        <v>1</v>
      </c>
      <c r="P2242">
        <v>6.11</v>
      </c>
      <c r="Q2242">
        <v>1</v>
      </c>
      <c r="R2242">
        <v>12.87</v>
      </c>
      <c r="S2242">
        <v>1</v>
      </c>
      <c r="T2242">
        <v>48</v>
      </c>
      <c r="U2242">
        <v>8</v>
      </c>
      <c r="V2242">
        <v>67</v>
      </c>
      <c r="W2242">
        <v>8</v>
      </c>
      <c r="X2242">
        <v>80</v>
      </c>
      <c r="Y2242">
        <v>8</v>
      </c>
      <c r="Z2242">
        <v>8.4499999999999993</v>
      </c>
      <c r="AA2242">
        <v>1</v>
      </c>
      <c r="AB2242">
        <v>80</v>
      </c>
    </row>
    <row r="2243" spans="1:29" x14ac:dyDescent="0.3">
      <c r="A2243">
        <v>1975</v>
      </c>
      <c r="B2243">
        <v>2</v>
      </c>
      <c r="C2243">
        <v>1</v>
      </c>
      <c r="D2243">
        <v>0.55000000000000004</v>
      </c>
      <c r="F2243">
        <v>6.37</v>
      </c>
      <c r="G2243">
        <v>1</v>
      </c>
      <c r="H2243">
        <v>2.0699999999999998</v>
      </c>
      <c r="I2243">
        <v>1</v>
      </c>
      <c r="J2243">
        <v>3.92</v>
      </c>
      <c r="K2243">
        <v>1</v>
      </c>
      <c r="L2243">
        <v>41.9</v>
      </c>
      <c r="M2243">
        <v>8</v>
      </c>
      <c r="N2243">
        <v>55.7</v>
      </c>
      <c r="O2243">
        <v>8</v>
      </c>
      <c r="P2243">
        <v>10.93</v>
      </c>
      <c r="R2243">
        <v>5.85</v>
      </c>
      <c r="S2243">
        <v>1</v>
      </c>
      <c r="T2243">
        <v>34.56</v>
      </c>
      <c r="U2243">
        <v>8</v>
      </c>
      <c r="V2243">
        <v>73.56</v>
      </c>
      <c r="W2243">
        <v>8</v>
      </c>
      <c r="X2243">
        <v>79.08</v>
      </c>
      <c r="Y2243">
        <v>8</v>
      </c>
      <c r="Z2243">
        <v>13.2</v>
      </c>
      <c r="AA2243">
        <v>1</v>
      </c>
      <c r="AB2243">
        <v>79.08</v>
      </c>
    </row>
    <row r="2244" spans="1:29" x14ac:dyDescent="0.3">
      <c r="A2244">
        <v>1976</v>
      </c>
      <c r="B2244">
        <v>2</v>
      </c>
      <c r="C2244">
        <v>1</v>
      </c>
      <c r="D2244">
        <v>1.95</v>
      </c>
      <c r="E2244">
        <v>1</v>
      </c>
      <c r="F2244">
        <v>0.83</v>
      </c>
      <c r="G2244">
        <v>1</v>
      </c>
      <c r="H2244">
        <v>0.55000000000000004</v>
      </c>
      <c r="I2244">
        <v>1</v>
      </c>
      <c r="J2244">
        <v>25.5</v>
      </c>
      <c r="K2244">
        <v>1</v>
      </c>
      <c r="L2244">
        <v>34.94</v>
      </c>
      <c r="M2244">
        <v>1</v>
      </c>
      <c r="N2244">
        <v>5.63</v>
      </c>
      <c r="O2244">
        <v>1</v>
      </c>
      <c r="P2244">
        <v>1.72</v>
      </c>
      <c r="Q2244">
        <v>1</v>
      </c>
      <c r="R2244">
        <v>11.24</v>
      </c>
      <c r="S2244">
        <v>1</v>
      </c>
      <c r="T2244">
        <v>11.88</v>
      </c>
      <c r="U2244">
        <v>1</v>
      </c>
      <c r="V2244">
        <v>31.36</v>
      </c>
      <c r="W2244">
        <v>1</v>
      </c>
      <c r="X2244">
        <v>42.3</v>
      </c>
      <c r="Y2244">
        <v>1</v>
      </c>
      <c r="Z2244">
        <v>1.1299999999999999</v>
      </c>
      <c r="AA2244">
        <v>1</v>
      </c>
      <c r="AB2244">
        <v>42.3</v>
      </c>
    </row>
    <row r="2245" spans="1:29" x14ac:dyDescent="0.3">
      <c r="A2245">
        <v>1977</v>
      </c>
      <c r="B2245">
        <v>2</v>
      </c>
      <c r="C2245">
        <v>1</v>
      </c>
      <c r="D2245">
        <v>0.72</v>
      </c>
      <c r="F2245">
        <v>0.64</v>
      </c>
      <c r="H2245">
        <v>0.36</v>
      </c>
      <c r="J2245">
        <v>1.06</v>
      </c>
      <c r="L2245">
        <v>87.36</v>
      </c>
      <c r="M2245">
        <v>1</v>
      </c>
      <c r="N2245">
        <v>1.45</v>
      </c>
      <c r="O2245">
        <v>1</v>
      </c>
      <c r="P2245">
        <v>9.6</v>
      </c>
      <c r="Q2245">
        <v>1</v>
      </c>
      <c r="R2245">
        <v>20.2</v>
      </c>
      <c r="S2245">
        <v>1</v>
      </c>
      <c r="T2245">
        <v>24.3</v>
      </c>
      <c r="V2245">
        <v>33</v>
      </c>
      <c r="X2245">
        <v>9.8800000000000008</v>
      </c>
      <c r="Z2245">
        <v>3.867</v>
      </c>
      <c r="AA2245">
        <v>6</v>
      </c>
      <c r="AB2245">
        <v>87.36</v>
      </c>
    </row>
    <row r="2246" spans="1:29" x14ac:dyDescent="0.3">
      <c r="A2246">
        <v>1978</v>
      </c>
      <c r="B2246">
        <v>2</v>
      </c>
      <c r="C2246">
        <v>1</v>
      </c>
      <c r="D2246" t="s">
        <v>17</v>
      </c>
      <c r="F2246">
        <v>0.8</v>
      </c>
      <c r="H2246">
        <v>2.95</v>
      </c>
      <c r="I2246">
        <v>1</v>
      </c>
      <c r="J2246">
        <v>26.35</v>
      </c>
      <c r="K2246">
        <v>1</v>
      </c>
      <c r="L2246">
        <v>138.19999999999999</v>
      </c>
      <c r="M2246">
        <v>8</v>
      </c>
      <c r="N2246">
        <v>8.1999999999999993</v>
      </c>
      <c r="O2246">
        <v>1</v>
      </c>
      <c r="P2246">
        <v>3.14</v>
      </c>
      <c r="Q2246">
        <v>1</v>
      </c>
      <c r="R2246">
        <v>9.1999999999999993</v>
      </c>
      <c r="T2246">
        <v>19.5</v>
      </c>
      <c r="V2246">
        <v>20.79</v>
      </c>
      <c r="W2246">
        <v>1</v>
      </c>
      <c r="X2246">
        <v>90.12</v>
      </c>
      <c r="Y2246">
        <v>8</v>
      </c>
      <c r="Z2246">
        <v>10.4</v>
      </c>
      <c r="AA2246">
        <v>1</v>
      </c>
      <c r="AB2246">
        <v>138.19999999999999</v>
      </c>
    </row>
    <row r="2247" spans="1:29" x14ac:dyDescent="0.3">
      <c r="A2247">
        <v>1979</v>
      </c>
      <c r="B2247">
        <v>2</v>
      </c>
      <c r="C2247">
        <v>1</v>
      </c>
      <c r="D2247">
        <v>0.72</v>
      </c>
      <c r="E2247">
        <v>1</v>
      </c>
      <c r="F2247">
        <v>0.6</v>
      </c>
      <c r="G2247">
        <v>1</v>
      </c>
      <c r="H2247">
        <v>1.2</v>
      </c>
      <c r="J2247">
        <v>3.14</v>
      </c>
      <c r="L2247">
        <v>18.739999999999998</v>
      </c>
      <c r="M2247">
        <v>1</v>
      </c>
      <c r="N2247">
        <v>89.4</v>
      </c>
      <c r="O2247">
        <v>1</v>
      </c>
      <c r="P2247">
        <v>60.6</v>
      </c>
      <c r="Q2247">
        <v>1</v>
      </c>
      <c r="R2247">
        <v>27.02</v>
      </c>
      <c r="S2247">
        <v>1</v>
      </c>
      <c r="T2247">
        <v>38.4</v>
      </c>
      <c r="V2247">
        <v>18.739999999999998</v>
      </c>
      <c r="W2247">
        <v>1</v>
      </c>
      <c r="X2247">
        <v>64.7</v>
      </c>
      <c r="Y2247">
        <v>1</v>
      </c>
      <c r="Z2247">
        <v>1.76</v>
      </c>
      <c r="AA2247">
        <v>1</v>
      </c>
      <c r="AB2247">
        <v>89.4</v>
      </c>
    </row>
    <row r="2248" spans="1:29" x14ac:dyDescent="0.3">
      <c r="A2248">
        <v>1980</v>
      </c>
      <c r="B2248">
        <v>2</v>
      </c>
      <c r="C2248">
        <v>1</v>
      </c>
      <c r="D2248">
        <v>0.96</v>
      </c>
      <c r="E2248">
        <v>1</v>
      </c>
      <c r="F2248">
        <v>0.66</v>
      </c>
      <c r="G2248">
        <v>1</v>
      </c>
      <c r="H2248">
        <v>0.52</v>
      </c>
      <c r="I2248">
        <v>1</v>
      </c>
      <c r="J2248">
        <v>0.6</v>
      </c>
      <c r="K2248">
        <v>1</v>
      </c>
      <c r="L2248">
        <v>11.3</v>
      </c>
      <c r="M2248">
        <v>1</v>
      </c>
      <c r="N2248">
        <v>76.180000000000007</v>
      </c>
      <c r="O2248">
        <v>1</v>
      </c>
      <c r="P2248">
        <v>1.2</v>
      </c>
      <c r="Q2248">
        <v>1</v>
      </c>
      <c r="R2248">
        <v>24.26</v>
      </c>
      <c r="S2248">
        <v>1</v>
      </c>
      <c r="T2248">
        <v>7.9</v>
      </c>
      <c r="V2248">
        <v>21.65</v>
      </c>
      <c r="W2248">
        <v>1</v>
      </c>
      <c r="X2248">
        <v>35.04</v>
      </c>
      <c r="Y2248">
        <v>1</v>
      </c>
      <c r="Z2248">
        <v>9.8000000000000007</v>
      </c>
      <c r="AA2248">
        <v>1</v>
      </c>
      <c r="AB2248">
        <v>76.180000000000007</v>
      </c>
    </row>
    <row r="2249" spans="1:29" x14ac:dyDescent="0.3">
      <c r="A2249">
        <v>1981</v>
      </c>
      <c r="B2249">
        <v>2</v>
      </c>
      <c r="C2249">
        <v>1</v>
      </c>
      <c r="D2249">
        <v>3</v>
      </c>
      <c r="E2249">
        <v>1</v>
      </c>
      <c r="F2249">
        <v>15.3</v>
      </c>
      <c r="G2249">
        <v>1</v>
      </c>
      <c r="H2249">
        <v>4</v>
      </c>
      <c r="I2249">
        <v>1</v>
      </c>
      <c r="J2249">
        <v>74</v>
      </c>
      <c r="K2249">
        <v>8</v>
      </c>
      <c r="L2249">
        <v>190.6</v>
      </c>
      <c r="M2249">
        <v>8</v>
      </c>
      <c r="N2249">
        <v>95.1</v>
      </c>
      <c r="O2249">
        <v>8</v>
      </c>
      <c r="P2249">
        <v>14.3</v>
      </c>
      <c r="Q2249">
        <v>1</v>
      </c>
      <c r="R2249">
        <v>6.6</v>
      </c>
      <c r="S2249">
        <v>1</v>
      </c>
      <c r="T2249">
        <v>40.700000000000003</v>
      </c>
      <c r="U2249">
        <v>8</v>
      </c>
      <c r="V2249">
        <v>52.4</v>
      </c>
      <c r="W2249">
        <v>8</v>
      </c>
      <c r="X2249">
        <v>21.2</v>
      </c>
      <c r="Y2249">
        <v>1</v>
      </c>
      <c r="Z2249">
        <v>22.5</v>
      </c>
      <c r="AA2249">
        <v>8</v>
      </c>
      <c r="AB2249">
        <v>190.6</v>
      </c>
    </row>
    <row r="2250" spans="1:29" x14ac:dyDescent="0.3">
      <c r="A2250">
        <v>1982</v>
      </c>
      <c r="B2250">
        <v>2</v>
      </c>
      <c r="C2250">
        <v>1</v>
      </c>
      <c r="D2250">
        <v>5.4359999999999999</v>
      </c>
      <c r="E2250">
        <v>6</v>
      </c>
      <c r="F2250">
        <v>2.258</v>
      </c>
      <c r="G2250">
        <v>6</v>
      </c>
      <c r="H2250">
        <v>1.895</v>
      </c>
      <c r="I2250">
        <v>6</v>
      </c>
      <c r="J2250">
        <v>7.5890000000000004</v>
      </c>
      <c r="K2250">
        <v>6</v>
      </c>
      <c r="L2250">
        <v>29.02</v>
      </c>
      <c r="M2250">
        <v>6</v>
      </c>
      <c r="N2250">
        <v>19.36</v>
      </c>
      <c r="O2250">
        <v>6</v>
      </c>
      <c r="P2250">
        <v>4.04</v>
      </c>
      <c r="Q2250">
        <v>3</v>
      </c>
      <c r="R2250">
        <v>2.3199999999999998</v>
      </c>
      <c r="T2250">
        <v>4.22</v>
      </c>
      <c r="V2250">
        <v>28.4</v>
      </c>
      <c r="X2250">
        <v>5.94</v>
      </c>
      <c r="Z2250">
        <v>0.72</v>
      </c>
      <c r="AA2250">
        <v>1</v>
      </c>
      <c r="AB2250">
        <v>29.02</v>
      </c>
      <c r="AC2250">
        <v>3</v>
      </c>
    </row>
    <row r="2251" spans="1:29" x14ac:dyDescent="0.3">
      <c r="A2251">
        <v>1983</v>
      </c>
      <c r="B2251">
        <v>2</v>
      </c>
      <c r="C2251">
        <v>1</v>
      </c>
      <c r="D2251">
        <v>0.6</v>
      </c>
      <c r="F2251">
        <v>0.4</v>
      </c>
      <c r="H2251">
        <v>5.0999999999999996</v>
      </c>
      <c r="I2251">
        <v>1</v>
      </c>
      <c r="J2251">
        <v>72.5</v>
      </c>
      <c r="K2251">
        <v>8</v>
      </c>
      <c r="L2251">
        <v>196</v>
      </c>
      <c r="M2251">
        <v>8</v>
      </c>
      <c r="N2251">
        <v>74</v>
      </c>
      <c r="O2251">
        <v>8</v>
      </c>
      <c r="P2251">
        <v>42.5</v>
      </c>
      <c r="Q2251">
        <v>8</v>
      </c>
      <c r="R2251">
        <v>1.1000000000000001</v>
      </c>
      <c r="S2251">
        <v>1</v>
      </c>
      <c r="T2251">
        <v>12.2</v>
      </c>
      <c r="U2251">
        <v>1</v>
      </c>
      <c r="V2251">
        <v>128.69999999999999</v>
      </c>
      <c r="W2251">
        <v>8</v>
      </c>
      <c r="X2251">
        <v>14.3</v>
      </c>
      <c r="Y2251">
        <v>1</v>
      </c>
      <c r="Z2251">
        <v>0.6</v>
      </c>
      <c r="AA2251">
        <v>1</v>
      </c>
      <c r="AB2251">
        <v>196</v>
      </c>
    </row>
    <row r="2252" spans="1:29" x14ac:dyDescent="0.3">
      <c r="A2252">
        <v>1984</v>
      </c>
      <c r="B2252">
        <v>2</v>
      </c>
      <c r="C2252">
        <v>1</v>
      </c>
      <c r="D2252">
        <v>1</v>
      </c>
      <c r="E2252">
        <v>1</v>
      </c>
      <c r="F2252">
        <v>1.3</v>
      </c>
      <c r="G2252">
        <v>1</v>
      </c>
      <c r="H2252">
        <v>1.1000000000000001</v>
      </c>
      <c r="J2252">
        <v>4.9000000000000004</v>
      </c>
      <c r="K2252">
        <v>1</v>
      </c>
      <c r="L2252">
        <v>3.5</v>
      </c>
      <c r="M2252">
        <v>1</v>
      </c>
      <c r="N2252">
        <v>20.6</v>
      </c>
      <c r="O2252">
        <v>1</v>
      </c>
      <c r="P2252">
        <v>62.7</v>
      </c>
      <c r="Q2252">
        <v>8</v>
      </c>
      <c r="R2252">
        <v>22.2</v>
      </c>
      <c r="S2252">
        <v>1</v>
      </c>
      <c r="T2252">
        <v>119.2</v>
      </c>
      <c r="U2252">
        <v>8</v>
      </c>
      <c r="V2252">
        <v>211</v>
      </c>
      <c r="W2252">
        <v>8</v>
      </c>
      <c r="X2252">
        <v>15</v>
      </c>
      <c r="Z2252">
        <v>2</v>
      </c>
      <c r="AB2252">
        <v>211</v>
      </c>
    </row>
    <row r="2253" spans="1:29" x14ac:dyDescent="0.3">
      <c r="A2253">
        <v>1985</v>
      </c>
      <c r="B2253">
        <v>2</v>
      </c>
      <c r="C2253">
        <v>1</v>
      </c>
      <c r="D2253">
        <v>0.92</v>
      </c>
      <c r="F2253">
        <v>0.5</v>
      </c>
      <c r="H2253">
        <v>0.64</v>
      </c>
      <c r="J2253">
        <v>3.5</v>
      </c>
      <c r="L2253">
        <v>10.4</v>
      </c>
      <c r="N2253">
        <v>5.2</v>
      </c>
      <c r="P2253">
        <v>1.3</v>
      </c>
      <c r="R2253">
        <v>15.7</v>
      </c>
      <c r="T2253">
        <v>9.1999999999999993</v>
      </c>
      <c r="V2253">
        <v>66.86</v>
      </c>
      <c r="X2253">
        <v>11</v>
      </c>
      <c r="Z2253">
        <v>38.9</v>
      </c>
      <c r="AB2253">
        <v>66.86</v>
      </c>
    </row>
    <row r="2254" spans="1:29" x14ac:dyDescent="0.3">
      <c r="A2254">
        <v>1986</v>
      </c>
      <c r="B2254">
        <v>2</v>
      </c>
      <c r="C2254">
        <v>1</v>
      </c>
      <c r="D2254">
        <v>1.83</v>
      </c>
      <c r="F2254">
        <v>1.83</v>
      </c>
      <c r="H2254">
        <v>0.7</v>
      </c>
      <c r="J2254">
        <v>6.36</v>
      </c>
      <c r="L2254">
        <v>55.9</v>
      </c>
      <c r="N2254">
        <v>47.45</v>
      </c>
      <c r="P2254">
        <v>1.5</v>
      </c>
      <c r="R2254">
        <v>2.42</v>
      </c>
      <c r="T2254">
        <v>0.82</v>
      </c>
      <c r="V2254">
        <v>19.75</v>
      </c>
      <c r="X2254">
        <v>1.83</v>
      </c>
      <c r="Z2254">
        <v>1.83</v>
      </c>
      <c r="AB2254">
        <v>55.9</v>
      </c>
    </row>
    <row r="2255" spans="1:29" x14ac:dyDescent="0.3">
      <c r="A2255">
        <v>1987</v>
      </c>
      <c r="B2255">
        <v>2</v>
      </c>
      <c r="C2255">
        <v>1</v>
      </c>
      <c r="D2255" t="s">
        <v>17</v>
      </c>
      <c r="F2255">
        <v>0.63</v>
      </c>
      <c r="H2255">
        <v>4.74</v>
      </c>
      <c r="J2255">
        <v>3.66</v>
      </c>
      <c r="L2255">
        <v>28.7</v>
      </c>
      <c r="N2255">
        <v>5.0999999999999996</v>
      </c>
      <c r="P2255">
        <v>7.2</v>
      </c>
      <c r="R2255">
        <v>3.66</v>
      </c>
      <c r="T2255">
        <v>4.74</v>
      </c>
      <c r="V2255">
        <v>64.099999999999994</v>
      </c>
      <c r="X2255">
        <v>8.9600000000000009</v>
      </c>
      <c r="Z2255">
        <v>5.0999999999999996</v>
      </c>
      <c r="AB2255">
        <v>64.099999999999994</v>
      </c>
    </row>
    <row r="2256" spans="1:29" x14ac:dyDescent="0.3">
      <c r="A2256">
        <v>1988</v>
      </c>
      <c r="B2256">
        <v>1</v>
      </c>
      <c r="C2256">
        <v>1</v>
      </c>
      <c r="D2256">
        <v>0.55000000000000004</v>
      </c>
      <c r="F2256">
        <v>0.63</v>
      </c>
      <c r="H2256">
        <v>0.63</v>
      </c>
      <c r="J2256">
        <v>9.4</v>
      </c>
      <c r="L2256">
        <v>2.42</v>
      </c>
      <c r="N2256">
        <v>31.15</v>
      </c>
      <c r="P2256">
        <v>18.13</v>
      </c>
      <c r="R2256">
        <v>21.37</v>
      </c>
      <c r="T2256">
        <v>12.9</v>
      </c>
      <c r="V2256">
        <v>85.8</v>
      </c>
      <c r="X2256">
        <v>13.95</v>
      </c>
      <c r="Z2256">
        <v>3.01</v>
      </c>
      <c r="AB2256">
        <v>85.8</v>
      </c>
    </row>
    <row r="2257" spans="1:52" x14ac:dyDescent="0.3">
      <c r="A2257">
        <v>1989</v>
      </c>
      <c r="B2257">
        <v>1</v>
      </c>
      <c r="C2257">
        <v>1</v>
      </c>
      <c r="D2257">
        <v>7.5</v>
      </c>
      <c r="E2257">
        <v>6</v>
      </c>
      <c r="F2257">
        <v>8.9</v>
      </c>
      <c r="G2257">
        <v>6</v>
      </c>
      <c r="H2257">
        <v>2.56</v>
      </c>
      <c r="J2257">
        <v>2.12</v>
      </c>
      <c r="L2257">
        <v>2.27</v>
      </c>
      <c r="N2257">
        <v>2.56</v>
      </c>
      <c r="P2257">
        <v>3.66</v>
      </c>
      <c r="R2257">
        <v>5.0999999999999996</v>
      </c>
      <c r="T2257">
        <v>6.78</v>
      </c>
      <c r="V2257">
        <v>8.3000000000000007</v>
      </c>
      <c r="X2257">
        <v>3.84</v>
      </c>
      <c r="Z2257">
        <v>23.8</v>
      </c>
      <c r="AB2257">
        <v>23.8</v>
      </c>
    </row>
    <row r="2258" spans="1:52" x14ac:dyDescent="0.3">
      <c r="A2258">
        <v>1990</v>
      </c>
      <c r="B2258">
        <v>1</v>
      </c>
      <c r="C2258">
        <v>1</v>
      </c>
      <c r="D2258">
        <v>0.7</v>
      </c>
      <c r="F2258">
        <v>0.7</v>
      </c>
      <c r="H2258">
        <v>0.7</v>
      </c>
      <c r="J2258">
        <v>23.8</v>
      </c>
      <c r="L2258">
        <v>19.75</v>
      </c>
      <c r="N2258">
        <v>0.7</v>
      </c>
      <c r="P2258">
        <v>2.42</v>
      </c>
      <c r="R2258">
        <v>15.7</v>
      </c>
      <c r="T2258">
        <v>3.3</v>
      </c>
      <c r="V2258">
        <v>15.7</v>
      </c>
      <c r="X2258">
        <v>15.7</v>
      </c>
      <c r="Z2258">
        <v>7.2</v>
      </c>
      <c r="AB2258">
        <v>23.8</v>
      </c>
    </row>
    <row r="2259" spans="1:52" x14ac:dyDescent="0.3">
      <c r="A2259">
        <v>1991</v>
      </c>
      <c r="B2259">
        <v>1</v>
      </c>
      <c r="C2259">
        <v>1</v>
      </c>
      <c r="D2259">
        <v>0.55000000000000004</v>
      </c>
      <c r="F2259">
        <v>0.36</v>
      </c>
      <c r="H2259">
        <v>0.82</v>
      </c>
      <c r="J2259">
        <v>0.63</v>
      </c>
      <c r="L2259">
        <v>7.64</v>
      </c>
      <c r="N2259">
        <v>3.3</v>
      </c>
      <c r="P2259">
        <v>8.3000000000000007</v>
      </c>
      <c r="R2259">
        <v>0.4</v>
      </c>
      <c r="T2259">
        <v>3.3</v>
      </c>
      <c r="V2259">
        <v>15.7</v>
      </c>
      <c r="X2259">
        <v>5.0999999999999996</v>
      </c>
      <c r="Z2259">
        <v>0.33</v>
      </c>
      <c r="AB2259">
        <v>15.7</v>
      </c>
    </row>
    <row r="2260" spans="1:52" x14ac:dyDescent="0.3">
      <c r="A2260">
        <v>1992</v>
      </c>
      <c r="B2260">
        <v>1</v>
      </c>
      <c r="C2260">
        <v>1</v>
      </c>
      <c r="D2260">
        <v>2.57</v>
      </c>
      <c r="F2260">
        <v>1.83</v>
      </c>
      <c r="H2260">
        <v>0.26</v>
      </c>
      <c r="J2260">
        <v>44.8</v>
      </c>
      <c r="L2260">
        <v>1.83</v>
      </c>
      <c r="N2260">
        <v>10.95</v>
      </c>
      <c r="P2260">
        <v>19.75</v>
      </c>
      <c r="R2260">
        <v>14.1</v>
      </c>
      <c r="T2260">
        <v>23.8</v>
      </c>
      <c r="V2260">
        <v>99.29</v>
      </c>
      <c r="W2260">
        <v>1</v>
      </c>
      <c r="X2260">
        <v>2.71</v>
      </c>
      <c r="Y2260">
        <v>1</v>
      </c>
      <c r="Z2260">
        <v>24.29</v>
      </c>
      <c r="AA2260">
        <v>1</v>
      </c>
      <c r="AB2260">
        <v>99.29</v>
      </c>
    </row>
    <row r="2261" spans="1:52" x14ac:dyDescent="0.3">
      <c r="A2261">
        <v>1993</v>
      </c>
      <c r="B2261">
        <v>1</v>
      </c>
      <c r="C2261">
        <v>1</v>
      </c>
      <c r="D2261">
        <v>0.51</v>
      </c>
      <c r="F2261">
        <v>0.51</v>
      </c>
      <c r="H2261">
        <v>0.51</v>
      </c>
      <c r="J2261">
        <v>15.06</v>
      </c>
      <c r="K2261">
        <v>1</v>
      </c>
      <c r="L2261">
        <v>39.76</v>
      </c>
      <c r="M2261">
        <v>1</v>
      </c>
      <c r="N2261">
        <v>1.98</v>
      </c>
      <c r="O2261">
        <v>1</v>
      </c>
      <c r="P2261">
        <v>1.98</v>
      </c>
      <c r="Q2261">
        <v>1</v>
      </c>
      <c r="R2261">
        <v>7.42</v>
      </c>
      <c r="S2261">
        <v>1</v>
      </c>
      <c r="T2261">
        <v>76.92</v>
      </c>
      <c r="U2261">
        <v>1</v>
      </c>
      <c r="V2261">
        <v>3.48</v>
      </c>
      <c r="X2261">
        <v>3.84</v>
      </c>
      <c r="Z2261">
        <v>3.84</v>
      </c>
      <c r="AB2261">
        <v>76.92</v>
      </c>
    </row>
    <row r="2262" spans="1:52" x14ac:dyDescent="0.3">
      <c r="A2262">
        <v>1994</v>
      </c>
      <c r="B2262">
        <v>2</v>
      </c>
      <c r="C2262">
        <v>1</v>
      </c>
      <c r="D2262">
        <v>0.94</v>
      </c>
      <c r="F2262">
        <v>0.88</v>
      </c>
      <c r="H2262">
        <v>0.7</v>
      </c>
      <c r="J2262">
        <v>2.71</v>
      </c>
      <c r="L2262">
        <v>6.78</v>
      </c>
      <c r="M2262">
        <v>1</v>
      </c>
      <c r="N2262">
        <v>4.38</v>
      </c>
      <c r="O2262">
        <v>1</v>
      </c>
      <c r="P2262">
        <v>0.63</v>
      </c>
      <c r="Q2262">
        <v>8</v>
      </c>
      <c r="R2262">
        <v>4.0199999999999996</v>
      </c>
      <c r="S2262">
        <v>1</v>
      </c>
      <c r="T2262">
        <v>26.74</v>
      </c>
      <c r="U2262">
        <v>1</v>
      </c>
      <c r="V2262">
        <v>5.0999999999999996</v>
      </c>
      <c r="X2262">
        <v>0.94</v>
      </c>
      <c r="Z2262">
        <v>0.7</v>
      </c>
      <c r="AB2262">
        <v>26.74</v>
      </c>
    </row>
    <row r="2263" spans="1:52" x14ac:dyDescent="0.3">
      <c r="A2263">
        <v>1995</v>
      </c>
      <c r="B2263">
        <v>1</v>
      </c>
      <c r="C2263">
        <v>1</v>
      </c>
      <c r="D2263">
        <v>0.33</v>
      </c>
      <c r="F2263">
        <v>0.13</v>
      </c>
      <c r="G2263">
        <v>8</v>
      </c>
      <c r="H2263">
        <v>1.83</v>
      </c>
      <c r="J2263">
        <v>9.4</v>
      </c>
      <c r="L2263">
        <v>12.5</v>
      </c>
      <c r="N2263">
        <v>64.099999999999994</v>
      </c>
      <c r="P2263">
        <v>23.8</v>
      </c>
      <c r="R2263">
        <v>23.8</v>
      </c>
      <c r="T2263">
        <v>6.15</v>
      </c>
      <c r="V2263">
        <v>12.5</v>
      </c>
      <c r="X2263">
        <v>20.97</v>
      </c>
      <c r="Y2263">
        <v>1</v>
      </c>
      <c r="Z2263">
        <v>0.51</v>
      </c>
      <c r="AA2263">
        <v>1</v>
      </c>
      <c r="AB2263">
        <v>64.099999999999994</v>
      </c>
    </row>
    <row r="2264" spans="1:52" x14ac:dyDescent="0.3">
      <c r="A2264">
        <v>1996</v>
      </c>
      <c r="B2264">
        <v>1</v>
      </c>
      <c r="C2264">
        <v>1</v>
      </c>
      <c r="D2264">
        <v>0.36</v>
      </c>
      <c r="E2264">
        <v>1</v>
      </c>
      <c r="F2264">
        <v>0.26</v>
      </c>
      <c r="G2264">
        <v>8</v>
      </c>
      <c r="H2264">
        <v>3.01</v>
      </c>
      <c r="I2264">
        <v>1</v>
      </c>
      <c r="J2264">
        <v>32.619999999999997</v>
      </c>
      <c r="K2264">
        <v>1</v>
      </c>
      <c r="L2264">
        <v>22.58</v>
      </c>
      <c r="M2264">
        <v>1</v>
      </c>
      <c r="N2264">
        <v>62.72</v>
      </c>
      <c r="O2264">
        <v>1</v>
      </c>
      <c r="P2264">
        <v>88.64</v>
      </c>
      <c r="Q2264">
        <v>1</v>
      </c>
      <c r="R2264">
        <v>10.95</v>
      </c>
      <c r="T2264">
        <v>28.7</v>
      </c>
      <c r="V2264">
        <v>28.7</v>
      </c>
      <c r="X2264">
        <v>28.7</v>
      </c>
      <c r="Z2264">
        <v>3.01</v>
      </c>
      <c r="AB2264">
        <v>88.64</v>
      </c>
    </row>
    <row r="2265" spans="1:52" x14ac:dyDescent="0.3">
      <c r="A2265">
        <v>1997</v>
      </c>
      <c r="B2265">
        <v>1</v>
      </c>
      <c r="C2265">
        <v>1</v>
      </c>
      <c r="D2265">
        <v>0.55000000000000004</v>
      </c>
      <c r="F2265">
        <v>0.26</v>
      </c>
      <c r="H2265">
        <v>0.4</v>
      </c>
      <c r="I2265">
        <v>8</v>
      </c>
      <c r="J2265">
        <v>16.100000000000001</v>
      </c>
      <c r="K2265">
        <v>8</v>
      </c>
      <c r="L2265">
        <v>1.5</v>
      </c>
      <c r="N2265">
        <v>8.9600000000000009</v>
      </c>
      <c r="P2265">
        <v>1.83</v>
      </c>
      <c r="R2265">
        <v>0.16</v>
      </c>
      <c r="T2265">
        <v>1</v>
      </c>
      <c r="V2265">
        <v>0.7</v>
      </c>
      <c r="X2265">
        <v>0.94</v>
      </c>
      <c r="Z2265">
        <v>0.63</v>
      </c>
      <c r="AA2265">
        <v>8</v>
      </c>
      <c r="AB2265">
        <v>16.100000000000001</v>
      </c>
    </row>
    <row r="2266" spans="1:52" x14ac:dyDescent="0.3">
      <c r="A2266">
        <v>1998</v>
      </c>
      <c r="B2266">
        <v>1</v>
      </c>
      <c r="C2266">
        <v>1</v>
      </c>
      <c r="D2266">
        <v>0.11</v>
      </c>
      <c r="E2266">
        <v>8</v>
      </c>
      <c r="F2266">
        <v>0.11</v>
      </c>
      <c r="G2266">
        <v>8</v>
      </c>
      <c r="H2266" t="s">
        <v>17</v>
      </c>
      <c r="J2266">
        <v>5.0999999999999996</v>
      </c>
      <c r="K2266">
        <v>8</v>
      </c>
      <c r="L2266">
        <v>4.38</v>
      </c>
      <c r="N2266">
        <v>12.5</v>
      </c>
      <c r="P2266">
        <v>2.42</v>
      </c>
      <c r="R2266">
        <v>3.3</v>
      </c>
      <c r="T2266">
        <v>3.01</v>
      </c>
      <c r="V2266">
        <v>54.1</v>
      </c>
      <c r="W2266">
        <v>1</v>
      </c>
      <c r="X2266">
        <v>71</v>
      </c>
      <c r="Y2266">
        <v>1</v>
      </c>
      <c r="Z2266">
        <v>64.790000000000006</v>
      </c>
      <c r="AA2266">
        <v>1</v>
      </c>
      <c r="AB2266">
        <v>71</v>
      </c>
    </row>
    <row r="2267" spans="1:52" x14ac:dyDescent="0.3">
      <c r="A2267">
        <v>1999</v>
      </c>
      <c r="B2267">
        <v>1</v>
      </c>
      <c r="C2267">
        <v>1</v>
      </c>
      <c r="D2267">
        <v>0.8</v>
      </c>
      <c r="F2267">
        <v>4.7</v>
      </c>
      <c r="H2267">
        <v>0.8</v>
      </c>
      <c r="I2267">
        <v>1</v>
      </c>
      <c r="J2267">
        <v>32.6</v>
      </c>
      <c r="K2267">
        <v>1</v>
      </c>
      <c r="L2267">
        <v>4.4000000000000004</v>
      </c>
      <c r="N2267">
        <v>19.8</v>
      </c>
      <c r="P2267">
        <v>71</v>
      </c>
      <c r="Q2267">
        <v>1</v>
      </c>
      <c r="R2267">
        <v>66.2</v>
      </c>
      <c r="S2267">
        <v>1</v>
      </c>
      <c r="T2267">
        <v>88.6</v>
      </c>
      <c r="U2267">
        <v>1</v>
      </c>
      <c r="V2267">
        <v>141.6</v>
      </c>
      <c r="X2267">
        <v>121.2</v>
      </c>
      <c r="Z2267">
        <v>71</v>
      </c>
      <c r="AB2267">
        <v>141.6</v>
      </c>
      <c r="AR2267" s="8"/>
      <c r="AS2267" s="8"/>
      <c r="AT2267" s="8"/>
      <c r="AU2267" s="8"/>
      <c r="AV2267" s="8"/>
      <c r="AW2267" s="8"/>
      <c r="AX2267" s="8"/>
      <c r="AY2267" s="8"/>
      <c r="AZ2267" s="8"/>
    </row>
    <row r="2268" spans="1:52" x14ac:dyDescent="0.3">
      <c r="A2268">
        <v>2000</v>
      </c>
      <c r="B2268">
        <v>1</v>
      </c>
      <c r="C2268">
        <v>1</v>
      </c>
      <c r="D2268">
        <v>1.498</v>
      </c>
      <c r="F2268">
        <v>0.82</v>
      </c>
      <c r="H2268">
        <v>2.1240000000000001</v>
      </c>
      <c r="J2268">
        <v>3.0059999999999998</v>
      </c>
      <c r="K2268">
        <v>1</v>
      </c>
      <c r="L2268">
        <v>10.02</v>
      </c>
      <c r="N2268">
        <v>15.7</v>
      </c>
      <c r="P2268">
        <v>4.38</v>
      </c>
      <c r="R2268">
        <v>2.5649999999999999</v>
      </c>
      <c r="S2268">
        <v>1</v>
      </c>
      <c r="T2268">
        <v>46.04</v>
      </c>
      <c r="U2268">
        <v>8</v>
      </c>
      <c r="V2268">
        <v>8.9600000000000009</v>
      </c>
      <c r="X2268">
        <v>36.96</v>
      </c>
      <c r="Y2268">
        <v>8</v>
      </c>
      <c r="Z2268">
        <v>1.498</v>
      </c>
      <c r="AB2268">
        <v>46.04</v>
      </c>
    </row>
    <row r="2269" spans="1:52" x14ac:dyDescent="0.3">
      <c r="A2269">
        <v>2001</v>
      </c>
      <c r="B2269">
        <v>1</v>
      </c>
      <c r="C2269">
        <v>1</v>
      </c>
      <c r="D2269">
        <v>0.40100000000000002</v>
      </c>
      <c r="F2269">
        <v>0.32600000000000001</v>
      </c>
      <c r="H2269">
        <v>3.66</v>
      </c>
      <c r="J2269">
        <v>0.82</v>
      </c>
      <c r="L2269">
        <v>15.7</v>
      </c>
      <c r="N2269">
        <v>4.38</v>
      </c>
      <c r="P2269">
        <v>3.3</v>
      </c>
      <c r="R2269">
        <v>2.4180000000000001</v>
      </c>
      <c r="T2269">
        <v>8.08</v>
      </c>
      <c r="V2269">
        <v>36.96</v>
      </c>
      <c r="W2269">
        <v>8</v>
      </c>
      <c r="X2269">
        <v>15.7</v>
      </c>
      <c r="Z2269">
        <v>5.0999999999999996</v>
      </c>
      <c r="AB2269">
        <v>36.96</v>
      </c>
    </row>
    <row r="2270" spans="1:52" x14ac:dyDescent="0.3">
      <c r="A2270">
        <v>2002</v>
      </c>
      <c r="B2270">
        <v>1</v>
      </c>
      <c r="C2270">
        <v>1</v>
      </c>
      <c r="D2270">
        <v>0.625</v>
      </c>
      <c r="F2270">
        <v>1.1659999999999999</v>
      </c>
      <c r="H2270">
        <v>1.83</v>
      </c>
      <c r="J2270">
        <v>8.08</v>
      </c>
      <c r="L2270">
        <v>4.74</v>
      </c>
      <c r="N2270">
        <v>11.26</v>
      </c>
      <c r="P2270">
        <v>0.55000000000000004</v>
      </c>
      <c r="R2270">
        <v>6.36</v>
      </c>
      <c r="T2270">
        <v>8.52</v>
      </c>
      <c r="V2270">
        <v>55.96</v>
      </c>
      <c r="W2270">
        <v>8</v>
      </c>
      <c r="X2270">
        <v>7.2</v>
      </c>
      <c r="Z2270">
        <v>4.74</v>
      </c>
      <c r="AB2270">
        <v>55.96</v>
      </c>
    </row>
    <row r="2271" spans="1:52" x14ac:dyDescent="0.3">
      <c r="A2271">
        <v>2003</v>
      </c>
      <c r="B2271">
        <v>1</v>
      </c>
      <c r="C2271">
        <v>1</v>
      </c>
      <c r="D2271">
        <v>0.32600000000000001</v>
      </c>
      <c r="F2271">
        <v>0.55000000000000004</v>
      </c>
      <c r="H2271">
        <v>1.83</v>
      </c>
      <c r="J2271">
        <v>4.38</v>
      </c>
      <c r="L2271">
        <v>3.3</v>
      </c>
      <c r="N2271">
        <v>23.8</v>
      </c>
      <c r="O2271">
        <v>8</v>
      </c>
      <c r="P2271">
        <v>9.4</v>
      </c>
      <c r="R2271">
        <v>4.38</v>
      </c>
      <c r="T2271">
        <v>15.7</v>
      </c>
      <c r="V2271">
        <v>32.619999999999997</v>
      </c>
      <c r="W2271">
        <v>8</v>
      </c>
      <c r="X2271">
        <v>26.74</v>
      </c>
      <c r="Y2271">
        <v>8</v>
      </c>
      <c r="Z2271">
        <v>33.6</v>
      </c>
      <c r="AA2271">
        <v>8</v>
      </c>
      <c r="AB2271">
        <v>33.6</v>
      </c>
    </row>
    <row r="2272" spans="1:52" x14ac:dyDescent="0.3">
      <c r="A2272">
        <v>2004</v>
      </c>
      <c r="B2272">
        <v>1</v>
      </c>
      <c r="C2272">
        <v>1</v>
      </c>
      <c r="D2272">
        <v>0.76</v>
      </c>
      <c r="E2272">
        <v>1</v>
      </c>
      <c r="F2272">
        <v>0.40100000000000002</v>
      </c>
      <c r="G2272">
        <v>1</v>
      </c>
      <c r="H2272">
        <v>0.29199999999999998</v>
      </c>
      <c r="I2272">
        <v>1</v>
      </c>
      <c r="J2272">
        <v>16.510000000000002</v>
      </c>
      <c r="K2272">
        <v>8</v>
      </c>
      <c r="L2272">
        <v>28.21</v>
      </c>
      <c r="M2272">
        <v>8</v>
      </c>
      <c r="N2272">
        <v>13.78</v>
      </c>
      <c r="P2272">
        <v>55.96</v>
      </c>
      <c r="Q2272">
        <v>8</v>
      </c>
      <c r="R2272">
        <v>22.18</v>
      </c>
      <c r="S2272">
        <v>8</v>
      </c>
      <c r="T2272">
        <v>6.36</v>
      </c>
      <c r="U2272">
        <v>1</v>
      </c>
      <c r="V2272">
        <v>42.56</v>
      </c>
      <c r="W2272">
        <v>8</v>
      </c>
      <c r="X2272">
        <v>65.48</v>
      </c>
      <c r="Y2272">
        <v>8</v>
      </c>
      <c r="Z2272">
        <v>2.4180000000000001</v>
      </c>
      <c r="AB2272">
        <v>65.48</v>
      </c>
    </row>
    <row r="2273" spans="1:52" x14ac:dyDescent="0.3">
      <c r="A2273">
        <v>2005</v>
      </c>
      <c r="B2273">
        <v>1</v>
      </c>
      <c r="C2273">
        <v>1</v>
      </c>
      <c r="D2273">
        <v>1.498</v>
      </c>
      <c r="F2273">
        <v>0.625</v>
      </c>
      <c r="H2273">
        <v>2.4180000000000001</v>
      </c>
      <c r="J2273">
        <v>19.34</v>
      </c>
      <c r="K2273">
        <v>8</v>
      </c>
      <c r="L2273">
        <v>3.0059999999999998</v>
      </c>
      <c r="M2273">
        <v>1</v>
      </c>
      <c r="N2273">
        <v>47.28</v>
      </c>
      <c r="O2273">
        <v>8</v>
      </c>
      <c r="P2273">
        <v>73.959999999999994</v>
      </c>
      <c r="Q2273">
        <v>8</v>
      </c>
      <c r="R2273">
        <v>11.26</v>
      </c>
      <c r="S2273">
        <v>1</v>
      </c>
      <c r="T2273">
        <v>96.45</v>
      </c>
      <c r="U2273">
        <v>8</v>
      </c>
      <c r="V2273">
        <v>46.04</v>
      </c>
      <c r="W2273">
        <v>8</v>
      </c>
      <c r="X2273">
        <v>110.1</v>
      </c>
      <c r="Y2273">
        <v>8</v>
      </c>
      <c r="Z2273">
        <v>88.64</v>
      </c>
      <c r="AA2273">
        <v>8</v>
      </c>
      <c r="AB2273">
        <v>110.1</v>
      </c>
    </row>
    <row r="2274" spans="1:52" x14ac:dyDescent="0.3">
      <c r="A2274">
        <v>2006</v>
      </c>
      <c r="B2274">
        <v>1</v>
      </c>
      <c r="C2274">
        <v>1</v>
      </c>
      <c r="D2274">
        <v>1.1659999999999999</v>
      </c>
      <c r="F2274">
        <v>0.82</v>
      </c>
      <c r="G2274">
        <v>1</v>
      </c>
      <c r="H2274">
        <v>8.9600000000000009</v>
      </c>
      <c r="I2274">
        <v>1</v>
      </c>
      <c r="J2274">
        <v>26.74</v>
      </c>
      <c r="K2274">
        <v>8</v>
      </c>
      <c r="L2274">
        <v>11.26</v>
      </c>
      <c r="M2274">
        <v>1</v>
      </c>
      <c r="N2274">
        <v>55.96</v>
      </c>
      <c r="O2274">
        <v>8</v>
      </c>
      <c r="P2274">
        <v>4.74</v>
      </c>
      <c r="R2274">
        <v>4.38</v>
      </c>
      <c r="T2274">
        <v>10.02</v>
      </c>
      <c r="V2274">
        <v>22.18</v>
      </c>
      <c r="W2274">
        <v>8</v>
      </c>
      <c r="X2274">
        <v>54.72</v>
      </c>
      <c r="Y2274">
        <v>8</v>
      </c>
      <c r="Z2274">
        <v>2.1240000000000001</v>
      </c>
      <c r="AB2274">
        <v>55.96</v>
      </c>
    </row>
    <row r="2275" spans="1:52" x14ac:dyDescent="0.3">
      <c r="A2275">
        <v>2007</v>
      </c>
      <c r="B2275">
        <v>1</v>
      </c>
      <c r="C2275">
        <v>1</v>
      </c>
      <c r="D2275">
        <v>0.66300000000000003</v>
      </c>
      <c r="E2275">
        <v>1</v>
      </c>
      <c r="F2275">
        <v>1</v>
      </c>
      <c r="G2275">
        <v>1</v>
      </c>
      <c r="H2275">
        <v>6.36</v>
      </c>
      <c r="J2275">
        <v>6.78</v>
      </c>
      <c r="L2275">
        <v>7.64</v>
      </c>
      <c r="M2275">
        <v>1</v>
      </c>
      <c r="N2275">
        <v>34.72</v>
      </c>
      <c r="O2275">
        <v>8</v>
      </c>
      <c r="P2275">
        <v>16.100000000000001</v>
      </c>
      <c r="Q2275">
        <v>8</v>
      </c>
      <c r="R2275">
        <v>97.16</v>
      </c>
      <c r="S2275">
        <v>8</v>
      </c>
      <c r="T2275">
        <v>102.9</v>
      </c>
      <c r="U2275">
        <v>8</v>
      </c>
      <c r="V2275">
        <v>15.7</v>
      </c>
      <c r="X2275">
        <v>51</v>
      </c>
      <c r="Y2275">
        <v>8</v>
      </c>
      <c r="Z2275">
        <v>2.7120000000000002</v>
      </c>
      <c r="AB2275">
        <v>102.9</v>
      </c>
    </row>
    <row r="2276" spans="1:52" x14ac:dyDescent="0.3">
      <c r="A2276">
        <v>2008</v>
      </c>
      <c r="B2276">
        <v>1</v>
      </c>
      <c r="C2276">
        <v>1</v>
      </c>
      <c r="D2276">
        <v>1.1659999999999999</v>
      </c>
      <c r="F2276">
        <v>1.1659999999999999</v>
      </c>
      <c r="H2276">
        <v>6.36</v>
      </c>
      <c r="I2276">
        <v>1</v>
      </c>
      <c r="J2276">
        <v>12.19</v>
      </c>
      <c r="K2276">
        <v>1</v>
      </c>
      <c r="L2276">
        <v>75.44</v>
      </c>
      <c r="M2276">
        <v>8</v>
      </c>
      <c r="N2276">
        <v>18.13</v>
      </c>
      <c r="O2276">
        <v>8</v>
      </c>
      <c r="P2276">
        <v>4.38</v>
      </c>
      <c r="R2276">
        <v>9.4</v>
      </c>
      <c r="T2276">
        <v>15.38</v>
      </c>
      <c r="U2276">
        <v>1</v>
      </c>
      <c r="V2276">
        <v>7.2</v>
      </c>
      <c r="X2276">
        <v>15.06</v>
      </c>
      <c r="Z2276">
        <v>3.66</v>
      </c>
      <c r="AB2276">
        <v>75.44</v>
      </c>
    </row>
    <row r="2277" spans="1:52" x14ac:dyDescent="0.3">
      <c r="A2277">
        <v>2009</v>
      </c>
      <c r="B2277">
        <v>1</v>
      </c>
      <c r="C2277">
        <v>1</v>
      </c>
      <c r="D2277">
        <v>0.88</v>
      </c>
      <c r="E2277">
        <v>1</v>
      </c>
      <c r="F2277">
        <v>0.82</v>
      </c>
      <c r="G2277">
        <v>1</v>
      </c>
      <c r="H2277">
        <v>7.64</v>
      </c>
      <c r="I2277">
        <v>1</v>
      </c>
      <c r="J2277">
        <v>3.48</v>
      </c>
      <c r="K2277">
        <v>1</v>
      </c>
      <c r="L2277">
        <v>23.8</v>
      </c>
      <c r="M2277">
        <v>8</v>
      </c>
      <c r="N2277">
        <v>14.1</v>
      </c>
      <c r="O2277">
        <v>1</v>
      </c>
      <c r="P2277">
        <v>10.33</v>
      </c>
      <c r="Q2277">
        <v>1</v>
      </c>
      <c r="R2277">
        <v>7.64</v>
      </c>
      <c r="S2277">
        <v>1</v>
      </c>
      <c r="T2277">
        <v>27.23</v>
      </c>
      <c r="U2277">
        <v>8</v>
      </c>
      <c r="V2277">
        <v>5.0999999999999996</v>
      </c>
      <c r="X2277">
        <v>14.42</v>
      </c>
      <c r="Z2277">
        <v>0.94</v>
      </c>
      <c r="AB2277">
        <v>27.23</v>
      </c>
    </row>
    <row r="2278" spans="1:52" x14ac:dyDescent="0.3">
      <c r="A2278">
        <v>2010</v>
      </c>
      <c r="B2278">
        <v>1</v>
      </c>
      <c r="C2278">
        <v>1</v>
      </c>
      <c r="D2278">
        <v>0.625</v>
      </c>
      <c r="F2278">
        <v>0.82</v>
      </c>
      <c r="H2278">
        <v>7.2</v>
      </c>
      <c r="I2278">
        <v>1</v>
      </c>
      <c r="J2278">
        <v>9.7100000000000009</v>
      </c>
      <c r="K2278">
        <v>1</v>
      </c>
      <c r="L2278">
        <v>13.14</v>
      </c>
      <c r="N2278">
        <v>28.7</v>
      </c>
      <c r="O2278">
        <v>8</v>
      </c>
      <c r="P2278">
        <v>19.75</v>
      </c>
      <c r="Q2278">
        <v>8</v>
      </c>
      <c r="R2278">
        <v>94.32</v>
      </c>
      <c r="S2278">
        <v>8</v>
      </c>
      <c r="T2278">
        <v>129.4</v>
      </c>
      <c r="U2278">
        <v>8</v>
      </c>
      <c r="V2278">
        <v>115.8</v>
      </c>
      <c r="W2278">
        <v>8</v>
      </c>
      <c r="X2278">
        <v>69.62</v>
      </c>
      <c r="Y2278">
        <v>3</v>
      </c>
      <c r="Z2278">
        <v>59.96</v>
      </c>
      <c r="AA2278">
        <v>8</v>
      </c>
      <c r="AB2278">
        <v>129.4</v>
      </c>
      <c r="AC2278">
        <v>3</v>
      </c>
    </row>
    <row r="2279" spans="1:52" x14ac:dyDescent="0.3">
      <c r="A2279">
        <v>2011</v>
      </c>
      <c r="B2279">
        <v>1</v>
      </c>
      <c r="C2279">
        <v>1</v>
      </c>
      <c r="D2279">
        <v>4.0199999999999996</v>
      </c>
      <c r="F2279">
        <v>3.0059999999999998</v>
      </c>
      <c r="H2279">
        <v>2.7120000000000002</v>
      </c>
      <c r="J2279">
        <v>12.19</v>
      </c>
      <c r="K2279">
        <v>1</v>
      </c>
      <c r="L2279">
        <v>12.82</v>
      </c>
      <c r="M2279">
        <v>1</v>
      </c>
      <c r="N2279">
        <v>4.0199999999999996</v>
      </c>
      <c r="P2279">
        <v>7.2</v>
      </c>
      <c r="R2279">
        <v>108.6</v>
      </c>
      <c r="S2279">
        <v>8</v>
      </c>
      <c r="T2279">
        <v>21.37</v>
      </c>
      <c r="U2279">
        <v>8</v>
      </c>
      <c r="V2279">
        <v>34.72</v>
      </c>
      <c r="W2279">
        <v>3</v>
      </c>
      <c r="X2279">
        <v>41.44</v>
      </c>
      <c r="Y2279">
        <v>8</v>
      </c>
      <c r="Z2279">
        <v>15.7</v>
      </c>
      <c r="AB2279">
        <v>108.6</v>
      </c>
      <c r="AC2279">
        <v>3</v>
      </c>
    </row>
    <row r="2280" spans="1:52" x14ac:dyDescent="0.3">
      <c r="A2280">
        <v>2012</v>
      </c>
      <c r="B2280">
        <v>1</v>
      </c>
      <c r="C2280">
        <v>1</v>
      </c>
      <c r="D2280">
        <v>1.498</v>
      </c>
      <c r="F2280">
        <v>0.7</v>
      </c>
      <c r="H2280">
        <v>1.498</v>
      </c>
      <c r="J2280">
        <v>8.9600000000000009</v>
      </c>
      <c r="L2280">
        <v>29.68</v>
      </c>
      <c r="M2280">
        <v>8</v>
      </c>
      <c r="N2280">
        <v>21.37</v>
      </c>
      <c r="O2280">
        <v>8</v>
      </c>
      <c r="P2280">
        <v>15.7</v>
      </c>
      <c r="R2280">
        <v>15.7</v>
      </c>
      <c r="T2280">
        <v>10.64</v>
      </c>
      <c r="V2280">
        <v>15.7</v>
      </c>
      <c r="X2280">
        <v>4.0199999999999996</v>
      </c>
      <c r="Z2280">
        <v>1.83</v>
      </c>
      <c r="AB2280">
        <v>29.68</v>
      </c>
    </row>
    <row r="2282" spans="1:52" x14ac:dyDescent="0.3">
      <c r="A2282" t="s">
        <v>14</v>
      </c>
      <c r="D2282">
        <v>1.3720000000000001</v>
      </c>
      <c r="F2282">
        <v>1.518</v>
      </c>
      <c r="H2282">
        <v>3.4079999999999999</v>
      </c>
      <c r="J2282">
        <v>12.09</v>
      </c>
      <c r="L2282">
        <v>27.11</v>
      </c>
      <c r="N2282">
        <v>24.3</v>
      </c>
      <c r="P2282">
        <v>16.04</v>
      </c>
      <c r="R2282">
        <v>19.14</v>
      </c>
      <c r="T2282">
        <v>27.15</v>
      </c>
      <c r="V2282">
        <v>43.36</v>
      </c>
      <c r="X2282">
        <v>31.54</v>
      </c>
      <c r="Z2282">
        <v>12.08</v>
      </c>
      <c r="AB2282">
        <v>18.260000000000002</v>
      </c>
    </row>
    <row r="2283" spans="1:52" x14ac:dyDescent="0.3">
      <c r="A2283" t="s">
        <v>15</v>
      </c>
      <c r="D2283">
        <v>7.5</v>
      </c>
      <c r="F2283">
        <v>15.3</v>
      </c>
      <c r="H2283">
        <v>53.7</v>
      </c>
      <c r="J2283">
        <v>74</v>
      </c>
      <c r="L2283">
        <v>196</v>
      </c>
      <c r="N2283">
        <v>95.1</v>
      </c>
      <c r="P2283">
        <v>88.64</v>
      </c>
      <c r="R2283">
        <v>108.6</v>
      </c>
      <c r="T2283">
        <v>129.4</v>
      </c>
      <c r="V2283">
        <v>211</v>
      </c>
      <c r="X2283">
        <v>121.2</v>
      </c>
      <c r="Z2283">
        <v>88.64</v>
      </c>
      <c r="AB2283">
        <v>211</v>
      </c>
    </row>
    <row r="2284" spans="1:52" x14ac:dyDescent="0.3">
      <c r="A2284" t="s">
        <v>16</v>
      </c>
      <c r="D2284" t="s">
        <v>17</v>
      </c>
      <c r="F2284" t="s">
        <v>17</v>
      </c>
      <c r="H2284" t="s">
        <v>17</v>
      </c>
      <c r="J2284">
        <v>0.05</v>
      </c>
      <c r="L2284">
        <v>0.04</v>
      </c>
      <c r="N2284">
        <v>0.7</v>
      </c>
      <c r="P2284">
        <v>0.55000000000000004</v>
      </c>
      <c r="R2284">
        <v>0.16</v>
      </c>
      <c r="T2284">
        <v>0.82</v>
      </c>
      <c r="V2284">
        <v>0.7</v>
      </c>
      <c r="X2284">
        <v>0.94</v>
      </c>
      <c r="Z2284">
        <v>0.33</v>
      </c>
      <c r="AB2284" t="s">
        <v>17</v>
      </c>
    </row>
    <row r="2286" spans="1:52" x14ac:dyDescent="0.3">
      <c r="H2286" s="1"/>
    </row>
    <row r="2287" spans="1:52" s="8" customFormat="1" x14ac:dyDescent="0.3">
      <c r="A2287" s="6" t="s">
        <v>30</v>
      </c>
      <c r="AR2287"/>
      <c r="AS2287"/>
      <c r="AT2287"/>
      <c r="AU2287"/>
      <c r="AV2287"/>
      <c r="AW2287"/>
      <c r="AX2287"/>
      <c r="AY2287"/>
      <c r="AZ2287"/>
    </row>
    <row r="2288" spans="1:52" x14ac:dyDescent="0.3">
      <c r="A2288" t="s">
        <v>19</v>
      </c>
      <c r="B2288">
        <v>28037060</v>
      </c>
      <c r="C2288" t="s">
        <v>58</v>
      </c>
    </row>
    <row r="2289" spans="1:29" x14ac:dyDescent="0.3">
      <c r="A2289" t="s">
        <v>20</v>
      </c>
    </row>
    <row r="2290" spans="1:29" x14ac:dyDescent="0.3">
      <c r="A2290" t="s">
        <v>21</v>
      </c>
    </row>
    <row r="2291" spans="1:29" x14ac:dyDescent="0.3">
      <c r="A2291" t="s">
        <v>22</v>
      </c>
      <c r="B2291">
        <v>120</v>
      </c>
      <c r="H2291" s="1"/>
    </row>
    <row r="2292" spans="1:29" x14ac:dyDescent="0.3">
      <c r="A2292" t="s">
        <v>23</v>
      </c>
      <c r="B2292" t="s">
        <v>59</v>
      </c>
    </row>
    <row r="2294" spans="1:29" x14ac:dyDescent="0.3">
      <c r="A2294" t="s">
        <v>25</v>
      </c>
      <c r="B2294" t="s">
        <v>26</v>
      </c>
      <c r="C2294" t="s">
        <v>27</v>
      </c>
      <c r="D2294" t="s">
        <v>2</v>
      </c>
      <c r="E2294" t="s">
        <v>1</v>
      </c>
      <c r="F2294" t="s">
        <v>3</v>
      </c>
      <c r="G2294" t="s">
        <v>1</v>
      </c>
      <c r="H2294" t="s">
        <v>4</v>
      </c>
      <c r="I2294" t="s">
        <v>1</v>
      </c>
      <c r="J2294" t="s">
        <v>5</v>
      </c>
      <c r="K2294" t="s">
        <v>1</v>
      </c>
      <c r="L2294" t="s">
        <v>6</v>
      </c>
      <c r="M2294" t="s">
        <v>1</v>
      </c>
      <c r="N2294" t="s">
        <v>7</v>
      </c>
      <c r="O2294" t="s">
        <v>1</v>
      </c>
      <c r="P2294" t="s">
        <v>8</v>
      </c>
      <c r="Q2294" t="s">
        <v>1</v>
      </c>
      <c r="R2294" t="s">
        <v>9</v>
      </c>
      <c r="S2294" t="s">
        <v>1</v>
      </c>
      <c r="T2294" t="s">
        <v>10</v>
      </c>
      <c r="U2294" t="s">
        <v>1</v>
      </c>
      <c r="V2294" t="s">
        <v>11</v>
      </c>
      <c r="W2294" t="s">
        <v>1</v>
      </c>
      <c r="X2294" t="s">
        <v>12</v>
      </c>
      <c r="Y2294" t="s">
        <v>1</v>
      </c>
      <c r="Z2294" t="s">
        <v>13</v>
      </c>
      <c r="AA2294" t="s">
        <v>1</v>
      </c>
      <c r="AB2294" t="s">
        <v>28</v>
      </c>
      <c r="AC2294" t="s">
        <v>1</v>
      </c>
    </row>
    <row r="2295" spans="1:29" x14ac:dyDescent="0.3">
      <c r="A2295">
        <v>1963</v>
      </c>
      <c r="B2295">
        <v>4</v>
      </c>
      <c r="C2295">
        <v>9</v>
      </c>
      <c r="D2295">
        <v>0.18</v>
      </c>
      <c r="E2295">
        <v>6</v>
      </c>
      <c r="F2295">
        <v>0.09</v>
      </c>
      <c r="G2295">
        <v>6</v>
      </c>
      <c r="H2295" t="s">
        <v>17</v>
      </c>
      <c r="J2295">
        <v>0.46</v>
      </c>
      <c r="L2295">
        <v>0.4</v>
      </c>
      <c r="N2295">
        <v>0.34</v>
      </c>
      <c r="P2295">
        <v>0.34</v>
      </c>
      <c r="R2295">
        <v>0.46</v>
      </c>
      <c r="T2295">
        <v>0.52</v>
      </c>
      <c r="V2295">
        <v>0.4</v>
      </c>
      <c r="X2295">
        <v>1.1000000000000001</v>
      </c>
      <c r="Z2295">
        <v>0.36</v>
      </c>
      <c r="AA2295">
        <v>6</v>
      </c>
      <c r="AB2295" t="s">
        <v>17</v>
      </c>
    </row>
    <row r="2296" spans="1:29" x14ac:dyDescent="0.3">
      <c r="A2296">
        <v>1964</v>
      </c>
      <c r="B2296">
        <v>4</v>
      </c>
      <c r="C2296">
        <v>9</v>
      </c>
      <c r="D2296">
        <v>0.27</v>
      </c>
      <c r="E2296">
        <v>6</v>
      </c>
      <c r="F2296">
        <v>0.18</v>
      </c>
      <c r="G2296">
        <v>6</v>
      </c>
      <c r="H2296" t="s">
        <v>17</v>
      </c>
      <c r="J2296" t="s">
        <v>17</v>
      </c>
      <c r="L2296">
        <v>0.23</v>
      </c>
      <c r="N2296">
        <v>1.2</v>
      </c>
      <c r="P2296">
        <v>1</v>
      </c>
      <c r="R2296">
        <v>1</v>
      </c>
      <c r="T2296">
        <v>1</v>
      </c>
      <c r="V2296">
        <v>0.4</v>
      </c>
      <c r="X2296">
        <v>0.64</v>
      </c>
      <c r="Y2296">
        <v>6</v>
      </c>
      <c r="Z2296">
        <v>0.11</v>
      </c>
      <c r="AB2296" t="s">
        <v>17</v>
      </c>
    </row>
    <row r="2297" spans="1:29" x14ac:dyDescent="0.3">
      <c r="A2297">
        <v>1965</v>
      </c>
      <c r="B2297">
        <v>4</v>
      </c>
      <c r="C2297">
        <v>9</v>
      </c>
      <c r="D2297">
        <v>0.11</v>
      </c>
      <c r="F2297">
        <v>0.11</v>
      </c>
      <c r="H2297">
        <v>0.11</v>
      </c>
      <c r="J2297" t="s">
        <v>17</v>
      </c>
      <c r="L2297">
        <v>0.55000000000000004</v>
      </c>
      <c r="M2297">
        <v>6</v>
      </c>
      <c r="N2297">
        <v>0.64</v>
      </c>
      <c r="O2297">
        <v>6</v>
      </c>
      <c r="P2297">
        <v>0.27</v>
      </c>
      <c r="Q2297">
        <v>6</v>
      </c>
      <c r="R2297">
        <v>0.46</v>
      </c>
      <c r="S2297">
        <v>6</v>
      </c>
      <c r="T2297">
        <v>1.29</v>
      </c>
      <c r="U2297">
        <v>6</v>
      </c>
      <c r="V2297">
        <v>0.73</v>
      </c>
      <c r="W2297">
        <v>6</v>
      </c>
      <c r="X2297">
        <v>1.41</v>
      </c>
      <c r="Y2297">
        <v>6</v>
      </c>
      <c r="Z2297">
        <v>0.46</v>
      </c>
      <c r="AA2297">
        <v>6</v>
      </c>
      <c r="AB2297" t="s">
        <v>17</v>
      </c>
    </row>
    <row r="2298" spans="1:29" x14ac:dyDescent="0.3">
      <c r="A2298">
        <v>1966</v>
      </c>
      <c r="B2298">
        <v>4</v>
      </c>
      <c r="C2298">
        <v>9</v>
      </c>
      <c r="D2298">
        <v>0.28499999999999998</v>
      </c>
      <c r="E2298">
        <v>8</v>
      </c>
      <c r="F2298">
        <v>0.214</v>
      </c>
      <c r="G2298">
        <v>8</v>
      </c>
      <c r="H2298" t="s">
        <v>17</v>
      </c>
      <c r="J2298">
        <v>0.01</v>
      </c>
      <c r="L2298">
        <v>0.01</v>
      </c>
      <c r="N2298">
        <v>0.4</v>
      </c>
      <c r="P2298">
        <v>0.16</v>
      </c>
      <c r="R2298">
        <v>5.4</v>
      </c>
      <c r="T2298">
        <v>6.56</v>
      </c>
      <c r="V2298">
        <v>4.82</v>
      </c>
      <c r="X2298">
        <v>4.5199999999999996</v>
      </c>
      <c r="Z2298">
        <v>0.17</v>
      </c>
      <c r="AB2298" t="s">
        <v>17</v>
      </c>
    </row>
    <row r="2299" spans="1:29" x14ac:dyDescent="0.3">
      <c r="A2299">
        <v>1967</v>
      </c>
      <c r="B2299">
        <v>4</v>
      </c>
      <c r="C2299">
        <v>9</v>
      </c>
      <c r="D2299" t="s">
        <v>17</v>
      </c>
      <c r="F2299" t="s">
        <v>17</v>
      </c>
      <c r="H2299" t="s">
        <v>17</v>
      </c>
      <c r="J2299">
        <v>0.14000000000000001</v>
      </c>
      <c r="L2299">
        <v>0.57999999999999996</v>
      </c>
      <c r="N2299">
        <v>0.66</v>
      </c>
      <c r="P2299">
        <v>0.49</v>
      </c>
      <c r="R2299">
        <v>5.7</v>
      </c>
      <c r="T2299">
        <v>0.09</v>
      </c>
      <c r="U2299">
        <v>6</v>
      </c>
      <c r="V2299">
        <v>0.34</v>
      </c>
      <c r="W2299">
        <v>6</v>
      </c>
      <c r="X2299">
        <v>1.1000000000000001</v>
      </c>
      <c r="Y2299">
        <v>6</v>
      </c>
      <c r="Z2299">
        <v>0.27</v>
      </c>
      <c r="AA2299">
        <v>6</v>
      </c>
      <c r="AB2299" t="s">
        <v>17</v>
      </c>
    </row>
    <row r="2300" spans="1:29" x14ac:dyDescent="0.3">
      <c r="A2300">
        <v>1968</v>
      </c>
      <c r="B2300">
        <v>2</v>
      </c>
      <c r="C2300">
        <v>1</v>
      </c>
      <c r="D2300">
        <v>0.18</v>
      </c>
      <c r="E2300">
        <v>6</v>
      </c>
      <c r="F2300">
        <v>0.09</v>
      </c>
      <c r="G2300">
        <v>6</v>
      </c>
      <c r="H2300" t="s">
        <v>17</v>
      </c>
      <c r="J2300" t="s">
        <v>17</v>
      </c>
      <c r="L2300">
        <v>0.09</v>
      </c>
      <c r="M2300">
        <v>6</v>
      </c>
      <c r="N2300">
        <v>0.09</v>
      </c>
      <c r="O2300">
        <v>6</v>
      </c>
      <c r="P2300">
        <v>0.09</v>
      </c>
      <c r="Q2300">
        <v>6</v>
      </c>
      <c r="R2300">
        <v>0.09</v>
      </c>
      <c r="S2300">
        <v>6</v>
      </c>
      <c r="T2300">
        <v>0.09</v>
      </c>
      <c r="U2300">
        <v>6</v>
      </c>
      <c r="V2300">
        <v>0.92</v>
      </c>
      <c r="W2300">
        <v>6</v>
      </c>
      <c r="X2300">
        <v>1.66</v>
      </c>
      <c r="Y2300">
        <v>6</v>
      </c>
      <c r="Z2300">
        <v>0.36</v>
      </c>
      <c r="AA2300">
        <v>6</v>
      </c>
      <c r="AB2300" t="s">
        <v>17</v>
      </c>
    </row>
    <row r="2301" spans="1:29" x14ac:dyDescent="0.3">
      <c r="A2301">
        <v>1969</v>
      </c>
      <c r="B2301">
        <v>2</v>
      </c>
      <c r="C2301">
        <v>1</v>
      </c>
      <c r="D2301">
        <v>0.51</v>
      </c>
      <c r="F2301">
        <v>0.28999999999999998</v>
      </c>
      <c r="H2301">
        <v>0.27</v>
      </c>
      <c r="J2301">
        <v>0.33</v>
      </c>
      <c r="L2301">
        <v>0.88</v>
      </c>
      <c r="N2301">
        <v>0.75</v>
      </c>
      <c r="P2301">
        <v>0.47</v>
      </c>
      <c r="R2301">
        <v>0.68</v>
      </c>
      <c r="T2301">
        <v>1.24</v>
      </c>
      <c r="V2301">
        <v>0.95</v>
      </c>
      <c r="X2301">
        <v>1.18</v>
      </c>
      <c r="Z2301">
        <v>0.72</v>
      </c>
      <c r="AB2301">
        <v>0.27</v>
      </c>
    </row>
    <row r="2302" spans="1:29" x14ac:dyDescent="0.3">
      <c r="A2302">
        <v>1970</v>
      </c>
      <c r="B2302">
        <v>2</v>
      </c>
      <c r="C2302">
        <v>1</v>
      </c>
      <c r="D2302">
        <v>0.2</v>
      </c>
      <c r="F2302" t="s">
        <v>17</v>
      </c>
      <c r="H2302">
        <v>0.08</v>
      </c>
      <c r="J2302">
        <v>0.05</v>
      </c>
      <c r="L2302">
        <v>0.13</v>
      </c>
      <c r="N2302">
        <v>0.06</v>
      </c>
      <c r="P2302">
        <v>0.17</v>
      </c>
      <c r="R2302">
        <v>0.22</v>
      </c>
      <c r="T2302">
        <v>0.28000000000000003</v>
      </c>
      <c r="V2302">
        <v>0.4</v>
      </c>
      <c r="X2302">
        <v>1.1299999999999999</v>
      </c>
      <c r="Z2302">
        <v>0.63</v>
      </c>
      <c r="AB2302" t="s">
        <v>17</v>
      </c>
    </row>
    <row r="2303" spans="1:29" x14ac:dyDescent="0.3">
      <c r="A2303">
        <v>1971</v>
      </c>
      <c r="B2303">
        <v>2</v>
      </c>
      <c r="C2303">
        <v>1</v>
      </c>
      <c r="D2303">
        <v>0.38</v>
      </c>
      <c r="F2303">
        <v>0.12</v>
      </c>
      <c r="H2303">
        <v>0.09</v>
      </c>
      <c r="J2303">
        <v>0.13</v>
      </c>
      <c r="L2303">
        <v>0.42</v>
      </c>
      <c r="N2303">
        <v>0.66</v>
      </c>
      <c r="P2303">
        <v>0.17</v>
      </c>
      <c r="R2303">
        <v>0.15</v>
      </c>
      <c r="T2303">
        <v>0.72</v>
      </c>
      <c r="V2303">
        <v>0.51</v>
      </c>
      <c r="X2303">
        <v>0.66</v>
      </c>
      <c r="Z2303">
        <v>0.96</v>
      </c>
      <c r="AA2303">
        <v>6</v>
      </c>
      <c r="AB2303">
        <v>0.09</v>
      </c>
    </row>
    <row r="2304" spans="1:29" x14ac:dyDescent="0.3">
      <c r="A2304">
        <v>1972</v>
      </c>
      <c r="B2304">
        <v>2</v>
      </c>
      <c r="C2304">
        <v>1</v>
      </c>
      <c r="D2304">
        <v>0.2</v>
      </c>
      <c r="F2304">
        <v>0.28000000000000003</v>
      </c>
      <c r="H2304">
        <v>0.16</v>
      </c>
      <c r="J2304">
        <v>0.2</v>
      </c>
      <c r="L2304">
        <v>0.42</v>
      </c>
      <c r="N2304">
        <v>0.42</v>
      </c>
      <c r="P2304">
        <v>0.2</v>
      </c>
      <c r="R2304">
        <v>0.16</v>
      </c>
      <c r="T2304">
        <v>0.16</v>
      </c>
      <c r="V2304">
        <v>0.18</v>
      </c>
      <c r="X2304">
        <v>0.45</v>
      </c>
      <c r="Y2304">
        <v>1</v>
      </c>
      <c r="Z2304">
        <v>0.18</v>
      </c>
      <c r="AA2304">
        <v>1</v>
      </c>
      <c r="AB2304">
        <v>0.16</v>
      </c>
    </row>
    <row r="2305" spans="1:28" x14ac:dyDescent="0.3">
      <c r="A2305">
        <v>1973</v>
      </c>
      <c r="B2305">
        <v>2</v>
      </c>
      <c r="C2305">
        <v>1</v>
      </c>
      <c r="D2305">
        <v>0.11</v>
      </c>
      <c r="E2305">
        <v>1</v>
      </c>
      <c r="F2305">
        <v>0.09</v>
      </c>
      <c r="G2305">
        <v>1</v>
      </c>
      <c r="H2305">
        <v>0.08</v>
      </c>
      <c r="I2305">
        <v>1</v>
      </c>
      <c r="J2305" t="s">
        <v>17</v>
      </c>
      <c r="L2305" t="s">
        <v>17</v>
      </c>
      <c r="N2305">
        <v>0.12</v>
      </c>
      <c r="O2305">
        <v>1</v>
      </c>
      <c r="P2305">
        <v>0.12</v>
      </c>
      <c r="Q2305">
        <v>1</v>
      </c>
      <c r="R2305">
        <v>0.46</v>
      </c>
      <c r="S2305">
        <v>1</v>
      </c>
      <c r="T2305">
        <v>0.8</v>
      </c>
      <c r="V2305">
        <v>0.75</v>
      </c>
      <c r="X2305">
        <v>0.61</v>
      </c>
      <c r="Y2305">
        <v>1</v>
      </c>
      <c r="Z2305">
        <v>0.41</v>
      </c>
      <c r="AA2305">
        <v>1</v>
      </c>
      <c r="AB2305" t="s">
        <v>17</v>
      </c>
    </row>
    <row r="2306" spans="1:28" x14ac:dyDescent="0.3">
      <c r="A2306">
        <v>1974</v>
      </c>
      <c r="B2306">
        <v>2</v>
      </c>
      <c r="C2306">
        <v>1</v>
      </c>
      <c r="D2306">
        <v>0.17</v>
      </c>
      <c r="E2306">
        <v>1</v>
      </c>
      <c r="F2306">
        <v>0.11</v>
      </c>
      <c r="H2306">
        <v>0.08</v>
      </c>
      <c r="J2306">
        <v>0.05</v>
      </c>
      <c r="L2306">
        <v>0.17</v>
      </c>
      <c r="N2306">
        <v>0.1</v>
      </c>
      <c r="O2306">
        <v>1</v>
      </c>
      <c r="P2306">
        <v>0.06</v>
      </c>
      <c r="Q2306">
        <v>1</v>
      </c>
      <c r="R2306">
        <v>0.04</v>
      </c>
      <c r="S2306">
        <v>1</v>
      </c>
      <c r="T2306">
        <v>0.37</v>
      </c>
      <c r="U2306">
        <v>1</v>
      </c>
      <c r="V2306">
        <v>0.74</v>
      </c>
      <c r="W2306">
        <v>1</v>
      </c>
      <c r="X2306">
        <v>1.99</v>
      </c>
      <c r="Y2306">
        <v>1</v>
      </c>
      <c r="Z2306">
        <v>0.33</v>
      </c>
      <c r="AB2306">
        <v>0.04</v>
      </c>
    </row>
    <row r="2307" spans="1:28" x14ac:dyDescent="0.3">
      <c r="A2307">
        <v>1975</v>
      </c>
      <c r="B2307">
        <v>2</v>
      </c>
      <c r="C2307">
        <v>1</v>
      </c>
      <c r="D2307">
        <v>0.16</v>
      </c>
      <c r="F2307">
        <v>0.13</v>
      </c>
      <c r="G2307">
        <v>1</v>
      </c>
      <c r="H2307">
        <v>0.08</v>
      </c>
      <c r="J2307">
        <v>0.05</v>
      </c>
      <c r="L2307">
        <v>0.42</v>
      </c>
      <c r="M2307">
        <v>1</v>
      </c>
      <c r="N2307">
        <v>0.23</v>
      </c>
      <c r="P2307">
        <v>0.19</v>
      </c>
      <c r="R2307">
        <v>0.27</v>
      </c>
      <c r="S2307">
        <v>1</v>
      </c>
      <c r="T2307">
        <v>0.99</v>
      </c>
      <c r="U2307">
        <v>1</v>
      </c>
      <c r="V2307">
        <v>1.95</v>
      </c>
      <c r="X2307">
        <v>1.65</v>
      </c>
      <c r="Y2307">
        <v>1</v>
      </c>
      <c r="Z2307">
        <v>0.86</v>
      </c>
      <c r="AA2307">
        <v>1</v>
      </c>
      <c r="AB2307">
        <v>0.05</v>
      </c>
    </row>
    <row r="2308" spans="1:28" x14ac:dyDescent="0.3">
      <c r="A2308">
        <v>1976</v>
      </c>
      <c r="B2308">
        <v>2</v>
      </c>
      <c r="C2308">
        <v>1</v>
      </c>
      <c r="D2308">
        <v>0.49</v>
      </c>
      <c r="E2308">
        <v>1</v>
      </c>
      <c r="F2308">
        <v>0.3</v>
      </c>
      <c r="G2308">
        <v>1</v>
      </c>
      <c r="H2308">
        <v>0.16</v>
      </c>
      <c r="I2308">
        <v>1</v>
      </c>
      <c r="J2308">
        <v>0.16</v>
      </c>
      <c r="K2308">
        <v>1</v>
      </c>
      <c r="L2308">
        <v>0.13</v>
      </c>
      <c r="M2308">
        <v>1</v>
      </c>
      <c r="N2308">
        <v>0.32</v>
      </c>
      <c r="O2308">
        <v>1</v>
      </c>
      <c r="P2308">
        <v>0.16</v>
      </c>
      <c r="Q2308">
        <v>1</v>
      </c>
      <c r="R2308">
        <v>0.15</v>
      </c>
      <c r="S2308">
        <v>1</v>
      </c>
      <c r="T2308">
        <v>0.16</v>
      </c>
      <c r="U2308">
        <v>1</v>
      </c>
      <c r="V2308">
        <v>0.47</v>
      </c>
      <c r="W2308">
        <v>1</v>
      </c>
      <c r="X2308">
        <v>0.47</v>
      </c>
      <c r="Y2308">
        <v>1</v>
      </c>
      <c r="Z2308">
        <v>0.26</v>
      </c>
      <c r="AB2308">
        <v>0.13</v>
      </c>
    </row>
    <row r="2309" spans="1:28" x14ac:dyDescent="0.3">
      <c r="A2309">
        <v>1977</v>
      </c>
      <c r="B2309">
        <v>2</v>
      </c>
      <c r="C2309">
        <v>1</v>
      </c>
      <c r="D2309">
        <v>0.34</v>
      </c>
      <c r="F2309">
        <v>0.28000000000000003</v>
      </c>
      <c r="H2309">
        <v>0.2</v>
      </c>
      <c r="J2309">
        <v>0.18</v>
      </c>
      <c r="L2309">
        <v>0.28000000000000003</v>
      </c>
      <c r="N2309">
        <v>0.32</v>
      </c>
      <c r="O2309">
        <v>1</v>
      </c>
      <c r="P2309">
        <v>0.28000000000000003</v>
      </c>
      <c r="R2309">
        <v>0.33</v>
      </c>
      <c r="T2309">
        <v>0.36</v>
      </c>
      <c r="V2309">
        <v>0.64</v>
      </c>
      <c r="X2309">
        <v>0.6</v>
      </c>
      <c r="Z2309">
        <v>0.08</v>
      </c>
      <c r="AA2309">
        <v>6</v>
      </c>
      <c r="AB2309">
        <v>0.08</v>
      </c>
    </row>
    <row r="2310" spans="1:28" x14ac:dyDescent="0.3">
      <c r="A2310">
        <v>1978</v>
      </c>
      <c r="B2310">
        <v>2</v>
      </c>
      <c r="C2310">
        <v>1</v>
      </c>
      <c r="D2310" t="s">
        <v>17</v>
      </c>
      <c r="F2310" t="s">
        <v>17</v>
      </c>
      <c r="H2310">
        <v>0.19</v>
      </c>
      <c r="I2310">
        <v>1</v>
      </c>
      <c r="J2310">
        <v>0.38</v>
      </c>
      <c r="K2310">
        <v>1</v>
      </c>
      <c r="L2310">
        <v>0.82</v>
      </c>
      <c r="M2310">
        <v>1</v>
      </c>
      <c r="N2310">
        <v>0.7</v>
      </c>
      <c r="O2310">
        <v>1</v>
      </c>
      <c r="P2310">
        <v>0.44</v>
      </c>
      <c r="R2310">
        <v>0.44</v>
      </c>
      <c r="T2310">
        <v>0.72</v>
      </c>
      <c r="V2310">
        <v>0.94</v>
      </c>
      <c r="W2310">
        <v>1</v>
      </c>
      <c r="X2310">
        <v>1.03</v>
      </c>
      <c r="Y2310">
        <v>1</v>
      </c>
      <c r="Z2310">
        <v>0.72</v>
      </c>
      <c r="AA2310">
        <v>1</v>
      </c>
      <c r="AB2310" t="s">
        <v>17</v>
      </c>
    </row>
    <row r="2311" spans="1:28" x14ac:dyDescent="0.3">
      <c r="A2311">
        <v>1979</v>
      </c>
      <c r="B2311">
        <v>2</v>
      </c>
      <c r="C2311">
        <v>1</v>
      </c>
      <c r="D2311">
        <v>0.59</v>
      </c>
      <c r="E2311">
        <v>1</v>
      </c>
      <c r="F2311">
        <v>0.44</v>
      </c>
      <c r="G2311">
        <v>1</v>
      </c>
      <c r="H2311">
        <v>0.34</v>
      </c>
      <c r="J2311">
        <v>0.34</v>
      </c>
      <c r="L2311">
        <v>0.34</v>
      </c>
      <c r="N2311">
        <v>0.62</v>
      </c>
      <c r="O2311">
        <v>1</v>
      </c>
      <c r="P2311">
        <v>0.66</v>
      </c>
      <c r="Q2311">
        <v>1</v>
      </c>
      <c r="R2311">
        <v>0.54</v>
      </c>
      <c r="S2311">
        <v>1</v>
      </c>
      <c r="T2311">
        <v>0.92</v>
      </c>
      <c r="U2311">
        <v>1</v>
      </c>
      <c r="V2311">
        <v>0.56999999999999995</v>
      </c>
      <c r="W2311">
        <v>1</v>
      </c>
      <c r="X2311">
        <v>1.1200000000000001</v>
      </c>
      <c r="Y2311">
        <v>1</v>
      </c>
      <c r="Z2311">
        <v>0.65</v>
      </c>
      <c r="AA2311">
        <v>1</v>
      </c>
      <c r="AB2311">
        <v>0.34</v>
      </c>
    </row>
    <row r="2312" spans="1:28" x14ac:dyDescent="0.3">
      <c r="A2312">
        <v>1980</v>
      </c>
      <c r="B2312">
        <v>2</v>
      </c>
      <c r="C2312">
        <v>1</v>
      </c>
      <c r="D2312">
        <v>0.41</v>
      </c>
      <c r="E2312">
        <v>1</v>
      </c>
      <c r="F2312">
        <v>0.41</v>
      </c>
      <c r="G2312">
        <v>1</v>
      </c>
      <c r="H2312">
        <v>0.32</v>
      </c>
      <c r="I2312">
        <v>1</v>
      </c>
      <c r="J2312">
        <v>0.35</v>
      </c>
      <c r="K2312">
        <v>1</v>
      </c>
      <c r="L2312">
        <v>0.38</v>
      </c>
      <c r="M2312">
        <v>1</v>
      </c>
      <c r="N2312">
        <v>0.39</v>
      </c>
      <c r="O2312">
        <v>1</v>
      </c>
      <c r="P2312">
        <v>0.38</v>
      </c>
      <c r="Q2312">
        <v>1</v>
      </c>
      <c r="R2312">
        <v>0.48</v>
      </c>
      <c r="S2312">
        <v>1</v>
      </c>
      <c r="T2312">
        <v>0.51</v>
      </c>
      <c r="V2312">
        <v>0.92</v>
      </c>
      <c r="W2312">
        <v>1</v>
      </c>
      <c r="X2312">
        <v>0.74</v>
      </c>
      <c r="Y2312">
        <v>1</v>
      </c>
      <c r="Z2312">
        <v>0.56999999999999995</v>
      </c>
      <c r="AA2312">
        <v>1</v>
      </c>
      <c r="AB2312">
        <v>0.32</v>
      </c>
    </row>
    <row r="2313" spans="1:28" x14ac:dyDescent="0.3">
      <c r="A2313">
        <v>1981</v>
      </c>
      <c r="B2313">
        <v>2</v>
      </c>
      <c r="C2313">
        <v>1</v>
      </c>
      <c r="D2313">
        <v>0.49</v>
      </c>
      <c r="E2313">
        <v>1</v>
      </c>
      <c r="F2313">
        <v>0.45</v>
      </c>
      <c r="G2313">
        <v>1</v>
      </c>
      <c r="H2313">
        <v>0.41</v>
      </c>
      <c r="I2313">
        <v>1</v>
      </c>
      <c r="J2313">
        <v>0.3</v>
      </c>
      <c r="K2313">
        <v>1</v>
      </c>
      <c r="L2313">
        <v>1.3</v>
      </c>
      <c r="M2313">
        <v>1</v>
      </c>
      <c r="N2313">
        <v>1.41</v>
      </c>
      <c r="O2313">
        <v>1</v>
      </c>
      <c r="P2313">
        <v>0.7</v>
      </c>
      <c r="Q2313">
        <v>1</v>
      </c>
      <c r="R2313">
        <v>0.57999999999999996</v>
      </c>
      <c r="S2313">
        <v>1</v>
      </c>
      <c r="T2313">
        <v>1.2</v>
      </c>
      <c r="V2313">
        <v>0.9</v>
      </c>
      <c r="X2313">
        <v>1.17</v>
      </c>
      <c r="Y2313">
        <v>1</v>
      </c>
      <c r="Z2313">
        <v>1.0229999999999999</v>
      </c>
      <c r="AA2313">
        <v>8</v>
      </c>
      <c r="AB2313">
        <v>0.3</v>
      </c>
    </row>
    <row r="2314" spans="1:28" x14ac:dyDescent="0.3">
      <c r="A2314">
        <v>1982</v>
      </c>
      <c r="B2314">
        <v>2</v>
      </c>
      <c r="C2314">
        <v>1</v>
      </c>
      <c r="D2314">
        <v>0.21</v>
      </c>
      <c r="E2314">
        <v>6</v>
      </c>
      <c r="F2314">
        <v>0.19</v>
      </c>
      <c r="G2314">
        <v>6</v>
      </c>
      <c r="H2314">
        <v>0.11</v>
      </c>
      <c r="I2314">
        <v>6</v>
      </c>
      <c r="J2314">
        <v>0.11</v>
      </c>
      <c r="K2314">
        <v>6</v>
      </c>
      <c r="L2314">
        <v>2.37</v>
      </c>
      <c r="M2314">
        <v>6</v>
      </c>
      <c r="N2314">
        <v>1.69</v>
      </c>
      <c r="O2314">
        <v>6</v>
      </c>
      <c r="P2314">
        <v>0.49</v>
      </c>
      <c r="R2314">
        <v>0.48</v>
      </c>
      <c r="T2314">
        <v>0.48</v>
      </c>
      <c r="V2314">
        <v>0.56000000000000005</v>
      </c>
      <c r="X2314">
        <v>0.55000000000000004</v>
      </c>
      <c r="Y2314">
        <v>1</v>
      </c>
      <c r="Z2314">
        <v>0.44</v>
      </c>
      <c r="AB2314">
        <v>0.11</v>
      </c>
    </row>
    <row r="2315" spans="1:28" x14ac:dyDescent="0.3">
      <c r="A2315">
        <v>1983</v>
      </c>
      <c r="B2315">
        <v>2</v>
      </c>
      <c r="C2315">
        <v>1</v>
      </c>
      <c r="D2315">
        <v>0.36</v>
      </c>
      <c r="F2315">
        <v>0.32</v>
      </c>
      <c r="H2315">
        <v>0.19</v>
      </c>
      <c r="I2315">
        <v>1</v>
      </c>
      <c r="J2315">
        <v>0.27</v>
      </c>
      <c r="K2315">
        <v>1</v>
      </c>
      <c r="L2315">
        <v>0.46</v>
      </c>
      <c r="M2315">
        <v>1</v>
      </c>
      <c r="N2315">
        <v>0.56000000000000005</v>
      </c>
      <c r="O2315">
        <v>1</v>
      </c>
      <c r="P2315">
        <v>0.52</v>
      </c>
      <c r="Q2315">
        <v>1</v>
      </c>
      <c r="R2315">
        <v>0.47</v>
      </c>
      <c r="S2315">
        <v>1</v>
      </c>
      <c r="T2315">
        <v>0.52</v>
      </c>
      <c r="U2315">
        <v>1</v>
      </c>
      <c r="V2315">
        <v>0.59</v>
      </c>
      <c r="W2315">
        <v>1</v>
      </c>
      <c r="X2315">
        <v>0.51</v>
      </c>
      <c r="Y2315">
        <v>1</v>
      </c>
      <c r="Z2315">
        <v>0.47</v>
      </c>
      <c r="AA2315">
        <v>1</v>
      </c>
      <c r="AB2315">
        <v>0.19</v>
      </c>
    </row>
    <row r="2316" spans="1:28" x14ac:dyDescent="0.3">
      <c r="A2316">
        <v>1984</v>
      </c>
      <c r="B2316">
        <v>2</v>
      </c>
      <c r="C2316">
        <v>1</v>
      </c>
      <c r="D2316">
        <v>0.4</v>
      </c>
      <c r="E2316">
        <v>1</v>
      </c>
      <c r="F2316">
        <v>0.4</v>
      </c>
      <c r="G2316">
        <v>1</v>
      </c>
      <c r="H2316">
        <v>0.5</v>
      </c>
      <c r="J2316">
        <v>0.4</v>
      </c>
      <c r="K2316">
        <v>1</v>
      </c>
      <c r="L2316">
        <v>0.5</v>
      </c>
      <c r="M2316">
        <v>1</v>
      </c>
      <c r="N2316">
        <v>1</v>
      </c>
      <c r="O2316">
        <v>1</v>
      </c>
      <c r="P2316">
        <v>1.2</v>
      </c>
      <c r="Q2316">
        <v>1</v>
      </c>
      <c r="R2316">
        <v>1.3</v>
      </c>
      <c r="S2316">
        <v>1</v>
      </c>
      <c r="T2316">
        <v>1.2</v>
      </c>
      <c r="U2316">
        <v>1</v>
      </c>
      <c r="V2316">
        <v>1.7</v>
      </c>
      <c r="X2316">
        <v>0.7</v>
      </c>
      <c r="Z2316">
        <v>0.8</v>
      </c>
      <c r="AB2316">
        <v>0.4</v>
      </c>
    </row>
    <row r="2317" spans="1:28" x14ac:dyDescent="0.3">
      <c r="A2317">
        <v>1985</v>
      </c>
      <c r="B2317">
        <v>2</v>
      </c>
      <c r="C2317">
        <v>1</v>
      </c>
      <c r="D2317">
        <v>0.5</v>
      </c>
      <c r="F2317">
        <v>0.42</v>
      </c>
      <c r="H2317">
        <v>0.42</v>
      </c>
      <c r="J2317">
        <v>0.4</v>
      </c>
      <c r="L2317">
        <v>0.41</v>
      </c>
      <c r="N2317">
        <v>0.4</v>
      </c>
      <c r="P2317">
        <v>0.42</v>
      </c>
      <c r="R2317">
        <v>0.43</v>
      </c>
      <c r="T2317">
        <v>0.46</v>
      </c>
      <c r="V2317">
        <v>0.78</v>
      </c>
      <c r="X2317">
        <v>2.2000000000000002</v>
      </c>
      <c r="Z2317">
        <v>1.06</v>
      </c>
      <c r="AB2317">
        <v>0.4</v>
      </c>
    </row>
    <row r="2318" spans="1:28" x14ac:dyDescent="0.3">
      <c r="A2318">
        <v>1986</v>
      </c>
      <c r="B2318">
        <v>2</v>
      </c>
      <c r="C2318">
        <v>1</v>
      </c>
      <c r="D2318">
        <v>0.33</v>
      </c>
      <c r="F2318">
        <v>0.36</v>
      </c>
      <c r="H2318" t="s">
        <v>17</v>
      </c>
      <c r="J2318">
        <v>0.36</v>
      </c>
      <c r="L2318">
        <v>0.63</v>
      </c>
      <c r="N2318">
        <v>0.55000000000000004</v>
      </c>
      <c r="P2318">
        <v>0.33</v>
      </c>
      <c r="R2318">
        <v>0.33</v>
      </c>
      <c r="T2318" t="s">
        <v>17</v>
      </c>
      <c r="V2318">
        <v>0.55000000000000004</v>
      </c>
      <c r="X2318">
        <v>0.33</v>
      </c>
      <c r="Z2318">
        <v>0.19</v>
      </c>
      <c r="AB2318" t="s">
        <v>17</v>
      </c>
    </row>
    <row r="2319" spans="1:28" x14ac:dyDescent="0.3">
      <c r="A2319">
        <v>1987</v>
      </c>
      <c r="B2319">
        <v>2</v>
      </c>
      <c r="C2319">
        <v>1</v>
      </c>
      <c r="D2319" t="s">
        <v>17</v>
      </c>
      <c r="F2319" t="s">
        <v>17</v>
      </c>
      <c r="H2319">
        <v>0.15</v>
      </c>
      <c r="I2319">
        <v>8</v>
      </c>
      <c r="J2319">
        <v>0.4</v>
      </c>
      <c r="L2319">
        <v>0.36</v>
      </c>
      <c r="N2319">
        <v>0.33</v>
      </c>
      <c r="P2319">
        <v>0.19</v>
      </c>
      <c r="R2319">
        <v>0.26</v>
      </c>
      <c r="T2319">
        <v>0.48</v>
      </c>
      <c r="V2319">
        <v>1.08</v>
      </c>
      <c r="X2319">
        <v>0.26</v>
      </c>
      <c r="Z2319">
        <v>0.33</v>
      </c>
      <c r="AB2319" t="s">
        <v>17</v>
      </c>
    </row>
    <row r="2320" spans="1:28" x14ac:dyDescent="0.3">
      <c r="A2320">
        <v>1988</v>
      </c>
      <c r="B2320">
        <v>1</v>
      </c>
      <c r="C2320">
        <v>1</v>
      </c>
      <c r="D2320">
        <v>0.33</v>
      </c>
      <c r="F2320">
        <v>0.33</v>
      </c>
      <c r="H2320">
        <v>0.26</v>
      </c>
      <c r="J2320">
        <v>0.22</v>
      </c>
      <c r="L2320">
        <v>0.19</v>
      </c>
      <c r="N2320">
        <v>0.63</v>
      </c>
      <c r="P2320">
        <v>0.42</v>
      </c>
      <c r="R2320">
        <v>1.33</v>
      </c>
      <c r="T2320">
        <v>0.82</v>
      </c>
      <c r="V2320">
        <v>0.93</v>
      </c>
      <c r="X2320">
        <v>1.75</v>
      </c>
      <c r="Z2320">
        <v>0.64</v>
      </c>
      <c r="AB2320">
        <v>0.19</v>
      </c>
    </row>
    <row r="2321" spans="1:52" x14ac:dyDescent="0.3">
      <c r="A2321">
        <v>1989</v>
      </c>
      <c r="B2321">
        <v>1</v>
      </c>
      <c r="C2321">
        <v>1</v>
      </c>
      <c r="D2321">
        <v>0.5</v>
      </c>
      <c r="E2321">
        <v>6</v>
      </c>
      <c r="F2321">
        <v>0.4</v>
      </c>
      <c r="G2321">
        <v>6</v>
      </c>
      <c r="H2321">
        <v>0.16</v>
      </c>
      <c r="J2321">
        <v>0.19</v>
      </c>
      <c r="L2321">
        <v>0.28999999999999998</v>
      </c>
      <c r="N2321">
        <v>0.28999999999999998</v>
      </c>
      <c r="P2321">
        <v>0.26</v>
      </c>
      <c r="R2321">
        <v>0.38</v>
      </c>
      <c r="T2321">
        <v>0.49</v>
      </c>
      <c r="V2321">
        <v>0.51</v>
      </c>
      <c r="X2321">
        <v>0.53</v>
      </c>
      <c r="Z2321">
        <v>0.4</v>
      </c>
      <c r="AB2321">
        <v>0.16</v>
      </c>
    </row>
    <row r="2322" spans="1:52" x14ac:dyDescent="0.3">
      <c r="A2322">
        <v>1990</v>
      </c>
      <c r="B2322">
        <v>1</v>
      </c>
      <c r="C2322">
        <v>1</v>
      </c>
      <c r="D2322">
        <v>0.31</v>
      </c>
      <c r="F2322">
        <v>0.26</v>
      </c>
      <c r="H2322">
        <v>0.26</v>
      </c>
      <c r="J2322">
        <v>0.28000000000000003</v>
      </c>
      <c r="L2322">
        <v>0.61</v>
      </c>
      <c r="N2322">
        <v>0.33</v>
      </c>
      <c r="P2322">
        <v>0.31</v>
      </c>
      <c r="R2322">
        <v>0.31</v>
      </c>
      <c r="T2322">
        <v>0.4</v>
      </c>
      <c r="V2322">
        <v>0.55000000000000004</v>
      </c>
      <c r="X2322">
        <v>0.7</v>
      </c>
      <c r="Z2322">
        <v>0.55000000000000004</v>
      </c>
      <c r="AB2322">
        <v>0.26</v>
      </c>
    </row>
    <row r="2323" spans="1:52" x14ac:dyDescent="0.3">
      <c r="A2323">
        <v>1991</v>
      </c>
      <c r="B2323">
        <v>1</v>
      </c>
      <c r="C2323">
        <v>1</v>
      </c>
      <c r="D2323">
        <v>0.33</v>
      </c>
      <c r="F2323">
        <v>0.31</v>
      </c>
      <c r="H2323">
        <v>0.19</v>
      </c>
      <c r="J2323">
        <v>0.26</v>
      </c>
      <c r="L2323">
        <v>0.19</v>
      </c>
      <c r="N2323">
        <v>0.26</v>
      </c>
      <c r="P2323">
        <v>0.26</v>
      </c>
      <c r="R2323">
        <v>0.26</v>
      </c>
      <c r="T2323">
        <v>0.19</v>
      </c>
      <c r="V2323">
        <v>0.26</v>
      </c>
      <c r="X2323">
        <v>0.26</v>
      </c>
      <c r="Z2323">
        <v>0.26</v>
      </c>
      <c r="AB2323">
        <v>0.19</v>
      </c>
    </row>
    <row r="2324" spans="1:52" x14ac:dyDescent="0.3">
      <c r="A2324">
        <v>1992</v>
      </c>
      <c r="B2324">
        <v>1</v>
      </c>
      <c r="C2324">
        <v>1</v>
      </c>
      <c r="D2324">
        <v>0.19</v>
      </c>
      <c r="F2324">
        <v>0.19</v>
      </c>
      <c r="H2324">
        <v>0.12</v>
      </c>
      <c r="I2324">
        <v>8</v>
      </c>
      <c r="J2324">
        <v>0.11</v>
      </c>
      <c r="K2324">
        <v>8</v>
      </c>
      <c r="L2324">
        <v>0.26</v>
      </c>
      <c r="N2324">
        <v>0.26</v>
      </c>
      <c r="P2324">
        <v>0.26</v>
      </c>
      <c r="R2324">
        <v>0.26</v>
      </c>
      <c r="T2324">
        <v>0.26</v>
      </c>
      <c r="V2324">
        <v>0.64</v>
      </c>
      <c r="W2324">
        <v>1</v>
      </c>
      <c r="X2324">
        <v>0.42</v>
      </c>
      <c r="Y2324">
        <v>1</v>
      </c>
      <c r="Z2324">
        <v>0.33</v>
      </c>
      <c r="AB2324">
        <v>0.11</v>
      </c>
    </row>
    <row r="2325" spans="1:52" x14ac:dyDescent="0.3">
      <c r="A2325">
        <v>1993</v>
      </c>
      <c r="B2325">
        <v>1</v>
      </c>
      <c r="C2325">
        <v>1</v>
      </c>
      <c r="D2325">
        <v>0.33</v>
      </c>
      <c r="F2325">
        <v>0.26</v>
      </c>
      <c r="H2325">
        <v>0.26</v>
      </c>
      <c r="J2325">
        <v>0.16</v>
      </c>
      <c r="K2325">
        <v>8</v>
      </c>
      <c r="L2325">
        <v>1.1200000000000001</v>
      </c>
      <c r="M2325">
        <v>1</v>
      </c>
      <c r="N2325">
        <v>0.36</v>
      </c>
      <c r="O2325">
        <v>1</v>
      </c>
      <c r="P2325">
        <v>0.18</v>
      </c>
      <c r="Q2325">
        <v>8</v>
      </c>
      <c r="R2325">
        <v>0.27</v>
      </c>
      <c r="S2325">
        <v>1</v>
      </c>
      <c r="T2325">
        <v>0.37</v>
      </c>
      <c r="U2325">
        <v>1</v>
      </c>
      <c r="V2325">
        <v>0.7</v>
      </c>
      <c r="X2325">
        <v>0.7</v>
      </c>
      <c r="Z2325">
        <v>0.33</v>
      </c>
      <c r="AB2325">
        <v>0.16</v>
      </c>
    </row>
    <row r="2326" spans="1:52" x14ac:dyDescent="0.3">
      <c r="A2326">
        <v>1994</v>
      </c>
      <c r="B2326">
        <v>2</v>
      </c>
      <c r="C2326">
        <v>1</v>
      </c>
      <c r="D2326">
        <v>0.32600000000000001</v>
      </c>
      <c r="F2326">
        <v>0.13800000000000001</v>
      </c>
      <c r="G2326">
        <v>8</v>
      </c>
      <c r="H2326">
        <v>0.32600000000000001</v>
      </c>
      <c r="J2326">
        <v>0.32600000000000001</v>
      </c>
      <c r="L2326">
        <v>0.42399999999999999</v>
      </c>
      <c r="M2326">
        <v>1</v>
      </c>
      <c r="N2326">
        <v>0.23200000000000001</v>
      </c>
      <c r="O2326">
        <v>8</v>
      </c>
      <c r="P2326">
        <v>0.104</v>
      </c>
      <c r="Q2326">
        <v>8</v>
      </c>
      <c r="R2326">
        <v>0.13</v>
      </c>
      <c r="S2326">
        <v>8</v>
      </c>
      <c r="T2326">
        <v>0.23499999999999999</v>
      </c>
      <c r="U2326">
        <v>8</v>
      </c>
      <c r="V2326">
        <v>0.36299999999999999</v>
      </c>
      <c r="X2326">
        <v>0.47599999999999998</v>
      </c>
      <c r="Z2326">
        <v>0.25800000000000001</v>
      </c>
      <c r="AB2326">
        <v>0.1</v>
      </c>
    </row>
    <row r="2327" spans="1:52" x14ac:dyDescent="0.3">
      <c r="A2327">
        <v>1995</v>
      </c>
      <c r="B2327">
        <v>1</v>
      </c>
      <c r="C2327">
        <v>1</v>
      </c>
      <c r="D2327">
        <v>0.13</v>
      </c>
      <c r="E2327">
        <v>8</v>
      </c>
      <c r="F2327">
        <v>0.11</v>
      </c>
      <c r="G2327">
        <v>8</v>
      </c>
      <c r="H2327">
        <v>0.11</v>
      </c>
      <c r="I2327">
        <v>8</v>
      </c>
      <c r="J2327">
        <v>0.15</v>
      </c>
      <c r="K2327">
        <v>8</v>
      </c>
      <c r="L2327">
        <v>0.26</v>
      </c>
      <c r="N2327">
        <v>0.33</v>
      </c>
      <c r="P2327">
        <v>0.26</v>
      </c>
      <c r="R2327">
        <v>1.75</v>
      </c>
      <c r="T2327">
        <v>0.49</v>
      </c>
      <c r="V2327">
        <v>0.66</v>
      </c>
      <c r="X2327">
        <v>0.45</v>
      </c>
      <c r="Y2327">
        <v>1</v>
      </c>
      <c r="Z2327">
        <v>0.33</v>
      </c>
      <c r="AA2327">
        <v>1</v>
      </c>
      <c r="AB2327">
        <v>0.11</v>
      </c>
    </row>
    <row r="2328" spans="1:52" x14ac:dyDescent="0.3">
      <c r="A2328">
        <v>1996</v>
      </c>
      <c r="B2328">
        <v>1</v>
      </c>
      <c r="C2328">
        <v>1</v>
      </c>
      <c r="D2328">
        <v>0.11</v>
      </c>
      <c r="E2328">
        <v>8</v>
      </c>
      <c r="F2328">
        <v>0.09</v>
      </c>
      <c r="G2328">
        <v>8</v>
      </c>
      <c r="H2328">
        <v>0.09</v>
      </c>
      <c r="I2328">
        <v>8</v>
      </c>
      <c r="J2328">
        <v>0.26</v>
      </c>
      <c r="L2328">
        <v>0.16</v>
      </c>
      <c r="M2328">
        <v>8</v>
      </c>
      <c r="N2328">
        <v>0.44</v>
      </c>
      <c r="O2328">
        <v>1</v>
      </c>
      <c r="P2328">
        <v>0.7</v>
      </c>
      <c r="R2328">
        <v>0.48</v>
      </c>
      <c r="T2328">
        <v>0.7</v>
      </c>
      <c r="V2328">
        <v>0.85</v>
      </c>
      <c r="X2328">
        <v>0.82</v>
      </c>
      <c r="Z2328">
        <v>0.55000000000000004</v>
      </c>
      <c r="AB2328">
        <v>0.09</v>
      </c>
    </row>
    <row r="2329" spans="1:52" x14ac:dyDescent="0.3">
      <c r="A2329">
        <v>1997</v>
      </c>
      <c r="B2329">
        <v>1</v>
      </c>
      <c r="C2329">
        <v>1</v>
      </c>
      <c r="D2329">
        <v>0.25800000000000001</v>
      </c>
      <c r="F2329">
        <v>0.191</v>
      </c>
      <c r="H2329">
        <v>0.129</v>
      </c>
      <c r="I2329">
        <v>8</v>
      </c>
      <c r="J2329">
        <v>0.11</v>
      </c>
      <c r="K2329">
        <v>8</v>
      </c>
      <c r="L2329">
        <v>0.11</v>
      </c>
      <c r="M2329">
        <v>8</v>
      </c>
      <c r="N2329">
        <v>0.129</v>
      </c>
      <c r="O2329">
        <v>8</v>
      </c>
      <c r="P2329">
        <v>0.11</v>
      </c>
      <c r="Q2329">
        <v>8</v>
      </c>
      <c r="R2329">
        <v>0.11</v>
      </c>
      <c r="S2329">
        <v>8</v>
      </c>
      <c r="T2329">
        <v>8.7999999999999995E-2</v>
      </c>
      <c r="U2329">
        <v>8</v>
      </c>
      <c r="V2329">
        <v>0.11</v>
      </c>
      <c r="W2329">
        <v>8</v>
      </c>
      <c r="X2329">
        <v>0.14799999999999999</v>
      </c>
      <c r="Y2329">
        <v>8</v>
      </c>
      <c r="Z2329">
        <v>0.11</v>
      </c>
      <c r="AA2329">
        <v>8</v>
      </c>
      <c r="AB2329">
        <v>0.09</v>
      </c>
    </row>
    <row r="2330" spans="1:52" x14ac:dyDescent="0.3">
      <c r="A2330">
        <v>1998</v>
      </c>
      <c r="B2330">
        <v>1</v>
      </c>
      <c r="C2330">
        <v>1</v>
      </c>
      <c r="D2330">
        <v>7.0000000000000007E-2</v>
      </c>
      <c r="E2330">
        <v>8</v>
      </c>
      <c r="F2330" t="s">
        <v>17</v>
      </c>
      <c r="H2330" t="s">
        <v>17</v>
      </c>
      <c r="J2330" t="s">
        <v>17</v>
      </c>
      <c r="L2330">
        <v>0.09</v>
      </c>
      <c r="M2330">
        <v>8</v>
      </c>
      <c r="N2330">
        <v>0.26</v>
      </c>
      <c r="P2330">
        <v>0.33</v>
      </c>
      <c r="R2330">
        <v>0.19</v>
      </c>
      <c r="T2330">
        <v>0.4</v>
      </c>
      <c r="V2330">
        <v>0.7</v>
      </c>
      <c r="X2330">
        <v>1.03</v>
      </c>
      <c r="Y2330">
        <v>1</v>
      </c>
      <c r="Z2330">
        <v>0.82</v>
      </c>
      <c r="AB2330" t="s">
        <v>17</v>
      </c>
    </row>
    <row r="2331" spans="1:52" x14ac:dyDescent="0.3">
      <c r="A2331">
        <v>1999</v>
      </c>
      <c r="B2331">
        <v>1</v>
      </c>
      <c r="C2331">
        <v>1</v>
      </c>
      <c r="D2331">
        <v>0.48</v>
      </c>
      <c r="F2331">
        <v>0.4</v>
      </c>
      <c r="H2331">
        <v>0.51</v>
      </c>
      <c r="I2331">
        <v>1</v>
      </c>
      <c r="J2331">
        <v>0.56999999999999995</v>
      </c>
      <c r="K2331">
        <v>1</v>
      </c>
      <c r="L2331">
        <v>0.48</v>
      </c>
      <c r="N2331">
        <v>0.4</v>
      </c>
      <c r="P2331">
        <v>0.97</v>
      </c>
      <c r="Q2331">
        <v>1</v>
      </c>
      <c r="R2331">
        <v>1.79</v>
      </c>
      <c r="S2331">
        <v>1</v>
      </c>
      <c r="T2331">
        <v>1.8</v>
      </c>
      <c r="U2331">
        <v>1</v>
      </c>
      <c r="V2331">
        <v>1.83</v>
      </c>
      <c r="X2331">
        <v>1.83</v>
      </c>
      <c r="Z2331">
        <v>1.17</v>
      </c>
      <c r="AB2331">
        <v>0.4</v>
      </c>
      <c r="AR2331" s="13"/>
      <c r="AS2331" s="13"/>
      <c r="AT2331" s="13"/>
      <c r="AU2331" s="13"/>
      <c r="AV2331" s="13"/>
      <c r="AW2331" s="13"/>
      <c r="AX2331" s="13"/>
      <c r="AY2331" s="13"/>
      <c r="AZ2331" s="13"/>
    </row>
    <row r="2332" spans="1:52" x14ac:dyDescent="0.3">
      <c r="A2332">
        <v>2000</v>
      </c>
      <c r="B2332">
        <v>1</v>
      </c>
      <c r="C2332">
        <v>1</v>
      </c>
      <c r="D2332">
        <v>0.55000000000000004</v>
      </c>
      <c r="F2332">
        <v>0.40100000000000002</v>
      </c>
      <c r="H2332">
        <v>0.191</v>
      </c>
      <c r="J2332">
        <v>0.20799999999999999</v>
      </c>
      <c r="K2332">
        <v>1</v>
      </c>
      <c r="L2332">
        <v>0.40300000000000002</v>
      </c>
      <c r="M2332">
        <v>1</v>
      </c>
      <c r="N2332">
        <v>0.51300000000000001</v>
      </c>
      <c r="P2332">
        <v>0.32900000000000001</v>
      </c>
      <c r="Q2332">
        <v>1</v>
      </c>
      <c r="R2332">
        <v>0.26900000000000002</v>
      </c>
      <c r="S2332">
        <v>1</v>
      </c>
      <c r="T2332">
        <v>0.55000000000000004</v>
      </c>
      <c r="V2332">
        <v>0.7</v>
      </c>
      <c r="X2332">
        <v>0.66300000000000003</v>
      </c>
      <c r="Z2332">
        <v>0.40100000000000002</v>
      </c>
      <c r="AB2332">
        <v>0.19</v>
      </c>
    </row>
    <row r="2333" spans="1:52" x14ac:dyDescent="0.3">
      <c r="A2333">
        <v>2001</v>
      </c>
      <c r="B2333">
        <v>1</v>
      </c>
      <c r="C2333">
        <v>1</v>
      </c>
      <c r="D2333">
        <v>0.25800000000000001</v>
      </c>
      <c r="F2333">
        <v>0.32600000000000001</v>
      </c>
      <c r="H2333">
        <v>0.191</v>
      </c>
      <c r="J2333">
        <v>0.129</v>
      </c>
      <c r="K2333">
        <v>8</v>
      </c>
      <c r="L2333">
        <v>0.13800000000000001</v>
      </c>
      <c r="M2333">
        <v>8</v>
      </c>
      <c r="N2333">
        <v>0.17399999999999999</v>
      </c>
      <c r="P2333">
        <v>0.157</v>
      </c>
      <c r="R2333">
        <v>0.14799999999999999</v>
      </c>
      <c r="S2333">
        <v>8</v>
      </c>
      <c r="T2333">
        <v>0.191</v>
      </c>
      <c r="V2333">
        <v>0.32600000000000001</v>
      </c>
      <c r="X2333">
        <v>0.625</v>
      </c>
      <c r="Z2333">
        <v>0.55000000000000004</v>
      </c>
      <c r="AB2333">
        <v>0.13</v>
      </c>
    </row>
    <row r="2334" spans="1:52" x14ac:dyDescent="0.3">
      <c r="A2334">
        <v>2002</v>
      </c>
      <c r="B2334">
        <v>1</v>
      </c>
      <c r="C2334">
        <v>1</v>
      </c>
      <c r="D2334">
        <v>0.32600000000000001</v>
      </c>
      <c r="F2334">
        <v>0.191</v>
      </c>
      <c r="H2334">
        <v>0.157</v>
      </c>
      <c r="J2334">
        <v>0.191</v>
      </c>
      <c r="L2334">
        <v>0.191</v>
      </c>
      <c r="N2334">
        <v>0.191</v>
      </c>
      <c r="P2334">
        <v>0.129</v>
      </c>
      <c r="Q2334">
        <v>8</v>
      </c>
      <c r="R2334">
        <v>0.129</v>
      </c>
      <c r="S2334">
        <v>8</v>
      </c>
      <c r="T2334">
        <v>0.32600000000000001</v>
      </c>
      <c r="V2334">
        <v>0.32600000000000001</v>
      </c>
      <c r="X2334">
        <v>0.40100000000000002</v>
      </c>
      <c r="Z2334">
        <v>0.32600000000000001</v>
      </c>
      <c r="AB2334">
        <v>0.13</v>
      </c>
    </row>
    <row r="2335" spans="1:52" x14ac:dyDescent="0.3">
      <c r="A2335">
        <v>2003</v>
      </c>
      <c r="B2335">
        <v>1</v>
      </c>
      <c r="C2335">
        <v>1</v>
      </c>
      <c r="D2335">
        <v>0.14799999999999999</v>
      </c>
      <c r="E2335">
        <v>8</v>
      </c>
      <c r="F2335">
        <v>0.129</v>
      </c>
      <c r="G2335">
        <v>8</v>
      </c>
      <c r="H2335">
        <v>8.7999999999999995E-2</v>
      </c>
      <c r="I2335">
        <v>8</v>
      </c>
      <c r="J2335">
        <v>8.7999999999999995E-2</v>
      </c>
      <c r="K2335">
        <v>8</v>
      </c>
      <c r="L2335">
        <v>0.14799999999999999</v>
      </c>
      <c r="M2335">
        <v>8</v>
      </c>
      <c r="N2335">
        <v>0.32600000000000001</v>
      </c>
      <c r="P2335">
        <v>0.51300000000000001</v>
      </c>
      <c r="R2335">
        <v>0.47599999999999998</v>
      </c>
      <c r="T2335">
        <v>0.32600000000000001</v>
      </c>
      <c r="V2335">
        <v>0.7</v>
      </c>
      <c r="X2335">
        <v>1.83</v>
      </c>
      <c r="Z2335">
        <v>0.94</v>
      </c>
      <c r="AA2335">
        <v>1</v>
      </c>
      <c r="AB2335">
        <v>0.09</v>
      </c>
    </row>
    <row r="2336" spans="1:52" x14ac:dyDescent="0.3">
      <c r="A2336">
        <v>2004</v>
      </c>
      <c r="B2336">
        <v>1</v>
      </c>
      <c r="C2336">
        <v>1</v>
      </c>
      <c r="D2336">
        <v>0.51300000000000001</v>
      </c>
      <c r="E2336">
        <v>1</v>
      </c>
      <c r="F2336">
        <v>0.29199999999999998</v>
      </c>
      <c r="G2336">
        <v>1</v>
      </c>
      <c r="H2336">
        <v>0.13800000000000001</v>
      </c>
      <c r="I2336">
        <v>8</v>
      </c>
      <c r="J2336">
        <v>0.14599999999999999</v>
      </c>
      <c r="K2336">
        <v>8</v>
      </c>
      <c r="L2336">
        <v>0.40100000000000002</v>
      </c>
      <c r="M2336">
        <v>1</v>
      </c>
      <c r="N2336">
        <v>0.25800000000000001</v>
      </c>
      <c r="P2336">
        <v>0.32600000000000001</v>
      </c>
      <c r="R2336">
        <v>0.40100000000000002</v>
      </c>
      <c r="T2336">
        <v>0.47899999999999998</v>
      </c>
      <c r="U2336">
        <v>1</v>
      </c>
      <c r="V2336">
        <v>0.55900000000000005</v>
      </c>
      <c r="W2336">
        <v>1</v>
      </c>
      <c r="X2336">
        <v>2.1240000000000001</v>
      </c>
      <c r="Z2336">
        <v>0.55000000000000004</v>
      </c>
      <c r="AB2336">
        <v>0.14000000000000001</v>
      </c>
    </row>
    <row r="2337" spans="1:52" x14ac:dyDescent="0.3">
      <c r="A2337">
        <v>2005</v>
      </c>
      <c r="B2337">
        <v>1</v>
      </c>
      <c r="C2337">
        <v>1</v>
      </c>
      <c r="D2337">
        <v>0.47599999999999998</v>
      </c>
      <c r="F2337">
        <v>0.32600000000000001</v>
      </c>
      <c r="H2337">
        <v>0.191</v>
      </c>
      <c r="J2337">
        <v>0.15</v>
      </c>
      <c r="K2337">
        <v>8</v>
      </c>
      <c r="L2337">
        <v>0.438</v>
      </c>
      <c r="M2337">
        <v>1</v>
      </c>
      <c r="N2337">
        <v>0.49399999999999999</v>
      </c>
      <c r="O2337">
        <v>1</v>
      </c>
      <c r="P2337">
        <v>0.20799999999999999</v>
      </c>
      <c r="Q2337">
        <v>1</v>
      </c>
      <c r="R2337">
        <v>0.14799999999999999</v>
      </c>
      <c r="S2337">
        <v>8</v>
      </c>
      <c r="T2337">
        <v>0.625</v>
      </c>
      <c r="U2337">
        <v>1</v>
      </c>
      <c r="V2337">
        <v>0.7</v>
      </c>
      <c r="W2337">
        <v>1</v>
      </c>
      <c r="X2337">
        <v>2.0139999999999998</v>
      </c>
      <c r="Y2337">
        <v>1</v>
      </c>
      <c r="Z2337">
        <v>13.46</v>
      </c>
      <c r="AA2337">
        <v>1</v>
      </c>
      <c r="AB2337">
        <v>0.15</v>
      </c>
    </row>
    <row r="2338" spans="1:52" x14ac:dyDescent="0.3">
      <c r="A2338">
        <v>2006</v>
      </c>
      <c r="B2338">
        <v>1</v>
      </c>
      <c r="C2338">
        <v>1</v>
      </c>
      <c r="D2338">
        <v>0.625</v>
      </c>
      <c r="F2338">
        <v>0.625</v>
      </c>
      <c r="H2338">
        <v>0.58299999999999996</v>
      </c>
      <c r="I2338">
        <v>1</v>
      </c>
      <c r="J2338">
        <v>0.79</v>
      </c>
      <c r="K2338">
        <v>1</v>
      </c>
      <c r="L2338">
        <v>1.2729999999999999</v>
      </c>
      <c r="M2338">
        <v>1</v>
      </c>
      <c r="N2338">
        <v>1.0529999999999999</v>
      </c>
      <c r="P2338">
        <v>0.7</v>
      </c>
      <c r="R2338">
        <v>0.66300000000000003</v>
      </c>
      <c r="T2338">
        <v>0.76</v>
      </c>
      <c r="V2338">
        <v>1.0529999999999999</v>
      </c>
      <c r="X2338">
        <v>1.498</v>
      </c>
      <c r="Z2338">
        <v>0.64700000000000002</v>
      </c>
      <c r="AA2338">
        <v>8</v>
      </c>
      <c r="AB2338">
        <v>0.57999999999999996</v>
      </c>
    </row>
    <row r="2339" spans="1:52" x14ac:dyDescent="0.3">
      <c r="A2339">
        <v>2007</v>
      </c>
      <c r="B2339">
        <v>1</v>
      </c>
      <c r="C2339">
        <v>1</v>
      </c>
      <c r="D2339">
        <v>0.53200000000000003</v>
      </c>
      <c r="E2339">
        <v>1</v>
      </c>
      <c r="F2339">
        <v>0.625</v>
      </c>
      <c r="H2339">
        <v>0.55000000000000004</v>
      </c>
      <c r="J2339">
        <v>0.7</v>
      </c>
      <c r="L2339">
        <v>0.82</v>
      </c>
      <c r="N2339">
        <v>0.94</v>
      </c>
      <c r="O2339">
        <v>1</v>
      </c>
      <c r="P2339">
        <v>0.94</v>
      </c>
      <c r="Q2339">
        <v>1</v>
      </c>
      <c r="R2339">
        <v>1.6910000000000001</v>
      </c>
      <c r="S2339">
        <v>1</v>
      </c>
      <c r="T2339">
        <v>1.028</v>
      </c>
      <c r="U2339">
        <v>1</v>
      </c>
      <c r="V2339">
        <v>1.83</v>
      </c>
      <c r="X2339">
        <v>1.83</v>
      </c>
      <c r="Z2339">
        <v>0.94</v>
      </c>
      <c r="AB2339">
        <v>0.53</v>
      </c>
    </row>
    <row r="2340" spans="1:52" x14ac:dyDescent="0.3">
      <c r="A2340">
        <v>2008</v>
      </c>
      <c r="B2340">
        <v>1</v>
      </c>
      <c r="C2340">
        <v>1</v>
      </c>
      <c r="D2340">
        <v>0.625</v>
      </c>
      <c r="F2340">
        <v>0.47599999999999998</v>
      </c>
      <c r="G2340">
        <v>1</v>
      </c>
      <c r="H2340">
        <v>0.40100000000000002</v>
      </c>
      <c r="I2340">
        <v>1</v>
      </c>
      <c r="J2340">
        <v>0.309</v>
      </c>
      <c r="K2340">
        <v>1</v>
      </c>
      <c r="L2340">
        <v>0.625</v>
      </c>
      <c r="N2340">
        <v>0.94</v>
      </c>
      <c r="P2340">
        <v>0.625</v>
      </c>
      <c r="R2340">
        <v>0.625</v>
      </c>
      <c r="T2340">
        <v>0.64200000000000002</v>
      </c>
      <c r="U2340">
        <v>1</v>
      </c>
      <c r="V2340">
        <v>0.76</v>
      </c>
      <c r="X2340">
        <v>1.1659999999999999</v>
      </c>
      <c r="Z2340">
        <v>0.82</v>
      </c>
      <c r="AB2340">
        <v>0.31</v>
      </c>
    </row>
    <row r="2341" spans="1:52" x14ac:dyDescent="0.3">
      <c r="A2341">
        <v>2009</v>
      </c>
      <c r="B2341">
        <v>1</v>
      </c>
      <c r="C2341">
        <v>1</v>
      </c>
      <c r="D2341">
        <v>0.625</v>
      </c>
      <c r="E2341">
        <v>1</v>
      </c>
      <c r="F2341">
        <v>0.53800000000000003</v>
      </c>
      <c r="G2341">
        <v>1</v>
      </c>
      <c r="H2341">
        <v>0.61099999999999999</v>
      </c>
      <c r="I2341">
        <v>1</v>
      </c>
      <c r="J2341">
        <v>0.66300000000000003</v>
      </c>
      <c r="K2341">
        <v>1</v>
      </c>
      <c r="L2341">
        <v>0.59599999999999997</v>
      </c>
      <c r="M2341">
        <v>1</v>
      </c>
      <c r="N2341">
        <v>0.55500000000000005</v>
      </c>
      <c r="O2341">
        <v>1</v>
      </c>
      <c r="P2341">
        <v>0.47599999999999998</v>
      </c>
      <c r="Q2341">
        <v>1</v>
      </c>
      <c r="R2341">
        <v>0.47599999999999998</v>
      </c>
      <c r="S2341">
        <v>1</v>
      </c>
      <c r="T2341">
        <v>0.55200000000000005</v>
      </c>
      <c r="U2341">
        <v>1</v>
      </c>
      <c r="V2341">
        <v>0.625</v>
      </c>
      <c r="X2341">
        <v>0.94</v>
      </c>
      <c r="Z2341">
        <v>0.625</v>
      </c>
      <c r="AB2341">
        <v>0.48</v>
      </c>
    </row>
    <row r="2342" spans="1:52" x14ac:dyDescent="0.3">
      <c r="A2342">
        <v>2010</v>
      </c>
      <c r="B2342">
        <v>1</v>
      </c>
      <c r="C2342">
        <v>1</v>
      </c>
      <c r="D2342">
        <v>0.55000000000000004</v>
      </c>
      <c r="F2342">
        <v>0.47599999999999998</v>
      </c>
      <c r="H2342">
        <v>0.251</v>
      </c>
      <c r="I2342">
        <v>1</v>
      </c>
      <c r="J2342">
        <v>0.55000000000000004</v>
      </c>
      <c r="K2342">
        <v>1</v>
      </c>
      <c r="L2342">
        <v>0.59399999999999997</v>
      </c>
      <c r="M2342">
        <v>1</v>
      </c>
      <c r="N2342">
        <v>1.6639999999999999</v>
      </c>
      <c r="P2342">
        <v>1.9770000000000001</v>
      </c>
      <c r="R2342">
        <v>3.0369999999999999</v>
      </c>
      <c r="S2342">
        <v>1</v>
      </c>
      <c r="T2342">
        <v>2.3380000000000001</v>
      </c>
      <c r="U2342">
        <v>1</v>
      </c>
      <c r="V2342">
        <v>3.476</v>
      </c>
      <c r="W2342">
        <v>1</v>
      </c>
      <c r="X2342">
        <v>5.5460000000000003</v>
      </c>
      <c r="Y2342">
        <v>3</v>
      </c>
      <c r="Z2342">
        <v>2.5499999999999998</v>
      </c>
      <c r="AA2342">
        <v>1</v>
      </c>
      <c r="AB2342">
        <v>0.25</v>
      </c>
      <c r="AC2342">
        <v>3</v>
      </c>
    </row>
    <row r="2343" spans="1:52" x14ac:dyDescent="0.3">
      <c r="A2343">
        <v>2011</v>
      </c>
      <c r="B2343">
        <v>1</v>
      </c>
      <c r="C2343">
        <v>1</v>
      </c>
      <c r="D2343">
        <v>0.94</v>
      </c>
      <c r="F2343">
        <v>0.82</v>
      </c>
      <c r="H2343">
        <v>0.79</v>
      </c>
      <c r="J2343">
        <v>0.76</v>
      </c>
      <c r="K2343">
        <v>1</v>
      </c>
      <c r="L2343">
        <v>0.7</v>
      </c>
      <c r="M2343">
        <v>1</v>
      </c>
      <c r="N2343">
        <v>1.1659999999999999</v>
      </c>
      <c r="P2343">
        <v>0.94</v>
      </c>
      <c r="R2343">
        <v>1.1659999999999999</v>
      </c>
      <c r="T2343">
        <v>1.0529999999999999</v>
      </c>
      <c r="V2343">
        <v>1.83</v>
      </c>
      <c r="W2343">
        <v>3</v>
      </c>
      <c r="X2343">
        <v>2.5649999999999999</v>
      </c>
      <c r="Z2343">
        <v>1.83</v>
      </c>
      <c r="AB2343">
        <v>0.7</v>
      </c>
      <c r="AC2343">
        <v>3</v>
      </c>
    </row>
    <row r="2344" spans="1:52" x14ac:dyDescent="0.3">
      <c r="A2344">
        <v>2012</v>
      </c>
      <c r="B2344">
        <v>1</v>
      </c>
      <c r="C2344">
        <v>1</v>
      </c>
      <c r="D2344">
        <v>0.7</v>
      </c>
      <c r="F2344">
        <v>0.55000000000000004</v>
      </c>
      <c r="H2344">
        <v>0.47599999999999998</v>
      </c>
      <c r="J2344">
        <v>0.47599999999999998</v>
      </c>
      <c r="L2344">
        <v>0.88</v>
      </c>
      <c r="N2344">
        <v>0.625</v>
      </c>
      <c r="P2344">
        <v>0.7</v>
      </c>
      <c r="R2344">
        <v>0.88</v>
      </c>
      <c r="T2344">
        <v>0.94</v>
      </c>
      <c r="V2344">
        <v>0.94</v>
      </c>
      <c r="X2344">
        <v>0.94</v>
      </c>
      <c r="Z2344">
        <v>0.7</v>
      </c>
      <c r="AB2344">
        <v>0.48</v>
      </c>
    </row>
    <row r="2346" spans="1:52" x14ac:dyDescent="0.3">
      <c r="A2346" t="s">
        <v>14</v>
      </c>
      <c r="D2346">
        <v>0.34200000000000003</v>
      </c>
      <c r="F2346">
        <v>0.27500000000000002</v>
      </c>
      <c r="H2346">
        <v>0.219</v>
      </c>
      <c r="J2346">
        <v>0.25700000000000001</v>
      </c>
      <c r="L2346">
        <v>0.47299999999999998</v>
      </c>
      <c r="N2346">
        <v>0.53600000000000003</v>
      </c>
      <c r="P2346">
        <v>0.434</v>
      </c>
      <c r="R2346">
        <v>0.76500000000000001</v>
      </c>
      <c r="T2346">
        <v>0.74299999999999999</v>
      </c>
      <c r="V2346">
        <v>0.89400000000000002</v>
      </c>
      <c r="X2346">
        <v>1.181</v>
      </c>
      <c r="Z2346">
        <v>0.85</v>
      </c>
      <c r="AB2346">
        <v>0.57999999999999996</v>
      </c>
    </row>
    <row r="2347" spans="1:52" x14ac:dyDescent="0.3">
      <c r="A2347" t="s">
        <v>15</v>
      </c>
      <c r="D2347">
        <v>0.94</v>
      </c>
      <c r="F2347">
        <v>0.82</v>
      </c>
      <c r="H2347">
        <v>0.79</v>
      </c>
      <c r="J2347">
        <v>0.79</v>
      </c>
      <c r="L2347">
        <v>2.37</v>
      </c>
      <c r="N2347">
        <v>1.69</v>
      </c>
      <c r="P2347">
        <v>1.9770000000000001</v>
      </c>
      <c r="R2347">
        <v>5.7</v>
      </c>
      <c r="T2347">
        <v>6.56</v>
      </c>
      <c r="V2347">
        <v>4.82</v>
      </c>
      <c r="X2347">
        <v>5.5460000000000003</v>
      </c>
      <c r="Z2347">
        <v>13.46</v>
      </c>
      <c r="AB2347">
        <v>13.46</v>
      </c>
    </row>
    <row r="2348" spans="1:52" x14ac:dyDescent="0.3">
      <c r="A2348" t="s">
        <v>16</v>
      </c>
      <c r="D2348" t="s">
        <v>17</v>
      </c>
      <c r="F2348" t="s">
        <v>17</v>
      </c>
      <c r="H2348" t="s">
        <v>17</v>
      </c>
      <c r="J2348" t="s">
        <v>17</v>
      </c>
      <c r="L2348" t="s">
        <v>17</v>
      </c>
      <c r="N2348">
        <v>0.06</v>
      </c>
      <c r="P2348">
        <v>0.06</v>
      </c>
      <c r="R2348">
        <v>0.04</v>
      </c>
      <c r="T2348" t="s">
        <v>17</v>
      </c>
      <c r="V2348">
        <v>0.11</v>
      </c>
      <c r="X2348">
        <v>0.14799999999999999</v>
      </c>
      <c r="Z2348">
        <v>0.08</v>
      </c>
      <c r="AB2348" t="s">
        <v>17</v>
      </c>
    </row>
    <row r="2350" spans="1:52" x14ac:dyDescent="0.3">
      <c r="H2350" s="1"/>
    </row>
    <row r="2351" spans="1:52" s="13" customFormat="1" x14ac:dyDescent="0.3">
      <c r="A2351" s="13" t="s">
        <v>48</v>
      </c>
      <c r="AR2351"/>
      <c r="AS2351"/>
      <c r="AT2351"/>
      <c r="AU2351"/>
      <c r="AV2351"/>
      <c r="AW2351"/>
      <c r="AX2351"/>
      <c r="AY2351"/>
      <c r="AZ2351"/>
    </row>
    <row r="2352" spans="1:52" x14ac:dyDescent="0.3">
      <c r="A2352" t="s">
        <v>19</v>
      </c>
      <c r="B2352">
        <v>28030760</v>
      </c>
      <c r="C2352" t="s">
        <v>58</v>
      </c>
    </row>
    <row r="2353" spans="1:43" x14ac:dyDescent="0.3">
      <c r="A2353" t="s">
        <v>20</v>
      </c>
    </row>
    <row r="2354" spans="1:43" x14ac:dyDescent="0.3">
      <c r="A2354" t="s">
        <v>21</v>
      </c>
    </row>
    <row r="2355" spans="1:43" x14ac:dyDescent="0.3">
      <c r="A2355" t="s">
        <v>22</v>
      </c>
      <c r="B2355">
        <v>120</v>
      </c>
      <c r="H2355" s="1"/>
    </row>
    <row r="2356" spans="1:43" x14ac:dyDescent="0.3">
      <c r="A2356" t="s">
        <v>23</v>
      </c>
      <c r="B2356" t="s">
        <v>59</v>
      </c>
    </row>
    <row r="2358" spans="1:43" x14ac:dyDescent="0.3">
      <c r="A2358" t="s">
        <v>25</v>
      </c>
      <c r="B2358" t="s">
        <v>26</v>
      </c>
      <c r="C2358" t="s">
        <v>27</v>
      </c>
      <c r="D2358" t="s">
        <v>2</v>
      </c>
      <c r="E2358" t="s">
        <v>1</v>
      </c>
      <c r="F2358" t="s">
        <v>3</v>
      </c>
      <c r="G2358" t="s">
        <v>1</v>
      </c>
      <c r="H2358" t="s">
        <v>4</v>
      </c>
      <c r="I2358" t="s">
        <v>1</v>
      </c>
      <c r="J2358" t="s">
        <v>5</v>
      </c>
      <c r="K2358" t="s">
        <v>1</v>
      </c>
      <c r="L2358" t="s">
        <v>6</v>
      </c>
      <c r="M2358" t="s">
        <v>1</v>
      </c>
      <c r="N2358" t="s">
        <v>7</v>
      </c>
      <c r="O2358" t="s">
        <v>1</v>
      </c>
      <c r="P2358" t="s">
        <v>8</v>
      </c>
      <c r="Q2358" t="s">
        <v>1</v>
      </c>
      <c r="R2358" t="s">
        <v>9</v>
      </c>
      <c r="S2358" t="s">
        <v>1</v>
      </c>
      <c r="T2358" t="s">
        <v>10</v>
      </c>
      <c r="U2358" t="s">
        <v>1</v>
      </c>
      <c r="V2358" t="s">
        <v>11</v>
      </c>
      <c r="W2358" t="s">
        <v>1</v>
      </c>
      <c r="X2358" t="s">
        <v>12</v>
      </c>
      <c r="Y2358" t="s">
        <v>1</v>
      </c>
      <c r="Z2358" t="s">
        <v>13</v>
      </c>
      <c r="AA2358" t="s">
        <v>1</v>
      </c>
      <c r="AB2358" t="s">
        <v>28</v>
      </c>
      <c r="AC2358" t="s">
        <v>1</v>
      </c>
      <c r="AE2358" s="35" t="s">
        <v>426</v>
      </c>
      <c r="AF2358" s="35" t="s">
        <v>427</v>
      </c>
      <c r="AG2358" s="35" t="s">
        <v>428</v>
      </c>
      <c r="AH2358" s="35" t="s">
        <v>420</v>
      </c>
      <c r="AI2358" s="35" t="s">
        <v>428</v>
      </c>
      <c r="AJ2358" s="35" t="s">
        <v>429</v>
      </c>
      <c r="AK2358" s="35" t="s">
        <v>429</v>
      </c>
      <c r="AL2358" s="35" t="s">
        <v>420</v>
      </c>
      <c r="AM2358" s="35" t="s">
        <v>0</v>
      </c>
      <c r="AN2358" s="35" t="s">
        <v>430</v>
      </c>
      <c r="AO2358" s="35" t="s">
        <v>166</v>
      </c>
      <c r="AP2358" s="35" t="s">
        <v>431</v>
      </c>
    </row>
    <row r="2359" spans="1:43" x14ac:dyDescent="0.3">
      <c r="A2359">
        <v>1984</v>
      </c>
      <c r="B2359">
        <v>1</v>
      </c>
      <c r="C2359">
        <v>1</v>
      </c>
      <c r="D2359">
        <v>1E-3</v>
      </c>
      <c r="E2359">
        <v>8</v>
      </c>
      <c r="F2359">
        <v>1E-3</v>
      </c>
      <c r="G2359">
        <v>8</v>
      </c>
      <c r="H2359">
        <v>1E-3</v>
      </c>
      <c r="I2359">
        <v>8</v>
      </c>
      <c r="J2359">
        <v>1E-3</v>
      </c>
      <c r="K2359">
        <v>8</v>
      </c>
      <c r="L2359">
        <v>2E-3</v>
      </c>
      <c r="M2359">
        <v>8</v>
      </c>
      <c r="N2359">
        <v>3.0000000000000001E-3</v>
      </c>
      <c r="O2359">
        <v>8</v>
      </c>
      <c r="P2359">
        <v>7.0000000000000001E-3</v>
      </c>
      <c r="Q2359">
        <v>8</v>
      </c>
      <c r="R2359">
        <v>5.0000000000000001E-3</v>
      </c>
      <c r="S2359">
        <v>8</v>
      </c>
      <c r="T2359">
        <v>0.01</v>
      </c>
      <c r="U2359">
        <v>8</v>
      </c>
      <c r="V2359">
        <v>6.3E-2</v>
      </c>
      <c r="W2359">
        <v>8</v>
      </c>
      <c r="X2359">
        <v>7.0000000000000001E-3</v>
      </c>
      <c r="Y2359">
        <v>8</v>
      </c>
      <c r="Z2359">
        <v>2E-3</v>
      </c>
      <c r="AA2359">
        <v>8</v>
      </c>
      <c r="AB2359">
        <v>0.01</v>
      </c>
      <c r="AE2359" s="35">
        <v>1E-3</v>
      </c>
      <c r="AF2359" s="35">
        <v>1E-3</v>
      </c>
      <c r="AG2359" s="35">
        <v>1E-3</v>
      </c>
      <c r="AH2359" s="35">
        <v>1E-3</v>
      </c>
      <c r="AI2359" s="35">
        <v>2E-3</v>
      </c>
      <c r="AJ2359" s="35">
        <v>3.0000000000000001E-3</v>
      </c>
      <c r="AK2359" s="35">
        <v>7.0000000000000001E-3</v>
      </c>
      <c r="AL2359" s="35">
        <v>5.0000000000000001E-3</v>
      </c>
      <c r="AM2359" s="35">
        <v>0.01</v>
      </c>
      <c r="AN2359" s="35">
        <v>6.3E-2</v>
      </c>
      <c r="AO2359" s="35">
        <v>7.0000000000000001E-3</v>
      </c>
      <c r="AP2359" s="35">
        <v>2E-3</v>
      </c>
      <c r="AQ2359" s="35"/>
    </row>
    <row r="2360" spans="1:43" x14ac:dyDescent="0.3">
      <c r="A2360">
        <v>1985</v>
      </c>
      <c r="B2360">
        <v>1</v>
      </c>
      <c r="C2360">
        <v>1</v>
      </c>
      <c r="D2360">
        <v>1E-3</v>
      </c>
      <c r="E2360">
        <v>8</v>
      </c>
      <c r="F2360">
        <v>1E-3</v>
      </c>
      <c r="G2360">
        <v>8</v>
      </c>
      <c r="H2360">
        <v>1E-3</v>
      </c>
      <c r="I2360">
        <v>8</v>
      </c>
      <c r="J2360">
        <v>1E-3</v>
      </c>
      <c r="K2360">
        <v>8</v>
      </c>
      <c r="L2360">
        <v>3.0000000000000001E-3</v>
      </c>
      <c r="M2360">
        <v>8</v>
      </c>
      <c r="N2360">
        <v>1E-3</v>
      </c>
      <c r="O2360">
        <v>8</v>
      </c>
      <c r="P2360">
        <v>1E-3</v>
      </c>
      <c r="Q2360">
        <v>8</v>
      </c>
      <c r="R2360">
        <v>4.0000000000000001E-3</v>
      </c>
      <c r="S2360">
        <v>8</v>
      </c>
      <c r="T2360">
        <v>4.0000000000000001E-3</v>
      </c>
      <c r="U2360">
        <v>8</v>
      </c>
      <c r="V2360">
        <v>2.5000000000000001E-2</v>
      </c>
      <c r="W2360">
        <v>8</v>
      </c>
      <c r="X2360">
        <v>8.9999999999999993E-3</v>
      </c>
      <c r="Y2360">
        <v>8</v>
      </c>
      <c r="Z2360">
        <v>7.0000000000000001E-3</v>
      </c>
      <c r="AA2360">
        <v>8</v>
      </c>
      <c r="AB2360">
        <v>0.01</v>
      </c>
      <c r="AE2360" s="35">
        <v>1E-3</v>
      </c>
      <c r="AF2360" s="35">
        <v>1E-3</v>
      </c>
      <c r="AG2360" s="35">
        <v>1E-3</v>
      </c>
      <c r="AH2360" s="35">
        <v>1E-3</v>
      </c>
      <c r="AI2360" s="35">
        <v>3.0000000000000001E-3</v>
      </c>
      <c r="AJ2360" s="35">
        <v>1E-3</v>
      </c>
      <c r="AK2360" s="35">
        <v>1E-3</v>
      </c>
      <c r="AL2360" s="35">
        <v>4.0000000000000001E-3</v>
      </c>
      <c r="AM2360" s="35">
        <v>4.0000000000000001E-3</v>
      </c>
      <c r="AN2360" s="35">
        <v>2.5000000000000001E-2</v>
      </c>
      <c r="AO2360" s="35">
        <v>8.9999999999999993E-3</v>
      </c>
      <c r="AP2360" s="35">
        <v>7.0000000000000001E-3</v>
      </c>
      <c r="AQ2360" s="35"/>
    </row>
    <row r="2361" spans="1:43" x14ac:dyDescent="0.3">
      <c r="A2361">
        <v>1986</v>
      </c>
      <c r="B2361">
        <v>1</v>
      </c>
      <c r="C2361">
        <v>1</v>
      </c>
      <c r="D2361">
        <v>1E-3</v>
      </c>
      <c r="E2361">
        <v>8</v>
      </c>
      <c r="F2361">
        <v>1E-3</v>
      </c>
      <c r="G2361">
        <v>8</v>
      </c>
      <c r="H2361">
        <v>1E-3</v>
      </c>
      <c r="I2361">
        <v>3</v>
      </c>
      <c r="J2361">
        <v>3.0000000000000001E-3</v>
      </c>
      <c r="K2361">
        <v>8</v>
      </c>
      <c r="L2361">
        <v>6.0000000000000001E-3</v>
      </c>
      <c r="M2361">
        <v>8</v>
      </c>
      <c r="N2361">
        <v>7.0000000000000001E-3</v>
      </c>
      <c r="O2361">
        <v>8</v>
      </c>
      <c r="P2361">
        <v>1E-3</v>
      </c>
      <c r="Q2361">
        <v>8</v>
      </c>
      <c r="R2361">
        <v>1E-3</v>
      </c>
      <c r="S2361">
        <v>8</v>
      </c>
      <c r="T2361">
        <v>1E-3</v>
      </c>
      <c r="U2361">
        <v>3</v>
      </c>
      <c r="V2361">
        <v>6.0000000000000001E-3</v>
      </c>
      <c r="W2361">
        <v>8</v>
      </c>
      <c r="X2361">
        <v>1E-3</v>
      </c>
      <c r="Y2361">
        <v>8</v>
      </c>
      <c r="Z2361">
        <v>1E-3</v>
      </c>
      <c r="AA2361">
        <v>8</v>
      </c>
      <c r="AB2361">
        <v>0</v>
      </c>
      <c r="AC2361">
        <v>3</v>
      </c>
      <c r="AE2361" s="35">
        <v>1E-3</v>
      </c>
      <c r="AF2361" s="35">
        <v>1E-3</v>
      </c>
      <c r="AG2361" s="35">
        <v>1E-3</v>
      </c>
      <c r="AH2361" s="35">
        <v>3.0000000000000001E-3</v>
      </c>
      <c r="AI2361" s="35">
        <v>6.0000000000000001E-3</v>
      </c>
      <c r="AJ2361" s="35">
        <v>7.0000000000000001E-3</v>
      </c>
      <c r="AK2361" s="35">
        <v>1E-3</v>
      </c>
      <c r="AL2361" s="35">
        <v>1E-3</v>
      </c>
      <c r="AM2361" s="35">
        <v>1E-3</v>
      </c>
      <c r="AN2361" s="35">
        <v>6.0000000000000001E-3</v>
      </c>
      <c r="AO2361" s="35">
        <v>1E-3</v>
      </c>
      <c r="AP2361" s="35">
        <v>1E-3</v>
      </c>
      <c r="AQ2361" s="35"/>
    </row>
    <row r="2362" spans="1:43" x14ac:dyDescent="0.3">
      <c r="A2362">
        <v>1987</v>
      </c>
      <c r="B2362">
        <v>1</v>
      </c>
      <c r="C2362">
        <v>1</v>
      </c>
      <c r="D2362" t="s">
        <v>17</v>
      </c>
      <c r="F2362">
        <v>0</v>
      </c>
      <c r="G2362">
        <v>3</v>
      </c>
      <c r="H2362">
        <v>1E-3</v>
      </c>
      <c r="I2362">
        <v>8</v>
      </c>
      <c r="J2362">
        <v>1E-3</v>
      </c>
      <c r="K2362">
        <v>8</v>
      </c>
      <c r="L2362">
        <v>8.9999999999999993E-3</v>
      </c>
      <c r="M2362">
        <v>8</v>
      </c>
      <c r="N2362">
        <v>2E-3</v>
      </c>
      <c r="O2362">
        <v>8</v>
      </c>
      <c r="P2362">
        <v>2E-3</v>
      </c>
      <c r="Q2362">
        <v>8</v>
      </c>
      <c r="R2362">
        <v>2E-3</v>
      </c>
      <c r="S2362">
        <v>8</v>
      </c>
      <c r="T2362">
        <v>2E-3</v>
      </c>
      <c r="U2362">
        <v>8</v>
      </c>
      <c r="V2362">
        <v>2.1999999999999999E-2</v>
      </c>
      <c r="W2362">
        <v>8</v>
      </c>
      <c r="X2362">
        <v>4.0000000000000001E-3</v>
      </c>
      <c r="Y2362">
        <v>8</v>
      </c>
      <c r="Z2362">
        <v>2E-3</v>
      </c>
      <c r="AA2362">
        <v>8</v>
      </c>
      <c r="AB2362">
        <v>0</v>
      </c>
      <c r="AC2362">
        <v>3</v>
      </c>
      <c r="AE2362" s="35">
        <v>0</v>
      </c>
      <c r="AF2362" s="35">
        <v>0</v>
      </c>
      <c r="AG2362" s="35">
        <v>1E-3</v>
      </c>
      <c r="AH2362" s="35">
        <v>1E-3</v>
      </c>
      <c r="AI2362" s="35">
        <v>8.9999999999999993E-3</v>
      </c>
      <c r="AJ2362" s="35">
        <v>2E-3</v>
      </c>
      <c r="AK2362" s="35">
        <v>2E-3</v>
      </c>
      <c r="AL2362" s="35">
        <v>2E-3</v>
      </c>
      <c r="AM2362" s="35">
        <v>2E-3</v>
      </c>
      <c r="AN2362" s="35">
        <v>2.1999999999999999E-2</v>
      </c>
      <c r="AO2362" s="35">
        <v>4.0000000000000001E-3</v>
      </c>
      <c r="AP2362" s="35">
        <v>2E-3</v>
      </c>
      <c r="AQ2362" s="35"/>
    </row>
    <row r="2363" spans="1:43" x14ac:dyDescent="0.3">
      <c r="A2363">
        <v>1988</v>
      </c>
      <c r="B2363">
        <v>1</v>
      </c>
      <c r="C2363">
        <v>1</v>
      </c>
      <c r="D2363">
        <v>1E-3</v>
      </c>
      <c r="E2363">
        <v>8</v>
      </c>
      <c r="F2363">
        <v>1E-3</v>
      </c>
      <c r="G2363">
        <v>8</v>
      </c>
      <c r="H2363">
        <v>1E-3</v>
      </c>
      <c r="I2363">
        <v>8</v>
      </c>
      <c r="J2363">
        <v>2E-3</v>
      </c>
      <c r="K2363">
        <v>8</v>
      </c>
      <c r="L2363">
        <v>1E-3</v>
      </c>
      <c r="M2363">
        <v>8</v>
      </c>
      <c r="N2363">
        <v>1.2E-2</v>
      </c>
      <c r="O2363">
        <v>8</v>
      </c>
      <c r="P2363">
        <v>8.0000000000000002E-3</v>
      </c>
      <c r="Q2363">
        <v>8</v>
      </c>
      <c r="R2363">
        <v>1.0999999999999999E-2</v>
      </c>
      <c r="S2363">
        <v>8</v>
      </c>
      <c r="T2363">
        <v>6.0000000000000001E-3</v>
      </c>
      <c r="U2363">
        <v>8</v>
      </c>
      <c r="V2363">
        <v>1.7000000000000001E-2</v>
      </c>
      <c r="W2363">
        <v>8</v>
      </c>
      <c r="X2363">
        <v>8.0000000000000002E-3</v>
      </c>
      <c r="Y2363">
        <v>8</v>
      </c>
      <c r="Z2363">
        <v>2E-3</v>
      </c>
      <c r="AA2363">
        <v>8</v>
      </c>
      <c r="AB2363">
        <v>0.01</v>
      </c>
      <c r="AE2363" s="35">
        <v>1E-3</v>
      </c>
      <c r="AF2363" s="35">
        <v>1E-3</v>
      </c>
      <c r="AG2363" s="35">
        <v>1E-3</v>
      </c>
      <c r="AH2363" s="35">
        <v>2E-3</v>
      </c>
      <c r="AI2363" s="35">
        <v>1E-3</v>
      </c>
      <c r="AJ2363" s="35">
        <v>1.2E-2</v>
      </c>
      <c r="AK2363" s="35">
        <v>8.0000000000000002E-3</v>
      </c>
      <c r="AL2363" s="35">
        <v>1.0999999999999999E-2</v>
      </c>
      <c r="AM2363" s="35">
        <v>6.0000000000000001E-3</v>
      </c>
      <c r="AN2363" s="35">
        <v>1.7000000000000001E-2</v>
      </c>
      <c r="AO2363" s="35">
        <v>8.0000000000000002E-3</v>
      </c>
      <c r="AP2363" s="35">
        <v>2E-3</v>
      </c>
      <c r="AQ2363" s="35"/>
    </row>
    <row r="2364" spans="1:43" x14ac:dyDescent="0.3">
      <c r="A2364">
        <v>1989</v>
      </c>
      <c r="B2364">
        <v>1</v>
      </c>
      <c r="C2364">
        <v>1</v>
      </c>
      <c r="D2364">
        <v>1E-3</v>
      </c>
      <c r="F2364">
        <v>1E-3</v>
      </c>
      <c r="H2364">
        <v>1E-3</v>
      </c>
      <c r="I2364">
        <v>8</v>
      </c>
      <c r="J2364">
        <v>0</v>
      </c>
      <c r="K2364">
        <v>8</v>
      </c>
      <c r="L2364">
        <v>1E-3</v>
      </c>
      <c r="M2364">
        <v>8</v>
      </c>
      <c r="N2364">
        <v>1E-3</v>
      </c>
      <c r="O2364">
        <v>8</v>
      </c>
      <c r="P2364">
        <v>1E-3</v>
      </c>
      <c r="Q2364">
        <v>8</v>
      </c>
      <c r="R2364">
        <v>2E-3</v>
      </c>
      <c r="S2364">
        <v>8</v>
      </c>
      <c r="T2364">
        <v>2E-3</v>
      </c>
      <c r="U2364">
        <v>8</v>
      </c>
      <c r="V2364">
        <v>2E-3</v>
      </c>
      <c r="W2364">
        <v>8</v>
      </c>
      <c r="X2364">
        <v>2E-3</v>
      </c>
      <c r="Y2364">
        <v>8</v>
      </c>
      <c r="Z2364">
        <v>5.0000000000000001E-3</v>
      </c>
      <c r="AA2364">
        <v>8</v>
      </c>
      <c r="AB2364">
        <v>0</v>
      </c>
      <c r="AE2364" s="35">
        <v>1E-3</v>
      </c>
      <c r="AF2364" s="35">
        <v>1E-3</v>
      </c>
      <c r="AG2364" s="35">
        <v>1E-3</v>
      </c>
      <c r="AH2364" s="35">
        <v>0</v>
      </c>
      <c r="AI2364" s="35">
        <v>1E-3</v>
      </c>
      <c r="AJ2364" s="35">
        <v>1E-3</v>
      </c>
      <c r="AK2364" s="35">
        <v>1E-3</v>
      </c>
      <c r="AL2364" s="35">
        <v>2E-3</v>
      </c>
      <c r="AM2364" s="35">
        <v>2E-3</v>
      </c>
      <c r="AN2364" s="35">
        <v>2E-3</v>
      </c>
      <c r="AO2364" s="35">
        <v>2E-3</v>
      </c>
      <c r="AP2364" s="35">
        <v>5.0000000000000001E-3</v>
      </c>
      <c r="AQ2364" s="35"/>
    </row>
    <row r="2365" spans="1:43" x14ac:dyDescent="0.3">
      <c r="A2365">
        <v>1990</v>
      </c>
      <c r="B2365">
        <v>1</v>
      </c>
      <c r="C2365">
        <v>1</v>
      </c>
      <c r="D2365">
        <v>1E-3</v>
      </c>
      <c r="E2365">
        <v>8</v>
      </c>
      <c r="F2365">
        <v>0</v>
      </c>
      <c r="G2365">
        <v>8</v>
      </c>
      <c r="H2365">
        <v>0</v>
      </c>
      <c r="I2365">
        <v>8</v>
      </c>
      <c r="J2365">
        <v>3.0000000000000001E-3</v>
      </c>
      <c r="K2365">
        <v>8</v>
      </c>
      <c r="L2365">
        <v>8.0000000000000002E-3</v>
      </c>
      <c r="M2365">
        <v>8</v>
      </c>
      <c r="N2365">
        <v>1E-3</v>
      </c>
      <c r="O2365">
        <v>8</v>
      </c>
      <c r="P2365">
        <v>1E-3</v>
      </c>
      <c r="Q2365">
        <v>8</v>
      </c>
      <c r="R2365">
        <v>2E-3</v>
      </c>
      <c r="S2365">
        <v>8</v>
      </c>
      <c r="T2365">
        <v>1E-3</v>
      </c>
      <c r="U2365">
        <v>8</v>
      </c>
      <c r="V2365">
        <v>6.0000000000000001E-3</v>
      </c>
      <c r="W2365">
        <v>8</v>
      </c>
      <c r="X2365">
        <v>5.0000000000000001E-3</v>
      </c>
      <c r="Y2365">
        <v>8</v>
      </c>
      <c r="Z2365">
        <v>3.0000000000000001E-3</v>
      </c>
      <c r="AA2365">
        <v>8</v>
      </c>
      <c r="AB2365">
        <v>0</v>
      </c>
      <c r="AE2365" s="35">
        <v>1E-3</v>
      </c>
      <c r="AF2365" s="35">
        <v>0</v>
      </c>
      <c r="AG2365" s="35">
        <v>0</v>
      </c>
      <c r="AH2365" s="35">
        <v>3.0000000000000001E-3</v>
      </c>
      <c r="AI2365" s="35">
        <v>8.0000000000000002E-3</v>
      </c>
      <c r="AJ2365" s="35">
        <v>1E-3</v>
      </c>
      <c r="AK2365" s="35">
        <v>1E-3</v>
      </c>
      <c r="AL2365" s="35">
        <v>2E-3</v>
      </c>
      <c r="AM2365" s="35">
        <v>1E-3</v>
      </c>
      <c r="AN2365" s="35">
        <v>6.0000000000000001E-3</v>
      </c>
      <c r="AO2365" s="35">
        <v>5.0000000000000001E-3</v>
      </c>
      <c r="AP2365" s="35">
        <v>3.0000000000000001E-3</v>
      </c>
      <c r="AQ2365" s="35"/>
    </row>
    <row r="2366" spans="1:43" x14ac:dyDescent="0.3">
      <c r="A2366">
        <v>1991</v>
      </c>
      <c r="B2366">
        <v>1</v>
      </c>
      <c r="C2366">
        <v>1</v>
      </c>
      <c r="D2366">
        <v>1E-3</v>
      </c>
      <c r="E2366">
        <v>8</v>
      </c>
      <c r="F2366">
        <v>0</v>
      </c>
      <c r="G2366">
        <v>8</v>
      </c>
      <c r="H2366">
        <v>0</v>
      </c>
      <c r="I2366">
        <v>8</v>
      </c>
      <c r="J2366">
        <v>1E-3</v>
      </c>
      <c r="K2366">
        <v>8</v>
      </c>
      <c r="L2366">
        <v>2E-3</v>
      </c>
      <c r="M2366">
        <v>8</v>
      </c>
      <c r="N2366">
        <v>1E-3</v>
      </c>
      <c r="O2366">
        <v>8</v>
      </c>
      <c r="P2366">
        <v>0</v>
      </c>
      <c r="Q2366">
        <v>8</v>
      </c>
      <c r="R2366">
        <v>0</v>
      </c>
      <c r="S2366">
        <v>8</v>
      </c>
      <c r="T2366">
        <v>1E-3</v>
      </c>
      <c r="U2366">
        <v>8</v>
      </c>
      <c r="V2366">
        <v>4.0000000000000001E-3</v>
      </c>
      <c r="W2366">
        <v>8</v>
      </c>
      <c r="X2366">
        <v>1E-3</v>
      </c>
      <c r="Y2366">
        <v>8</v>
      </c>
      <c r="Z2366">
        <v>0</v>
      </c>
      <c r="AA2366">
        <v>8</v>
      </c>
      <c r="AB2366">
        <v>0</v>
      </c>
      <c r="AE2366" s="35">
        <v>1E-3</v>
      </c>
      <c r="AF2366" s="35">
        <v>0</v>
      </c>
      <c r="AG2366" s="35">
        <v>0</v>
      </c>
      <c r="AH2366" s="35">
        <v>1E-3</v>
      </c>
      <c r="AI2366" s="35">
        <v>2E-3</v>
      </c>
      <c r="AJ2366" s="35">
        <v>1E-3</v>
      </c>
      <c r="AK2366" s="35">
        <v>0</v>
      </c>
      <c r="AL2366" s="35">
        <v>0</v>
      </c>
      <c r="AM2366" s="35">
        <v>1E-3</v>
      </c>
      <c r="AN2366" s="35">
        <v>4.0000000000000001E-3</v>
      </c>
      <c r="AO2366" s="35">
        <v>1E-3</v>
      </c>
      <c r="AP2366" s="35">
        <v>0</v>
      </c>
      <c r="AQ2366" s="35"/>
    </row>
    <row r="2367" spans="1:43" x14ac:dyDescent="0.3">
      <c r="A2367">
        <v>1992</v>
      </c>
      <c r="B2367">
        <v>1</v>
      </c>
      <c r="C2367">
        <v>1</v>
      </c>
      <c r="D2367">
        <v>0</v>
      </c>
      <c r="E2367">
        <v>8</v>
      </c>
      <c r="F2367">
        <v>0</v>
      </c>
      <c r="G2367">
        <v>8</v>
      </c>
      <c r="H2367">
        <v>0</v>
      </c>
      <c r="I2367">
        <v>8</v>
      </c>
      <c r="J2367">
        <v>3.0000000000000001E-3</v>
      </c>
      <c r="K2367">
        <v>8</v>
      </c>
      <c r="L2367">
        <v>1E-3</v>
      </c>
      <c r="M2367">
        <v>8</v>
      </c>
      <c r="N2367">
        <v>1E-3</v>
      </c>
      <c r="O2367">
        <v>8</v>
      </c>
      <c r="P2367">
        <v>3.0000000000000001E-3</v>
      </c>
      <c r="Q2367">
        <v>8</v>
      </c>
      <c r="R2367">
        <v>2E-3</v>
      </c>
      <c r="S2367">
        <v>8</v>
      </c>
      <c r="T2367">
        <v>4.0000000000000001E-3</v>
      </c>
      <c r="U2367">
        <v>8</v>
      </c>
      <c r="V2367">
        <v>1.2E-2</v>
      </c>
      <c r="W2367">
        <v>8</v>
      </c>
      <c r="X2367">
        <v>2E-3</v>
      </c>
      <c r="Y2367">
        <v>8</v>
      </c>
      <c r="Z2367">
        <v>3.0000000000000001E-3</v>
      </c>
      <c r="AA2367">
        <v>8</v>
      </c>
      <c r="AB2367">
        <v>0</v>
      </c>
      <c r="AE2367" s="35">
        <v>0</v>
      </c>
      <c r="AF2367" s="35">
        <v>0</v>
      </c>
      <c r="AG2367" s="35">
        <v>0</v>
      </c>
      <c r="AH2367" s="35">
        <v>3.0000000000000001E-3</v>
      </c>
      <c r="AI2367" s="35">
        <v>1E-3</v>
      </c>
      <c r="AJ2367" s="35">
        <v>1E-3</v>
      </c>
      <c r="AK2367" s="35">
        <v>3.0000000000000001E-3</v>
      </c>
      <c r="AL2367" s="35">
        <v>2E-3</v>
      </c>
      <c r="AM2367" s="35">
        <v>4.0000000000000001E-3</v>
      </c>
      <c r="AN2367" s="35">
        <v>1.2E-2</v>
      </c>
      <c r="AO2367" s="35">
        <v>2E-3</v>
      </c>
      <c r="AP2367" s="35">
        <v>3.0000000000000001E-3</v>
      </c>
      <c r="AQ2367" s="35"/>
    </row>
    <row r="2368" spans="1:43" x14ac:dyDescent="0.3">
      <c r="A2368">
        <v>1993</v>
      </c>
      <c r="B2368">
        <v>1</v>
      </c>
      <c r="C2368">
        <v>1</v>
      </c>
      <c r="D2368">
        <v>5.2999999999999999E-2</v>
      </c>
      <c r="E2368">
        <v>8</v>
      </c>
      <c r="F2368">
        <v>4.8000000000000001E-2</v>
      </c>
      <c r="G2368">
        <v>8</v>
      </c>
      <c r="H2368">
        <v>4.1000000000000002E-2</v>
      </c>
      <c r="I2368">
        <v>8</v>
      </c>
      <c r="J2368">
        <v>0.22900000000000001</v>
      </c>
      <c r="K2368">
        <v>8</v>
      </c>
      <c r="L2368">
        <v>0.89300000000000002</v>
      </c>
      <c r="M2368">
        <v>8</v>
      </c>
      <c r="N2368">
        <v>9.5000000000000001E-2</v>
      </c>
      <c r="O2368">
        <v>8</v>
      </c>
      <c r="P2368">
        <v>6.3E-2</v>
      </c>
      <c r="Q2368">
        <v>8</v>
      </c>
      <c r="R2368">
        <v>0.11799999999999999</v>
      </c>
      <c r="S2368">
        <v>8</v>
      </c>
      <c r="T2368">
        <v>0.88</v>
      </c>
      <c r="U2368">
        <v>8</v>
      </c>
      <c r="V2368">
        <v>0.17799999999999999</v>
      </c>
      <c r="W2368">
        <v>8</v>
      </c>
      <c r="X2368">
        <v>0.29299999999999998</v>
      </c>
      <c r="Y2368">
        <v>8</v>
      </c>
      <c r="Z2368">
        <v>0.17399999999999999</v>
      </c>
      <c r="AA2368">
        <v>8</v>
      </c>
      <c r="AB2368">
        <v>0.26</v>
      </c>
      <c r="AE2368" s="35"/>
      <c r="AF2368" s="35"/>
      <c r="AG2368" s="35"/>
      <c r="AH2368" s="35"/>
      <c r="AI2368" s="35"/>
      <c r="AJ2368" s="35"/>
      <c r="AK2368" s="35"/>
      <c r="AL2368" s="35"/>
      <c r="AM2368" s="35"/>
      <c r="AN2368" s="35"/>
      <c r="AO2368" s="35"/>
      <c r="AP2368" s="35"/>
      <c r="AQ2368" s="35"/>
    </row>
    <row r="2369" spans="1:43" x14ac:dyDescent="0.3">
      <c r="A2369">
        <v>1994</v>
      </c>
      <c r="B2369">
        <v>1</v>
      </c>
      <c r="C2369">
        <v>1</v>
      </c>
      <c r="D2369">
        <v>0</v>
      </c>
      <c r="E2369">
        <v>8</v>
      </c>
      <c r="F2369">
        <v>0</v>
      </c>
      <c r="G2369">
        <v>8</v>
      </c>
      <c r="H2369">
        <v>1E-3</v>
      </c>
      <c r="I2369">
        <v>8</v>
      </c>
      <c r="J2369">
        <v>1E-3</v>
      </c>
      <c r="K2369">
        <v>8</v>
      </c>
      <c r="L2369">
        <v>2E-3</v>
      </c>
      <c r="M2369">
        <v>8</v>
      </c>
      <c r="N2369">
        <v>1E-3</v>
      </c>
      <c r="O2369">
        <v>8</v>
      </c>
      <c r="P2369">
        <v>0</v>
      </c>
      <c r="Q2369">
        <v>8</v>
      </c>
      <c r="R2369">
        <v>1E-3</v>
      </c>
      <c r="S2369">
        <v>8</v>
      </c>
      <c r="T2369">
        <v>3.0000000000000001E-3</v>
      </c>
      <c r="U2369">
        <v>8</v>
      </c>
      <c r="V2369">
        <v>4.0000000000000001E-3</v>
      </c>
      <c r="W2369">
        <v>8</v>
      </c>
      <c r="X2369">
        <v>1E-3</v>
      </c>
      <c r="Y2369">
        <v>8</v>
      </c>
      <c r="Z2369">
        <v>1E-3</v>
      </c>
      <c r="AA2369">
        <v>8</v>
      </c>
      <c r="AB2369">
        <v>0</v>
      </c>
      <c r="AE2369" s="35">
        <v>0</v>
      </c>
      <c r="AF2369" s="35">
        <v>0</v>
      </c>
      <c r="AG2369" s="35">
        <v>1E-3</v>
      </c>
      <c r="AH2369" s="35">
        <v>1E-3</v>
      </c>
      <c r="AI2369" s="35">
        <v>2E-3</v>
      </c>
      <c r="AJ2369" s="35">
        <v>1E-3</v>
      </c>
      <c r="AK2369" s="35">
        <v>0</v>
      </c>
      <c r="AL2369" s="35">
        <v>1E-3</v>
      </c>
      <c r="AM2369" s="35">
        <v>3.0000000000000001E-3</v>
      </c>
      <c r="AN2369" s="35">
        <v>4.0000000000000001E-3</v>
      </c>
      <c r="AO2369" s="35">
        <v>1E-3</v>
      </c>
      <c r="AP2369" s="35">
        <v>1E-3</v>
      </c>
      <c r="AQ2369" s="35"/>
    </row>
    <row r="2370" spans="1:43" x14ac:dyDescent="0.3">
      <c r="A2370">
        <v>1995</v>
      </c>
      <c r="B2370">
        <v>1</v>
      </c>
      <c r="C2370">
        <v>1</v>
      </c>
      <c r="D2370">
        <v>0</v>
      </c>
      <c r="E2370">
        <v>8</v>
      </c>
      <c r="F2370">
        <v>0</v>
      </c>
      <c r="G2370">
        <v>8</v>
      </c>
      <c r="H2370">
        <v>0</v>
      </c>
      <c r="I2370">
        <v>8</v>
      </c>
      <c r="J2370">
        <v>2E-3</v>
      </c>
      <c r="K2370">
        <v>8</v>
      </c>
      <c r="L2370">
        <v>2E-3</v>
      </c>
      <c r="M2370">
        <v>8</v>
      </c>
      <c r="N2370">
        <v>7.0000000000000001E-3</v>
      </c>
      <c r="O2370">
        <v>8</v>
      </c>
      <c r="P2370">
        <v>5.0000000000000001E-3</v>
      </c>
      <c r="Q2370">
        <v>8</v>
      </c>
      <c r="R2370">
        <v>1.9E-2</v>
      </c>
      <c r="S2370">
        <v>8</v>
      </c>
      <c r="T2370">
        <v>3.0000000000000001E-3</v>
      </c>
      <c r="U2370">
        <v>8</v>
      </c>
      <c r="V2370">
        <v>4.0000000000000001E-3</v>
      </c>
      <c r="W2370">
        <v>8</v>
      </c>
      <c r="X2370">
        <v>2E-3</v>
      </c>
      <c r="Y2370">
        <v>8</v>
      </c>
      <c r="Z2370">
        <v>1E-3</v>
      </c>
      <c r="AA2370">
        <v>8</v>
      </c>
      <c r="AB2370">
        <v>0</v>
      </c>
      <c r="AE2370" s="35">
        <v>0</v>
      </c>
      <c r="AF2370" s="35">
        <v>0</v>
      </c>
      <c r="AG2370" s="35">
        <v>0</v>
      </c>
      <c r="AH2370" s="35">
        <v>2E-3</v>
      </c>
      <c r="AI2370" s="35">
        <v>2E-3</v>
      </c>
      <c r="AJ2370" s="35">
        <v>7.0000000000000001E-3</v>
      </c>
      <c r="AK2370" s="35">
        <v>5.0000000000000001E-3</v>
      </c>
      <c r="AL2370" s="35">
        <v>1.9E-2</v>
      </c>
      <c r="AM2370" s="35">
        <v>3.0000000000000001E-3</v>
      </c>
      <c r="AN2370" s="35">
        <v>4.0000000000000001E-3</v>
      </c>
      <c r="AO2370" s="35">
        <v>2E-3</v>
      </c>
      <c r="AP2370" s="35">
        <v>1E-3</v>
      </c>
      <c r="AQ2370" s="35"/>
    </row>
    <row r="2371" spans="1:43" x14ac:dyDescent="0.3">
      <c r="A2371">
        <v>1996</v>
      </c>
      <c r="B2371">
        <v>1</v>
      </c>
      <c r="C2371">
        <v>1</v>
      </c>
      <c r="D2371">
        <v>0</v>
      </c>
      <c r="E2371">
        <v>8</v>
      </c>
      <c r="F2371">
        <v>0</v>
      </c>
      <c r="G2371">
        <v>8</v>
      </c>
      <c r="H2371">
        <v>0</v>
      </c>
      <c r="I2371">
        <v>8</v>
      </c>
      <c r="J2371">
        <v>2E-3</v>
      </c>
      <c r="K2371">
        <v>8</v>
      </c>
      <c r="L2371">
        <v>2E-3</v>
      </c>
      <c r="M2371">
        <v>8</v>
      </c>
      <c r="N2371">
        <v>0.01</v>
      </c>
      <c r="O2371">
        <v>8</v>
      </c>
      <c r="P2371">
        <v>1.2999999999999999E-2</v>
      </c>
      <c r="Q2371">
        <v>8</v>
      </c>
      <c r="R2371">
        <v>5.0000000000000001E-3</v>
      </c>
      <c r="S2371">
        <v>8</v>
      </c>
      <c r="T2371">
        <v>1.2E-2</v>
      </c>
      <c r="U2371">
        <v>8</v>
      </c>
      <c r="V2371">
        <v>1.0999999999999999E-2</v>
      </c>
      <c r="W2371">
        <v>8</v>
      </c>
      <c r="X2371">
        <v>1.2E-2</v>
      </c>
      <c r="Y2371">
        <v>8</v>
      </c>
      <c r="Z2371">
        <v>2E-3</v>
      </c>
      <c r="AA2371">
        <v>8</v>
      </c>
      <c r="AB2371">
        <v>0.01</v>
      </c>
      <c r="AE2371" s="35">
        <v>0</v>
      </c>
      <c r="AF2371" s="35">
        <v>0</v>
      </c>
      <c r="AG2371" s="35">
        <v>0</v>
      </c>
      <c r="AH2371" s="35">
        <v>2E-3</v>
      </c>
      <c r="AI2371" s="35">
        <v>2E-3</v>
      </c>
      <c r="AJ2371" s="35">
        <v>0.01</v>
      </c>
      <c r="AK2371" s="35">
        <v>1.2999999999999999E-2</v>
      </c>
      <c r="AL2371" s="35">
        <v>5.0000000000000001E-3</v>
      </c>
      <c r="AM2371" s="35">
        <v>1.2E-2</v>
      </c>
      <c r="AN2371" s="35">
        <v>1.0999999999999999E-2</v>
      </c>
      <c r="AO2371" s="35">
        <v>1.2E-2</v>
      </c>
      <c r="AP2371" s="35">
        <v>2E-3</v>
      </c>
      <c r="AQ2371" s="35"/>
    </row>
    <row r="2372" spans="1:43" x14ac:dyDescent="0.3">
      <c r="A2372">
        <v>1997</v>
      </c>
      <c r="B2372">
        <v>1</v>
      </c>
      <c r="C2372">
        <v>1</v>
      </c>
      <c r="D2372">
        <v>0</v>
      </c>
      <c r="E2372">
        <v>8</v>
      </c>
      <c r="F2372">
        <v>0</v>
      </c>
      <c r="G2372">
        <v>8</v>
      </c>
      <c r="H2372">
        <v>0</v>
      </c>
      <c r="I2372">
        <v>8</v>
      </c>
      <c r="J2372">
        <v>1E-3</v>
      </c>
      <c r="K2372">
        <v>8</v>
      </c>
      <c r="L2372">
        <v>0</v>
      </c>
      <c r="M2372">
        <v>8</v>
      </c>
      <c r="N2372">
        <v>1E-3</v>
      </c>
      <c r="O2372">
        <v>8</v>
      </c>
      <c r="P2372">
        <v>0</v>
      </c>
      <c r="Q2372">
        <v>8</v>
      </c>
      <c r="R2372">
        <v>0</v>
      </c>
      <c r="S2372">
        <v>8</v>
      </c>
      <c r="T2372">
        <v>0</v>
      </c>
      <c r="U2372">
        <v>8</v>
      </c>
      <c r="V2372">
        <v>0</v>
      </c>
      <c r="W2372">
        <v>8</v>
      </c>
      <c r="X2372">
        <v>0</v>
      </c>
      <c r="Y2372">
        <v>8</v>
      </c>
      <c r="Z2372">
        <v>0</v>
      </c>
      <c r="AA2372">
        <v>8</v>
      </c>
      <c r="AB2372">
        <v>0</v>
      </c>
      <c r="AE2372" s="35">
        <v>0</v>
      </c>
      <c r="AF2372" s="35">
        <v>0</v>
      </c>
      <c r="AG2372" s="35">
        <v>0</v>
      </c>
      <c r="AH2372" s="35">
        <v>1E-3</v>
      </c>
      <c r="AI2372" s="35">
        <v>0</v>
      </c>
      <c r="AJ2372" s="35">
        <v>1E-3</v>
      </c>
      <c r="AK2372" s="35">
        <v>0</v>
      </c>
      <c r="AL2372" s="35">
        <v>0</v>
      </c>
      <c r="AM2372" s="35">
        <v>0</v>
      </c>
      <c r="AN2372" s="35">
        <v>0</v>
      </c>
      <c r="AO2372" s="35">
        <v>0</v>
      </c>
      <c r="AP2372" s="35">
        <v>0</v>
      </c>
      <c r="AQ2372" s="35"/>
    </row>
    <row r="2373" spans="1:43" x14ac:dyDescent="0.3">
      <c r="A2373">
        <v>1998</v>
      </c>
      <c r="B2373">
        <v>1</v>
      </c>
      <c r="C2373">
        <v>1</v>
      </c>
      <c r="D2373">
        <v>0</v>
      </c>
      <c r="E2373">
        <v>8</v>
      </c>
      <c r="F2373" t="s">
        <v>1</v>
      </c>
      <c r="J2373">
        <v>1E-3</v>
      </c>
      <c r="K2373">
        <v>3</v>
      </c>
      <c r="L2373">
        <v>0</v>
      </c>
      <c r="M2373">
        <v>8</v>
      </c>
      <c r="N2373">
        <v>3.0000000000000001E-3</v>
      </c>
      <c r="O2373">
        <v>8</v>
      </c>
      <c r="P2373">
        <v>1E-3</v>
      </c>
      <c r="Q2373">
        <v>8</v>
      </c>
      <c r="R2373">
        <v>1E-3</v>
      </c>
      <c r="S2373">
        <v>8</v>
      </c>
      <c r="T2373">
        <v>1E-3</v>
      </c>
      <c r="U2373">
        <v>8</v>
      </c>
      <c r="V2373">
        <v>6.0000000000000001E-3</v>
      </c>
      <c r="W2373">
        <v>8</v>
      </c>
      <c r="X2373">
        <v>8.0000000000000002E-3</v>
      </c>
      <c r="Y2373">
        <v>8</v>
      </c>
      <c r="Z2373">
        <v>8.0000000000000002E-3</v>
      </c>
      <c r="AA2373">
        <v>8</v>
      </c>
      <c r="AB2373">
        <v>0</v>
      </c>
      <c r="AC2373">
        <v>3</v>
      </c>
      <c r="AE2373" s="35">
        <v>0</v>
      </c>
      <c r="AF2373" s="35" t="s">
        <v>1</v>
      </c>
      <c r="AG2373" s="35"/>
      <c r="AH2373" s="35">
        <v>1E-3</v>
      </c>
      <c r="AI2373" s="35">
        <v>0</v>
      </c>
      <c r="AJ2373" s="35">
        <v>3.0000000000000001E-3</v>
      </c>
      <c r="AK2373" s="35">
        <v>1E-3</v>
      </c>
      <c r="AL2373" s="35">
        <v>1E-3</v>
      </c>
      <c r="AM2373" s="35">
        <v>1E-3</v>
      </c>
      <c r="AN2373" s="35">
        <v>6.0000000000000001E-3</v>
      </c>
      <c r="AO2373" s="35">
        <v>8.0000000000000002E-3</v>
      </c>
      <c r="AP2373" s="35">
        <v>8.0000000000000002E-3</v>
      </c>
      <c r="AQ2373" s="35"/>
    </row>
    <row r="2374" spans="1:43" x14ac:dyDescent="0.3">
      <c r="A2374">
        <v>2000</v>
      </c>
      <c r="B2374">
        <v>1</v>
      </c>
      <c r="C2374">
        <v>1</v>
      </c>
      <c r="D2374">
        <v>2E-3</v>
      </c>
      <c r="E2374">
        <v>8</v>
      </c>
      <c r="F2374">
        <v>1E-3</v>
      </c>
      <c r="G2374">
        <v>8</v>
      </c>
      <c r="H2374">
        <v>1E-3</v>
      </c>
      <c r="I2374">
        <v>8</v>
      </c>
      <c r="J2374">
        <v>1E-3</v>
      </c>
      <c r="K2374">
        <v>8</v>
      </c>
      <c r="L2374">
        <v>4.0000000000000001E-3</v>
      </c>
      <c r="M2374">
        <v>8</v>
      </c>
      <c r="N2374">
        <v>6.0000000000000001E-3</v>
      </c>
      <c r="O2374">
        <v>8</v>
      </c>
      <c r="P2374">
        <v>2E-3</v>
      </c>
      <c r="Q2374">
        <v>8</v>
      </c>
      <c r="R2374">
        <v>1E-3</v>
      </c>
      <c r="S2374">
        <v>8</v>
      </c>
      <c r="T2374">
        <v>1.2E-2</v>
      </c>
      <c r="U2374">
        <v>8</v>
      </c>
      <c r="V2374">
        <v>5.0000000000000001E-3</v>
      </c>
      <c r="W2374">
        <v>8</v>
      </c>
      <c r="X2374">
        <v>1.4E-2</v>
      </c>
      <c r="Y2374">
        <v>8</v>
      </c>
      <c r="Z2374">
        <v>1E-3</v>
      </c>
      <c r="AA2374">
        <v>8</v>
      </c>
      <c r="AB2374">
        <v>0</v>
      </c>
      <c r="AE2374" s="35">
        <v>2E-3</v>
      </c>
      <c r="AF2374" s="35">
        <v>1E-3</v>
      </c>
      <c r="AG2374" s="35">
        <v>1E-3</v>
      </c>
      <c r="AH2374" s="35">
        <v>1E-3</v>
      </c>
      <c r="AI2374" s="35">
        <v>4.0000000000000001E-3</v>
      </c>
      <c r="AJ2374" s="35">
        <v>6.0000000000000001E-3</v>
      </c>
      <c r="AK2374" s="35">
        <v>2E-3</v>
      </c>
      <c r="AL2374" s="35">
        <v>1E-3</v>
      </c>
      <c r="AM2374" s="35">
        <v>1.2E-2</v>
      </c>
      <c r="AN2374" s="35">
        <v>5.0000000000000001E-3</v>
      </c>
      <c r="AO2374" s="35">
        <v>1.4E-2</v>
      </c>
      <c r="AP2374" s="35">
        <v>1E-3</v>
      </c>
      <c r="AQ2374" s="35"/>
    </row>
    <row r="2375" spans="1:43" x14ac:dyDescent="0.3">
      <c r="A2375">
        <v>2001</v>
      </c>
      <c r="B2375">
        <v>1</v>
      </c>
      <c r="C2375">
        <v>1</v>
      </c>
      <c r="D2375">
        <v>1E-3</v>
      </c>
      <c r="E2375">
        <v>8</v>
      </c>
      <c r="F2375">
        <v>1E-3</v>
      </c>
      <c r="G2375">
        <v>8</v>
      </c>
      <c r="H2375">
        <v>1E-3</v>
      </c>
      <c r="I2375">
        <v>8</v>
      </c>
      <c r="J2375">
        <v>0</v>
      </c>
      <c r="K2375">
        <v>8</v>
      </c>
      <c r="L2375">
        <v>6.0000000000000001E-3</v>
      </c>
      <c r="M2375">
        <v>8</v>
      </c>
      <c r="N2375">
        <v>1E-3</v>
      </c>
      <c r="O2375">
        <v>8</v>
      </c>
      <c r="P2375">
        <v>1E-3</v>
      </c>
      <c r="Q2375">
        <v>8</v>
      </c>
      <c r="R2375">
        <v>1E-3</v>
      </c>
      <c r="S2375">
        <v>8</v>
      </c>
      <c r="T2375">
        <v>3.0000000000000001E-3</v>
      </c>
      <c r="U2375">
        <v>8</v>
      </c>
      <c r="V2375">
        <v>7.0000000000000001E-3</v>
      </c>
      <c r="W2375">
        <v>8</v>
      </c>
      <c r="X2375">
        <v>7.0000000000000001E-3</v>
      </c>
      <c r="Y2375">
        <v>8</v>
      </c>
      <c r="Z2375">
        <v>3.0000000000000001E-3</v>
      </c>
      <c r="AA2375">
        <v>8</v>
      </c>
      <c r="AB2375">
        <v>0</v>
      </c>
      <c r="AE2375" s="35">
        <v>1E-3</v>
      </c>
      <c r="AF2375" s="35">
        <v>1E-3</v>
      </c>
      <c r="AG2375" s="35">
        <v>1E-3</v>
      </c>
      <c r="AH2375" s="35">
        <v>0</v>
      </c>
      <c r="AI2375" s="35">
        <v>6.0000000000000001E-3</v>
      </c>
      <c r="AJ2375" s="35">
        <v>1E-3</v>
      </c>
      <c r="AK2375" s="35">
        <v>1E-3</v>
      </c>
      <c r="AL2375" s="35">
        <v>1E-3</v>
      </c>
      <c r="AM2375" s="35">
        <v>3.0000000000000001E-3</v>
      </c>
      <c r="AN2375" s="35">
        <v>7.0000000000000001E-3</v>
      </c>
      <c r="AO2375" s="35">
        <v>7.0000000000000001E-3</v>
      </c>
      <c r="AP2375" s="35">
        <v>3.0000000000000001E-3</v>
      </c>
      <c r="AQ2375" s="35"/>
    </row>
    <row r="2376" spans="1:43" x14ac:dyDescent="0.3">
      <c r="A2376">
        <v>2002</v>
      </c>
      <c r="B2376">
        <v>1</v>
      </c>
      <c r="C2376">
        <v>1</v>
      </c>
      <c r="D2376">
        <v>1E-3</v>
      </c>
      <c r="E2376">
        <v>8</v>
      </c>
      <c r="F2376">
        <v>1E-3</v>
      </c>
      <c r="G2376">
        <v>8</v>
      </c>
      <c r="H2376">
        <v>1E-3</v>
      </c>
      <c r="I2376">
        <v>8</v>
      </c>
      <c r="J2376">
        <v>2E-3</v>
      </c>
      <c r="K2376">
        <v>8</v>
      </c>
      <c r="L2376">
        <v>1E-3</v>
      </c>
      <c r="M2376">
        <v>8</v>
      </c>
      <c r="N2376">
        <v>2E-3</v>
      </c>
      <c r="O2376">
        <v>8</v>
      </c>
      <c r="P2376">
        <v>0</v>
      </c>
      <c r="Q2376">
        <v>8</v>
      </c>
      <c r="R2376">
        <v>1E-3</v>
      </c>
      <c r="S2376">
        <v>8</v>
      </c>
      <c r="T2376">
        <v>4.0000000000000001E-3</v>
      </c>
      <c r="U2376">
        <v>8</v>
      </c>
      <c r="V2376">
        <v>0.01</v>
      </c>
      <c r="W2376">
        <v>8</v>
      </c>
      <c r="X2376">
        <v>4.0000000000000001E-3</v>
      </c>
      <c r="Y2376">
        <v>8</v>
      </c>
      <c r="Z2376">
        <v>1E-3</v>
      </c>
      <c r="AA2376">
        <v>8</v>
      </c>
      <c r="AB2376">
        <v>0</v>
      </c>
      <c r="AE2376" s="35">
        <v>1E-3</v>
      </c>
      <c r="AF2376" s="35">
        <v>1E-3</v>
      </c>
      <c r="AG2376" s="35">
        <v>1E-3</v>
      </c>
      <c r="AH2376" s="35">
        <v>2E-3</v>
      </c>
      <c r="AI2376" s="35">
        <v>1E-3</v>
      </c>
      <c r="AJ2376" s="35">
        <v>2E-3</v>
      </c>
      <c r="AK2376" s="35">
        <v>0</v>
      </c>
      <c r="AL2376" s="35">
        <v>1E-3</v>
      </c>
      <c r="AM2376" s="35">
        <v>4.0000000000000001E-3</v>
      </c>
      <c r="AN2376" s="35">
        <v>0.01</v>
      </c>
      <c r="AO2376" s="35">
        <v>4.0000000000000001E-3</v>
      </c>
      <c r="AP2376" s="35">
        <v>1E-3</v>
      </c>
      <c r="AQ2376" s="35"/>
    </row>
    <row r="2377" spans="1:43" x14ac:dyDescent="0.3">
      <c r="A2377">
        <v>2003</v>
      </c>
      <c r="B2377">
        <v>1</v>
      </c>
      <c r="C2377">
        <v>1</v>
      </c>
      <c r="D2377">
        <v>0</v>
      </c>
      <c r="E2377">
        <v>8</v>
      </c>
      <c r="F2377">
        <v>0</v>
      </c>
      <c r="G2377">
        <v>8</v>
      </c>
      <c r="H2377">
        <v>0</v>
      </c>
      <c r="I2377">
        <v>8</v>
      </c>
      <c r="J2377">
        <v>3.0000000000000001E-3</v>
      </c>
      <c r="K2377">
        <v>8</v>
      </c>
      <c r="L2377">
        <v>1E-3</v>
      </c>
      <c r="M2377">
        <v>8</v>
      </c>
      <c r="N2377">
        <v>8.9999999999999993E-3</v>
      </c>
      <c r="O2377">
        <v>8</v>
      </c>
      <c r="P2377">
        <v>4.0000000000000001E-3</v>
      </c>
      <c r="Q2377">
        <v>8</v>
      </c>
      <c r="R2377">
        <v>2E-3</v>
      </c>
      <c r="S2377">
        <v>8</v>
      </c>
      <c r="T2377">
        <v>3.0000000000000001E-3</v>
      </c>
      <c r="U2377">
        <v>8</v>
      </c>
      <c r="V2377">
        <v>1.4E-2</v>
      </c>
      <c r="W2377">
        <v>8</v>
      </c>
      <c r="X2377">
        <v>1.4E-2</v>
      </c>
      <c r="Y2377">
        <v>8</v>
      </c>
      <c r="Z2377">
        <v>1.4E-2</v>
      </c>
      <c r="AA2377">
        <v>8</v>
      </c>
      <c r="AB2377">
        <v>0.01</v>
      </c>
      <c r="AE2377" s="35">
        <v>0</v>
      </c>
      <c r="AF2377" s="35">
        <v>0</v>
      </c>
      <c r="AG2377" s="35">
        <v>0</v>
      </c>
      <c r="AH2377" s="35">
        <v>3.0000000000000001E-3</v>
      </c>
      <c r="AI2377" s="35">
        <v>1E-3</v>
      </c>
      <c r="AJ2377" s="35">
        <v>8.9999999999999993E-3</v>
      </c>
      <c r="AK2377" s="35">
        <v>4.0000000000000001E-3</v>
      </c>
      <c r="AL2377" s="35">
        <v>2E-3</v>
      </c>
      <c r="AM2377" s="35">
        <v>3.0000000000000001E-3</v>
      </c>
      <c r="AN2377" s="35">
        <v>1.4E-2</v>
      </c>
      <c r="AO2377" s="35">
        <v>1.4E-2</v>
      </c>
      <c r="AP2377" s="35">
        <v>1.4E-2</v>
      </c>
      <c r="AQ2377" s="35"/>
    </row>
    <row r="2378" spans="1:43" x14ac:dyDescent="0.3">
      <c r="A2378">
        <v>2004</v>
      </c>
      <c r="B2378">
        <v>1</v>
      </c>
      <c r="C2378">
        <v>1</v>
      </c>
      <c r="D2378">
        <v>1E-3</v>
      </c>
      <c r="E2378">
        <v>8</v>
      </c>
      <c r="F2378">
        <v>1E-3</v>
      </c>
      <c r="G2378">
        <v>8</v>
      </c>
      <c r="H2378">
        <v>0</v>
      </c>
      <c r="I2378">
        <v>8</v>
      </c>
      <c r="J2378">
        <v>3.0000000000000001E-3</v>
      </c>
      <c r="K2378">
        <v>8</v>
      </c>
      <c r="L2378">
        <v>8.9999999999999993E-3</v>
      </c>
      <c r="M2378">
        <v>8</v>
      </c>
      <c r="N2378">
        <v>3.0000000000000001E-3</v>
      </c>
      <c r="O2378">
        <v>8</v>
      </c>
      <c r="P2378">
        <v>8.0000000000000002E-3</v>
      </c>
      <c r="Q2378">
        <v>8</v>
      </c>
      <c r="R2378">
        <v>4.0000000000000001E-3</v>
      </c>
      <c r="S2378">
        <v>8</v>
      </c>
      <c r="T2378">
        <v>4.0000000000000001E-3</v>
      </c>
      <c r="U2378">
        <v>8</v>
      </c>
      <c r="V2378">
        <v>1.4999999999999999E-2</v>
      </c>
      <c r="W2378">
        <v>8</v>
      </c>
      <c r="X2378">
        <v>2.1999999999999999E-2</v>
      </c>
      <c r="Y2378">
        <v>8</v>
      </c>
      <c r="Z2378">
        <v>2E-3</v>
      </c>
      <c r="AA2378">
        <v>8</v>
      </c>
      <c r="AB2378">
        <v>0.01</v>
      </c>
      <c r="AE2378" s="35">
        <v>1E-3</v>
      </c>
      <c r="AF2378" s="35">
        <v>1E-3</v>
      </c>
      <c r="AG2378" s="35">
        <v>0</v>
      </c>
      <c r="AH2378" s="35">
        <v>3.0000000000000001E-3</v>
      </c>
      <c r="AI2378" s="35">
        <v>8.9999999999999993E-3</v>
      </c>
      <c r="AJ2378" s="35">
        <v>3.0000000000000001E-3</v>
      </c>
      <c r="AK2378" s="35">
        <v>8.0000000000000002E-3</v>
      </c>
      <c r="AL2378" s="35">
        <v>4.0000000000000001E-3</v>
      </c>
      <c r="AM2378" s="35">
        <v>4.0000000000000001E-3</v>
      </c>
      <c r="AN2378" s="35">
        <v>1.4999999999999999E-2</v>
      </c>
      <c r="AO2378" s="35">
        <v>2.1999999999999999E-2</v>
      </c>
      <c r="AP2378" s="35">
        <v>2E-3</v>
      </c>
      <c r="AQ2378" s="35"/>
    </row>
    <row r="2379" spans="1:43" x14ac:dyDescent="0.3">
      <c r="A2379">
        <v>2005</v>
      </c>
      <c r="B2379">
        <v>1</v>
      </c>
      <c r="C2379">
        <v>1</v>
      </c>
      <c r="D2379">
        <v>1E-3</v>
      </c>
      <c r="E2379">
        <v>8</v>
      </c>
      <c r="F2379">
        <v>1E-3</v>
      </c>
      <c r="G2379">
        <v>8</v>
      </c>
      <c r="H2379">
        <v>1E-3</v>
      </c>
      <c r="I2379">
        <v>8</v>
      </c>
      <c r="J2379">
        <v>2E-3</v>
      </c>
      <c r="K2379">
        <v>8</v>
      </c>
      <c r="L2379">
        <v>2E-3</v>
      </c>
      <c r="M2379">
        <v>8</v>
      </c>
      <c r="N2379">
        <v>5.0000000000000001E-3</v>
      </c>
      <c r="O2379">
        <v>8</v>
      </c>
      <c r="P2379">
        <v>3.0000000000000001E-3</v>
      </c>
      <c r="Q2379">
        <v>8</v>
      </c>
      <c r="R2379">
        <v>4.0000000000000001E-3</v>
      </c>
      <c r="S2379">
        <v>8</v>
      </c>
      <c r="T2379">
        <v>1.4E-2</v>
      </c>
      <c r="U2379">
        <v>8</v>
      </c>
      <c r="V2379">
        <v>6.0000000000000001E-3</v>
      </c>
      <c r="W2379">
        <v>8</v>
      </c>
      <c r="X2379">
        <v>4.4999999999999998E-2</v>
      </c>
      <c r="Y2379">
        <v>8</v>
      </c>
      <c r="Z2379">
        <v>6.8000000000000005E-2</v>
      </c>
      <c r="AA2379">
        <v>8</v>
      </c>
      <c r="AB2379">
        <v>0.01</v>
      </c>
      <c r="AE2379" s="35">
        <v>1E-3</v>
      </c>
      <c r="AF2379" s="35">
        <v>1E-3</v>
      </c>
      <c r="AG2379" s="35">
        <v>1E-3</v>
      </c>
      <c r="AH2379" s="35">
        <v>2E-3</v>
      </c>
      <c r="AI2379" s="35">
        <v>2E-3</v>
      </c>
      <c r="AJ2379" s="35">
        <v>5.0000000000000001E-3</v>
      </c>
      <c r="AK2379" s="35">
        <v>3.0000000000000001E-3</v>
      </c>
      <c r="AL2379" s="35">
        <v>4.0000000000000001E-3</v>
      </c>
      <c r="AM2379" s="35">
        <v>1.4E-2</v>
      </c>
      <c r="AN2379" s="35">
        <v>6.0000000000000001E-3</v>
      </c>
      <c r="AO2379" s="35">
        <v>4.4999999999999998E-2</v>
      </c>
      <c r="AP2379" s="35">
        <v>6.8000000000000005E-2</v>
      </c>
      <c r="AQ2379" s="35"/>
    </row>
    <row r="2380" spans="1:43" x14ac:dyDescent="0.3">
      <c r="A2380">
        <v>2006</v>
      </c>
      <c r="B2380">
        <v>1</v>
      </c>
      <c r="C2380">
        <v>1</v>
      </c>
      <c r="D2380">
        <v>2E-3</v>
      </c>
      <c r="E2380">
        <v>8</v>
      </c>
      <c r="F2380">
        <v>2E-3</v>
      </c>
      <c r="G2380">
        <v>8</v>
      </c>
      <c r="H2380">
        <v>2E-3</v>
      </c>
      <c r="I2380">
        <v>8</v>
      </c>
      <c r="J2380">
        <v>8.9999999999999993E-3</v>
      </c>
      <c r="K2380">
        <v>8</v>
      </c>
      <c r="L2380">
        <v>0.01</v>
      </c>
      <c r="M2380">
        <v>8</v>
      </c>
      <c r="N2380">
        <v>0.02</v>
      </c>
      <c r="O2380">
        <v>8</v>
      </c>
      <c r="P2380">
        <v>3.0000000000000001E-3</v>
      </c>
      <c r="Q2380">
        <v>8</v>
      </c>
      <c r="R2380">
        <v>3.0000000000000001E-3</v>
      </c>
      <c r="S2380">
        <v>8</v>
      </c>
      <c r="T2380">
        <v>7.0000000000000001E-3</v>
      </c>
      <c r="U2380">
        <v>8</v>
      </c>
      <c r="V2380">
        <v>1.2E-2</v>
      </c>
      <c r="W2380">
        <v>8</v>
      </c>
      <c r="X2380">
        <v>1.7000000000000001E-2</v>
      </c>
      <c r="Y2380">
        <v>8</v>
      </c>
      <c r="Z2380">
        <v>3.0000000000000001E-3</v>
      </c>
      <c r="AA2380">
        <v>8</v>
      </c>
      <c r="AB2380">
        <v>0.01</v>
      </c>
      <c r="AE2380" s="35">
        <v>2E-3</v>
      </c>
      <c r="AF2380" s="35">
        <v>2E-3</v>
      </c>
      <c r="AG2380" s="35">
        <v>2E-3</v>
      </c>
      <c r="AH2380" s="35">
        <v>8.9999999999999993E-3</v>
      </c>
      <c r="AI2380" s="35">
        <v>0.01</v>
      </c>
      <c r="AJ2380" s="35">
        <v>0.02</v>
      </c>
      <c r="AK2380" s="35">
        <v>3.0000000000000001E-3</v>
      </c>
      <c r="AL2380" s="35">
        <v>3.0000000000000001E-3</v>
      </c>
      <c r="AM2380" s="35">
        <v>7.0000000000000001E-3</v>
      </c>
      <c r="AN2380" s="35">
        <v>1.2E-2</v>
      </c>
      <c r="AO2380" s="35">
        <v>1.7000000000000001E-2</v>
      </c>
      <c r="AP2380" s="35">
        <v>3.0000000000000001E-3</v>
      </c>
      <c r="AQ2380" s="35"/>
    </row>
    <row r="2381" spans="1:43" x14ac:dyDescent="0.3">
      <c r="A2381">
        <v>2007</v>
      </c>
      <c r="B2381">
        <v>1</v>
      </c>
      <c r="C2381">
        <v>1</v>
      </c>
      <c r="D2381">
        <v>1E-3</v>
      </c>
      <c r="E2381">
        <v>8</v>
      </c>
      <c r="F2381">
        <v>2E-3</v>
      </c>
      <c r="G2381">
        <v>8</v>
      </c>
      <c r="H2381">
        <v>4.0000000000000001E-3</v>
      </c>
      <c r="I2381">
        <v>8</v>
      </c>
      <c r="J2381">
        <v>4.0000000000000001E-3</v>
      </c>
      <c r="K2381">
        <v>8</v>
      </c>
      <c r="L2381">
        <v>6.0000000000000001E-3</v>
      </c>
      <c r="M2381">
        <v>8</v>
      </c>
      <c r="N2381">
        <v>1.0999999999999999E-2</v>
      </c>
      <c r="O2381">
        <v>8</v>
      </c>
      <c r="P2381">
        <v>5.0000000000000001E-3</v>
      </c>
      <c r="Q2381">
        <v>8</v>
      </c>
      <c r="R2381">
        <v>2.1999999999999999E-2</v>
      </c>
      <c r="S2381">
        <v>8</v>
      </c>
      <c r="T2381">
        <v>2.5000000000000001E-2</v>
      </c>
      <c r="U2381">
        <v>8</v>
      </c>
      <c r="V2381">
        <v>1.2999999999999999E-2</v>
      </c>
      <c r="W2381">
        <v>8</v>
      </c>
      <c r="X2381">
        <v>0.02</v>
      </c>
      <c r="Y2381">
        <v>8</v>
      </c>
      <c r="Z2381">
        <v>4.0000000000000001E-3</v>
      </c>
      <c r="AA2381">
        <v>8</v>
      </c>
      <c r="AB2381">
        <v>0.01</v>
      </c>
      <c r="AE2381" s="35">
        <v>1E-3</v>
      </c>
      <c r="AF2381" s="35">
        <v>2E-3</v>
      </c>
      <c r="AG2381" s="35">
        <v>4.0000000000000001E-3</v>
      </c>
      <c r="AH2381" s="35">
        <v>4.0000000000000001E-3</v>
      </c>
      <c r="AI2381" s="35">
        <v>6.0000000000000001E-3</v>
      </c>
      <c r="AJ2381" s="35">
        <v>1.0999999999999999E-2</v>
      </c>
      <c r="AK2381" s="35">
        <v>5.0000000000000001E-3</v>
      </c>
      <c r="AL2381" s="35">
        <v>2.1999999999999999E-2</v>
      </c>
      <c r="AM2381" s="35">
        <v>2.5000000000000001E-2</v>
      </c>
      <c r="AN2381" s="35">
        <v>1.2999999999999999E-2</v>
      </c>
      <c r="AO2381" s="35">
        <v>0.02</v>
      </c>
      <c r="AP2381" s="35">
        <v>4.0000000000000001E-3</v>
      </c>
      <c r="AQ2381" s="35"/>
    </row>
    <row r="2382" spans="1:43" x14ac:dyDescent="0.3">
      <c r="A2382">
        <v>2008</v>
      </c>
      <c r="B2382">
        <v>1</v>
      </c>
      <c r="C2382">
        <v>1</v>
      </c>
      <c r="D2382">
        <v>2E-3</v>
      </c>
      <c r="E2382">
        <v>8</v>
      </c>
      <c r="F2382">
        <v>1E-3</v>
      </c>
      <c r="G2382">
        <v>8</v>
      </c>
      <c r="H2382">
        <v>1E-3</v>
      </c>
      <c r="I2382">
        <v>8</v>
      </c>
      <c r="J2382">
        <v>2E-3</v>
      </c>
      <c r="K2382">
        <v>8</v>
      </c>
      <c r="L2382">
        <v>1.9E-2</v>
      </c>
      <c r="M2382">
        <v>8</v>
      </c>
      <c r="N2382">
        <v>0.01</v>
      </c>
      <c r="O2382">
        <v>8</v>
      </c>
      <c r="P2382">
        <v>3.0000000000000001E-3</v>
      </c>
      <c r="Q2382">
        <v>8</v>
      </c>
      <c r="R2382">
        <v>3.0000000000000001E-3</v>
      </c>
      <c r="S2382">
        <v>8</v>
      </c>
      <c r="T2382">
        <v>6.0000000000000001E-3</v>
      </c>
      <c r="U2382">
        <v>8</v>
      </c>
      <c r="V2382">
        <v>7.0000000000000001E-3</v>
      </c>
      <c r="W2382">
        <v>8</v>
      </c>
      <c r="X2382">
        <v>1.7000000000000001E-2</v>
      </c>
      <c r="Y2382">
        <v>8</v>
      </c>
      <c r="Z2382">
        <v>4.0000000000000001E-3</v>
      </c>
      <c r="AA2382">
        <v>8</v>
      </c>
      <c r="AB2382">
        <v>0.01</v>
      </c>
      <c r="AE2382" s="35">
        <v>2E-3</v>
      </c>
      <c r="AF2382" s="35">
        <v>1E-3</v>
      </c>
      <c r="AG2382" s="35">
        <v>1E-3</v>
      </c>
      <c r="AH2382" s="35">
        <v>2E-3</v>
      </c>
      <c r="AI2382" s="35">
        <v>1.9E-2</v>
      </c>
      <c r="AJ2382" s="35">
        <v>0.01</v>
      </c>
      <c r="AK2382" s="35">
        <v>3.0000000000000001E-3</v>
      </c>
      <c r="AL2382" s="35">
        <v>3.0000000000000001E-3</v>
      </c>
      <c r="AM2382" s="35">
        <v>6.0000000000000001E-3</v>
      </c>
      <c r="AN2382" s="35">
        <v>7.0000000000000001E-3</v>
      </c>
      <c r="AO2382" s="35">
        <v>1.7000000000000001E-2</v>
      </c>
      <c r="AP2382" s="35">
        <v>4.0000000000000001E-3</v>
      </c>
      <c r="AQ2382" s="35"/>
    </row>
    <row r="2383" spans="1:43" x14ac:dyDescent="0.3">
      <c r="A2383">
        <v>2009</v>
      </c>
      <c r="B2383">
        <v>1</v>
      </c>
      <c r="C2383">
        <v>1</v>
      </c>
      <c r="D2383">
        <v>2E-3</v>
      </c>
      <c r="E2383">
        <v>8</v>
      </c>
      <c r="F2383">
        <v>1E-3</v>
      </c>
      <c r="G2383">
        <v>8</v>
      </c>
      <c r="H2383">
        <v>3.0000000000000001E-3</v>
      </c>
      <c r="I2383">
        <v>8</v>
      </c>
      <c r="J2383">
        <v>2E-3</v>
      </c>
      <c r="K2383">
        <v>8</v>
      </c>
      <c r="L2383">
        <v>5.0000000000000001E-3</v>
      </c>
      <c r="M2383">
        <v>8</v>
      </c>
      <c r="N2383">
        <v>4.0000000000000001E-3</v>
      </c>
      <c r="O2383">
        <v>8</v>
      </c>
      <c r="P2383">
        <v>2E-3</v>
      </c>
      <c r="Q2383">
        <v>8</v>
      </c>
      <c r="R2383">
        <v>2E-3</v>
      </c>
      <c r="S2383">
        <v>8</v>
      </c>
      <c r="T2383">
        <v>5.0000000000000001E-3</v>
      </c>
      <c r="U2383">
        <v>8</v>
      </c>
      <c r="V2383">
        <v>4.0000000000000001E-3</v>
      </c>
      <c r="W2383">
        <v>8</v>
      </c>
      <c r="X2383">
        <v>1.2999999999999999E-2</v>
      </c>
      <c r="Y2383">
        <v>8</v>
      </c>
      <c r="Z2383">
        <v>2E-3</v>
      </c>
      <c r="AA2383">
        <v>8</v>
      </c>
      <c r="AB2383">
        <v>0</v>
      </c>
      <c r="AE2383" s="35">
        <v>2E-3</v>
      </c>
      <c r="AF2383" s="35">
        <v>1E-3</v>
      </c>
      <c r="AG2383" s="35">
        <v>3.0000000000000001E-3</v>
      </c>
      <c r="AH2383" s="35">
        <v>2E-3</v>
      </c>
      <c r="AI2383" s="35">
        <v>5.0000000000000001E-3</v>
      </c>
      <c r="AJ2383" s="35">
        <v>4.0000000000000001E-3</v>
      </c>
      <c r="AK2383" s="35">
        <v>2E-3</v>
      </c>
      <c r="AL2383" s="35">
        <v>2E-3</v>
      </c>
      <c r="AM2383" s="35">
        <v>5.0000000000000001E-3</v>
      </c>
      <c r="AN2383" s="35">
        <v>4.0000000000000001E-3</v>
      </c>
      <c r="AO2383" s="35">
        <v>1.2999999999999999E-2</v>
      </c>
      <c r="AP2383" s="35">
        <v>2E-3</v>
      </c>
      <c r="AQ2383" s="35"/>
    </row>
    <row r="2384" spans="1:43" x14ac:dyDescent="0.3">
      <c r="A2384">
        <v>2011</v>
      </c>
      <c r="B2384">
        <v>1</v>
      </c>
      <c r="C2384">
        <v>1</v>
      </c>
      <c r="D2384">
        <v>5.0000000000000001E-3</v>
      </c>
      <c r="E2384">
        <v>8</v>
      </c>
      <c r="F2384">
        <v>3.0000000000000001E-3</v>
      </c>
      <c r="G2384">
        <v>8</v>
      </c>
      <c r="H2384">
        <v>3.0000000000000001E-3</v>
      </c>
      <c r="I2384">
        <v>8</v>
      </c>
      <c r="J2384">
        <v>5.0000000000000001E-3</v>
      </c>
      <c r="K2384">
        <v>8</v>
      </c>
      <c r="L2384">
        <v>7.0000000000000001E-3</v>
      </c>
      <c r="M2384">
        <v>8</v>
      </c>
      <c r="N2384">
        <v>5.0000000000000001E-3</v>
      </c>
      <c r="O2384">
        <v>8</v>
      </c>
      <c r="P2384">
        <v>7.0000000000000001E-3</v>
      </c>
      <c r="Q2384">
        <v>8</v>
      </c>
      <c r="R2384">
        <v>2.8000000000000001E-2</v>
      </c>
      <c r="S2384">
        <v>8</v>
      </c>
      <c r="T2384">
        <v>1.4E-2</v>
      </c>
      <c r="U2384">
        <v>8</v>
      </c>
      <c r="V2384">
        <v>3.5000000000000003E-2</v>
      </c>
      <c r="W2384">
        <v>3</v>
      </c>
      <c r="X2384">
        <v>2.5999999999999999E-2</v>
      </c>
      <c r="Y2384">
        <v>8</v>
      </c>
      <c r="Z2384">
        <v>1.7000000000000001E-2</v>
      </c>
      <c r="AA2384">
        <v>8</v>
      </c>
      <c r="AB2384">
        <v>0.01</v>
      </c>
      <c r="AC2384">
        <v>3</v>
      </c>
      <c r="AE2384" s="35">
        <v>5.0000000000000001E-3</v>
      </c>
      <c r="AF2384" s="35">
        <v>3.0000000000000001E-3</v>
      </c>
      <c r="AG2384" s="35">
        <v>3.0000000000000001E-3</v>
      </c>
      <c r="AH2384" s="35">
        <v>5.0000000000000001E-3</v>
      </c>
      <c r="AI2384" s="35">
        <v>7.0000000000000001E-3</v>
      </c>
      <c r="AJ2384" s="35">
        <v>5.0000000000000001E-3</v>
      </c>
      <c r="AK2384" s="35">
        <v>7.0000000000000001E-3</v>
      </c>
      <c r="AL2384" s="35">
        <v>2.8000000000000001E-2</v>
      </c>
      <c r="AM2384" s="35">
        <v>1.4E-2</v>
      </c>
      <c r="AN2384" s="35">
        <v>3.5000000000000003E-2</v>
      </c>
      <c r="AO2384" s="35">
        <v>2.5999999999999999E-2</v>
      </c>
      <c r="AP2384" s="35">
        <v>1.7000000000000001E-2</v>
      </c>
      <c r="AQ2384" s="35"/>
    </row>
    <row r="2386" spans="1:52" x14ac:dyDescent="0.3">
      <c r="A2386" t="s">
        <v>14</v>
      </c>
      <c r="D2386">
        <v>3.0000000000000001E-3</v>
      </c>
      <c r="F2386">
        <v>3.0000000000000001E-3</v>
      </c>
      <c r="H2386">
        <v>3.0000000000000001E-3</v>
      </c>
      <c r="J2386">
        <v>1.0999999999999999E-2</v>
      </c>
      <c r="L2386">
        <v>3.9E-2</v>
      </c>
      <c r="N2386">
        <v>8.9999999999999993E-3</v>
      </c>
      <c r="P2386">
        <v>6.0000000000000001E-3</v>
      </c>
      <c r="R2386">
        <v>8.9999999999999993E-3</v>
      </c>
      <c r="T2386">
        <v>0.04</v>
      </c>
      <c r="V2386">
        <v>1.9E-2</v>
      </c>
      <c r="X2386">
        <v>2.1000000000000001E-2</v>
      </c>
      <c r="Z2386">
        <v>1.2999999999999999E-2</v>
      </c>
      <c r="AB2386">
        <v>0.02</v>
      </c>
      <c r="AE2386">
        <f>AVERAGE(AE2359:AE2384)</f>
        <v>1.0000000000000002E-3</v>
      </c>
      <c r="AF2386" s="35">
        <f t="shared" ref="AF2386:AP2386" si="32">AVERAGE(AF2359:AF2384)</f>
        <v>7.9166666666666676E-4</v>
      </c>
      <c r="AG2386" s="35">
        <f t="shared" si="32"/>
        <v>1E-3</v>
      </c>
      <c r="AH2386" s="35">
        <f t="shared" si="32"/>
        <v>2.2000000000000006E-3</v>
      </c>
      <c r="AI2386" s="35">
        <f t="shared" si="32"/>
        <v>4.360000000000001E-3</v>
      </c>
      <c r="AJ2386" s="35">
        <f t="shared" si="32"/>
        <v>5.0800000000000003E-3</v>
      </c>
      <c r="AK2386" s="35">
        <f t="shared" si="32"/>
        <v>3.2400000000000007E-3</v>
      </c>
      <c r="AL2386" s="35">
        <f t="shared" si="32"/>
        <v>5.0400000000000002E-3</v>
      </c>
      <c r="AM2386" s="35">
        <f t="shared" si="32"/>
        <v>5.8800000000000015E-3</v>
      </c>
      <c r="AN2386" s="35">
        <f t="shared" si="32"/>
        <v>1.2400000000000007E-2</v>
      </c>
      <c r="AO2386" s="35">
        <f t="shared" si="32"/>
        <v>1.0440000000000003E-2</v>
      </c>
      <c r="AP2386" s="35">
        <f t="shared" si="32"/>
        <v>6.2400000000000008E-3</v>
      </c>
      <c r="AQ2386" s="61">
        <f>AVERAGE(AE2386:AP2386)</f>
        <v>4.8059722222222236E-3</v>
      </c>
    </row>
    <row r="2387" spans="1:52" x14ac:dyDescent="0.3">
      <c r="A2387" t="s">
        <v>15</v>
      </c>
      <c r="D2387">
        <v>5.2999999999999999E-2</v>
      </c>
      <c r="F2387">
        <v>4.8000000000000001E-2</v>
      </c>
      <c r="H2387">
        <v>4.1000000000000002E-2</v>
      </c>
      <c r="J2387">
        <v>0.22900000000000001</v>
      </c>
      <c r="L2387">
        <v>0.89300000000000002</v>
      </c>
      <c r="N2387">
        <v>9.5000000000000001E-2</v>
      </c>
      <c r="P2387">
        <v>6.3E-2</v>
      </c>
      <c r="R2387">
        <v>0.11799999999999999</v>
      </c>
      <c r="T2387">
        <v>0.88</v>
      </c>
      <c r="V2387">
        <v>0.17799999999999999</v>
      </c>
      <c r="X2387">
        <v>0.29299999999999998</v>
      </c>
      <c r="Z2387">
        <v>0.17399999999999999</v>
      </c>
      <c r="AB2387">
        <v>0.89</v>
      </c>
      <c r="AE2387">
        <f>MAX(AE2359:AE2384)</f>
        <v>5.0000000000000001E-3</v>
      </c>
      <c r="AF2387" s="35">
        <f t="shared" ref="AF2387:AP2387" si="33">MAX(AF2359:AF2384)</f>
        <v>3.0000000000000001E-3</v>
      </c>
      <c r="AG2387" s="35">
        <f t="shared" si="33"/>
        <v>4.0000000000000001E-3</v>
      </c>
      <c r="AH2387" s="35">
        <f t="shared" si="33"/>
        <v>8.9999999999999993E-3</v>
      </c>
      <c r="AI2387" s="35">
        <f t="shared" si="33"/>
        <v>1.9E-2</v>
      </c>
      <c r="AJ2387" s="35">
        <f t="shared" si="33"/>
        <v>0.02</v>
      </c>
      <c r="AK2387" s="35">
        <f t="shared" si="33"/>
        <v>1.2999999999999999E-2</v>
      </c>
      <c r="AL2387" s="35">
        <f t="shared" si="33"/>
        <v>2.8000000000000001E-2</v>
      </c>
      <c r="AM2387" s="35">
        <f t="shared" si="33"/>
        <v>2.5000000000000001E-2</v>
      </c>
      <c r="AN2387" s="35">
        <f t="shared" si="33"/>
        <v>6.3E-2</v>
      </c>
      <c r="AO2387" s="35">
        <f t="shared" si="33"/>
        <v>4.4999999999999998E-2</v>
      </c>
      <c r="AP2387" s="35">
        <f t="shared" si="33"/>
        <v>6.8000000000000005E-2</v>
      </c>
      <c r="AQ2387" s="61">
        <f>MAX(AE2387:AP2387)</f>
        <v>6.8000000000000005E-2</v>
      </c>
    </row>
    <row r="2388" spans="1:52" x14ac:dyDescent="0.3">
      <c r="A2388" t="s">
        <v>16</v>
      </c>
      <c r="D2388" t="s">
        <v>17</v>
      </c>
      <c r="F2388">
        <v>0</v>
      </c>
      <c r="H2388">
        <v>0</v>
      </c>
      <c r="J2388">
        <v>0</v>
      </c>
      <c r="L2388">
        <v>0</v>
      </c>
      <c r="N2388">
        <v>1E-3</v>
      </c>
      <c r="P2388">
        <v>0</v>
      </c>
      <c r="R2388">
        <v>0</v>
      </c>
      <c r="T2388">
        <v>0</v>
      </c>
      <c r="V2388">
        <v>0</v>
      </c>
      <c r="X2388">
        <v>0</v>
      </c>
      <c r="Z2388">
        <v>0</v>
      </c>
      <c r="AB2388" t="s">
        <v>17</v>
      </c>
      <c r="AE2388">
        <f>MIN(AE2359:AE2384)</f>
        <v>0</v>
      </c>
      <c r="AF2388" s="35">
        <f t="shared" ref="AF2388:AP2388" si="34">MIN(AF2359:AF2384)</f>
        <v>0</v>
      </c>
      <c r="AG2388" s="35">
        <f t="shared" si="34"/>
        <v>0</v>
      </c>
      <c r="AH2388" s="35">
        <f t="shared" si="34"/>
        <v>0</v>
      </c>
      <c r="AI2388" s="35">
        <f t="shared" si="34"/>
        <v>0</v>
      </c>
      <c r="AJ2388" s="35">
        <f t="shared" si="34"/>
        <v>1E-3</v>
      </c>
      <c r="AK2388" s="35">
        <f t="shared" si="34"/>
        <v>0</v>
      </c>
      <c r="AL2388" s="35">
        <f t="shared" si="34"/>
        <v>0</v>
      </c>
      <c r="AM2388" s="35">
        <f t="shared" si="34"/>
        <v>0</v>
      </c>
      <c r="AN2388" s="35">
        <f t="shared" si="34"/>
        <v>0</v>
      </c>
      <c r="AO2388" s="35">
        <f t="shared" si="34"/>
        <v>0</v>
      </c>
      <c r="AP2388" s="35">
        <f t="shared" si="34"/>
        <v>0</v>
      </c>
      <c r="AQ2388" s="61">
        <f>MIN(AE2388:AP2388)</f>
        <v>0</v>
      </c>
    </row>
    <row r="2393" spans="1:52" s="13" customFormat="1" x14ac:dyDescent="0.3">
      <c r="A2393" s="14" t="s">
        <v>49</v>
      </c>
      <c r="AR2393"/>
      <c r="AS2393"/>
      <c r="AT2393"/>
      <c r="AU2393"/>
      <c r="AV2393"/>
      <c r="AW2393"/>
      <c r="AX2393"/>
      <c r="AY2393"/>
      <c r="AZ2393"/>
    </row>
    <row r="2394" spans="1:52" x14ac:dyDescent="0.3">
      <c r="A2394" t="s">
        <v>19</v>
      </c>
      <c r="B2394">
        <v>28030760</v>
      </c>
      <c r="C2394" t="s">
        <v>58</v>
      </c>
    </row>
    <row r="2395" spans="1:52" x14ac:dyDescent="0.3">
      <c r="A2395" t="s">
        <v>20</v>
      </c>
    </row>
    <row r="2396" spans="1:52" x14ac:dyDescent="0.3">
      <c r="A2396" t="s">
        <v>21</v>
      </c>
    </row>
    <row r="2397" spans="1:52" x14ac:dyDescent="0.3">
      <c r="A2397" t="s">
        <v>22</v>
      </c>
      <c r="B2397">
        <v>120</v>
      </c>
      <c r="H2397" s="1"/>
    </row>
    <row r="2398" spans="1:52" x14ac:dyDescent="0.3">
      <c r="A2398" t="s">
        <v>23</v>
      </c>
      <c r="B2398" t="s">
        <v>59</v>
      </c>
    </row>
    <row r="2400" spans="1:52" x14ac:dyDescent="0.3">
      <c r="A2400" t="s">
        <v>25</v>
      </c>
      <c r="B2400" t="s">
        <v>26</v>
      </c>
      <c r="C2400" t="s">
        <v>27</v>
      </c>
      <c r="D2400" t="s">
        <v>2</v>
      </c>
      <c r="E2400" t="s">
        <v>1</v>
      </c>
      <c r="F2400" t="s">
        <v>3</v>
      </c>
      <c r="G2400" t="s">
        <v>1</v>
      </c>
      <c r="H2400" t="s">
        <v>4</v>
      </c>
      <c r="I2400" t="s">
        <v>1</v>
      </c>
      <c r="J2400" t="s">
        <v>5</v>
      </c>
      <c r="K2400" t="s">
        <v>1</v>
      </c>
      <c r="L2400" t="s">
        <v>6</v>
      </c>
      <c r="M2400" t="s">
        <v>1</v>
      </c>
      <c r="N2400" t="s">
        <v>7</v>
      </c>
      <c r="O2400" t="s">
        <v>1</v>
      </c>
      <c r="P2400" t="s">
        <v>8</v>
      </c>
      <c r="Q2400" t="s">
        <v>1</v>
      </c>
      <c r="R2400" t="s">
        <v>9</v>
      </c>
      <c r="S2400" t="s">
        <v>1</v>
      </c>
      <c r="T2400" t="s">
        <v>10</v>
      </c>
      <c r="U2400" t="s">
        <v>1</v>
      </c>
      <c r="V2400" t="s">
        <v>11</v>
      </c>
      <c r="W2400" t="s">
        <v>1</v>
      </c>
      <c r="X2400" t="s">
        <v>12</v>
      </c>
      <c r="Y2400" t="s">
        <v>1</v>
      </c>
      <c r="Z2400" t="s">
        <v>13</v>
      </c>
      <c r="AA2400" t="s">
        <v>1</v>
      </c>
      <c r="AB2400" t="s">
        <v>28</v>
      </c>
      <c r="AC2400" t="s">
        <v>1</v>
      </c>
    </row>
    <row r="2401" spans="1:43" x14ac:dyDescent="0.3">
      <c r="A2401">
        <v>1984</v>
      </c>
      <c r="B2401">
        <v>1</v>
      </c>
      <c r="C2401">
        <v>1</v>
      </c>
      <c r="D2401">
        <v>4.2000000000000003E-2</v>
      </c>
      <c r="E2401">
        <v>8</v>
      </c>
      <c r="F2401">
        <v>0.03</v>
      </c>
      <c r="G2401">
        <v>8</v>
      </c>
      <c r="H2401">
        <v>3.1E-2</v>
      </c>
      <c r="I2401">
        <v>8</v>
      </c>
      <c r="J2401">
        <v>3.9E-2</v>
      </c>
      <c r="K2401">
        <v>8</v>
      </c>
      <c r="L2401">
        <v>6.2E-2</v>
      </c>
      <c r="M2401">
        <v>8</v>
      </c>
      <c r="N2401">
        <v>9.6000000000000002E-2</v>
      </c>
      <c r="O2401">
        <v>8</v>
      </c>
      <c r="P2401">
        <v>0.20599999999999999</v>
      </c>
      <c r="Q2401">
        <v>8</v>
      </c>
      <c r="R2401">
        <v>0.159</v>
      </c>
      <c r="S2401">
        <v>8</v>
      </c>
      <c r="T2401">
        <v>0.29099999999999998</v>
      </c>
      <c r="U2401">
        <v>8</v>
      </c>
      <c r="V2401">
        <v>1.968</v>
      </c>
      <c r="W2401">
        <v>8</v>
      </c>
      <c r="X2401">
        <v>0.224</v>
      </c>
      <c r="Y2401">
        <v>8</v>
      </c>
      <c r="Z2401">
        <v>6.5000000000000002E-2</v>
      </c>
      <c r="AA2401">
        <v>8</v>
      </c>
      <c r="AB2401">
        <v>3.21</v>
      </c>
      <c r="AE2401" s="35">
        <v>4.2000000000000003E-2</v>
      </c>
      <c r="AF2401" s="35">
        <v>0.03</v>
      </c>
      <c r="AG2401" s="35">
        <v>3.1E-2</v>
      </c>
      <c r="AH2401" s="35">
        <v>3.9E-2</v>
      </c>
      <c r="AI2401" s="35">
        <v>6.2E-2</v>
      </c>
      <c r="AJ2401" s="35">
        <v>9.6000000000000002E-2</v>
      </c>
      <c r="AK2401" s="35">
        <v>0.20599999999999999</v>
      </c>
      <c r="AL2401" s="35">
        <v>0.159</v>
      </c>
      <c r="AM2401" s="35">
        <v>0.29099999999999998</v>
      </c>
      <c r="AN2401" s="35">
        <v>1.968</v>
      </c>
      <c r="AO2401" s="35">
        <v>0.224</v>
      </c>
      <c r="AP2401" s="35">
        <v>6.5000000000000002E-2</v>
      </c>
      <c r="AQ2401" s="35"/>
    </row>
    <row r="2402" spans="1:43" x14ac:dyDescent="0.3">
      <c r="A2402">
        <v>1985</v>
      </c>
      <c r="B2402">
        <v>1</v>
      </c>
      <c r="C2402">
        <v>1</v>
      </c>
      <c r="D2402">
        <v>3.6999999999999998E-2</v>
      </c>
      <c r="E2402">
        <v>8</v>
      </c>
      <c r="F2402">
        <v>2.8000000000000001E-2</v>
      </c>
      <c r="G2402">
        <v>8</v>
      </c>
      <c r="H2402">
        <v>3.1E-2</v>
      </c>
      <c r="I2402">
        <v>8</v>
      </c>
      <c r="J2402">
        <v>4.1000000000000002E-2</v>
      </c>
      <c r="K2402">
        <v>8</v>
      </c>
      <c r="L2402">
        <v>7.9000000000000001E-2</v>
      </c>
      <c r="M2402">
        <v>8</v>
      </c>
      <c r="N2402">
        <v>4.2999999999999997E-2</v>
      </c>
      <c r="O2402">
        <v>8</v>
      </c>
      <c r="P2402">
        <v>3.4000000000000002E-2</v>
      </c>
      <c r="Q2402">
        <v>8</v>
      </c>
      <c r="R2402">
        <v>0.13200000000000001</v>
      </c>
      <c r="S2402">
        <v>8</v>
      </c>
      <c r="T2402">
        <v>0.113</v>
      </c>
      <c r="U2402">
        <v>8</v>
      </c>
      <c r="V2402">
        <v>0.78100000000000003</v>
      </c>
      <c r="W2402">
        <v>8</v>
      </c>
      <c r="X2402">
        <v>0.27100000000000002</v>
      </c>
      <c r="Y2402">
        <v>8</v>
      </c>
      <c r="Z2402">
        <v>0.218</v>
      </c>
      <c r="AA2402">
        <v>8</v>
      </c>
      <c r="AB2402">
        <v>1.81</v>
      </c>
      <c r="AE2402" s="35">
        <v>3.6999999999999998E-2</v>
      </c>
      <c r="AF2402" s="35">
        <v>2.8000000000000001E-2</v>
      </c>
      <c r="AG2402" s="35">
        <v>3.1E-2</v>
      </c>
      <c r="AH2402" s="35">
        <v>4.1000000000000002E-2</v>
      </c>
      <c r="AI2402" s="35">
        <v>7.9000000000000001E-2</v>
      </c>
      <c r="AJ2402" s="35">
        <v>4.2999999999999997E-2</v>
      </c>
      <c r="AK2402" s="35">
        <v>3.4000000000000002E-2</v>
      </c>
      <c r="AL2402" s="35">
        <v>0.13200000000000001</v>
      </c>
      <c r="AM2402" s="35">
        <v>0.113</v>
      </c>
      <c r="AN2402" s="35">
        <v>0.78100000000000003</v>
      </c>
      <c r="AO2402" s="35">
        <v>0.27100000000000002</v>
      </c>
      <c r="AP2402" s="35">
        <v>0.218</v>
      </c>
      <c r="AQ2402" s="35"/>
    </row>
    <row r="2403" spans="1:43" x14ac:dyDescent="0.3">
      <c r="A2403">
        <v>1986</v>
      </c>
      <c r="B2403">
        <v>1</v>
      </c>
      <c r="C2403">
        <v>1</v>
      </c>
      <c r="D2403">
        <v>3.4000000000000002E-2</v>
      </c>
      <c r="E2403">
        <v>8</v>
      </c>
      <c r="F2403">
        <v>3.6999999999999998E-2</v>
      </c>
      <c r="G2403">
        <v>8</v>
      </c>
      <c r="H2403">
        <v>1.2E-2</v>
      </c>
      <c r="I2403">
        <v>3</v>
      </c>
      <c r="J2403">
        <v>8.8999999999999996E-2</v>
      </c>
      <c r="K2403">
        <v>8</v>
      </c>
      <c r="L2403">
        <v>0.19700000000000001</v>
      </c>
      <c r="M2403">
        <v>8</v>
      </c>
      <c r="N2403">
        <v>0.218</v>
      </c>
      <c r="O2403">
        <v>8</v>
      </c>
      <c r="P2403">
        <v>3.2000000000000001E-2</v>
      </c>
      <c r="Q2403">
        <v>8</v>
      </c>
      <c r="R2403">
        <v>3.9E-2</v>
      </c>
      <c r="S2403">
        <v>8</v>
      </c>
      <c r="T2403">
        <v>1.7999999999999999E-2</v>
      </c>
      <c r="U2403">
        <v>3</v>
      </c>
      <c r="V2403">
        <v>0.20100000000000001</v>
      </c>
      <c r="W2403">
        <v>8</v>
      </c>
      <c r="X2403">
        <v>3.5999999999999997E-2</v>
      </c>
      <c r="Y2403">
        <v>8</v>
      </c>
      <c r="Z2403">
        <v>0.03</v>
      </c>
      <c r="AA2403">
        <v>8</v>
      </c>
      <c r="AB2403">
        <v>0.94</v>
      </c>
      <c r="AC2403">
        <v>3</v>
      </c>
      <c r="AE2403" s="35">
        <v>3.4000000000000002E-2</v>
      </c>
      <c r="AF2403" s="35">
        <v>3.6999999999999998E-2</v>
      </c>
      <c r="AG2403" s="35">
        <v>1.2E-2</v>
      </c>
      <c r="AH2403" s="35">
        <v>8.8999999999999996E-2</v>
      </c>
      <c r="AI2403" s="35">
        <v>0.19700000000000001</v>
      </c>
      <c r="AJ2403" s="35">
        <v>0.218</v>
      </c>
      <c r="AK2403" s="35">
        <v>3.2000000000000001E-2</v>
      </c>
      <c r="AL2403" s="35">
        <v>3.9E-2</v>
      </c>
      <c r="AM2403" s="35">
        <v>1.7999999999999999E-2</v>
      </c>
      <c r="AN2403" s="35">
        <v>0.20100000000000001</v>
      </c>
      <c r="AO2403" s="35">
        <v>3.5999999999999997E-2</v>
      </c>
      <c r="AP2403" s="35">
        <v>0.03</v>
      </c>
      <c r="AQ2403" s="35"/>
    </row>
    <row r="2404" spans="1:43" x14ac:dyDescent="0.3">
      <c r="A2404">
        <v>1987</v>
      </c>
      <c r="B2404">
        <v>1</v>
      </c>
      <c r="C2404">
        <v>1</v>
      </c>
      <c r="F2404">
        <v>7.0000000000000001E-3</v>
      </c>
      <c r="G2404">
        <v>3</v>
      </c>
      <c r="H2404">
        <v>3.4000000000000002E-2</v>
      </c>
      <c r="I2404">
        <v>8</v>
      </c>
      <c r="J2404">
        <v>3.9E-2</v>
      </c>
      <c r="K2404">
        <v>8</v>
      </c>
      <c r="L2404">
        <v>0.27600000000000002</v>
      </c>
      <c r="M2404">
        <v>8</v>
      </c>
      <c r="N2404">
        <v>6.6000000000000003E-2</v>
      </c>
      <c r="O2404">
        <v>8</v>
      </c>
      <c r="P2404">
        <v>7.6999999999999999E-2</v>
      </c>
      <c r="Q2404">
        <v>8</v>
      </c>
      <c r="R2404">
        <v>0.05</v>
      </c>
      <c r="S2404">
        <v>8</v>
      </c>
      <c r="T2404">
        <v>5.0999999999999997E-2</v>
      </c>
      <c r="U2404">
        <v>8</v>
      </c>
      <c r="V2404">
        <v>0.66800000000000004</v>
      </c>
      <c r="W2404">
        <v>8</v>
      </c>
      <c r="X2404">
        <v>0.11799999999999999</v>
      </c>
      <c r="Y2404">
        <v>8</v>
      </c>
      <c r="Z2404">
        <v>6.8000000000000005E-2</v>
      </c>
      <c r="AA2404">
        <v>8</v>
      </c>
      <c r="AB2404">
        <v>1.45</v>
      </c>
      <c r="AC2404">
        <v>3</v>
      </c>
      <c r="AE2404" s="35"/>
      <c r="AF2404" s="35">
        <v>7.0000000000000001E-3</v>
      </c>
      <c r="AG2404" s="35">
        <v>3.4000000000000002E-2</v>
      </c>
      <c r="AH2404" s="35">
        <v>3.9E-2</v>
      </c>
      <c r="AI2404" s="35">
        <v>0.27600000000000002</v>
      </c>
      <c r="AJ2404" s="35">
        <v>6.6000000000000003E-2</v>
      </c>
      <c r="AK2404" s="35">
        <v>7.6999999999999999E-2</v>
      </c>
      <c r="AL2404" s="35">
        <v>0.05</v>
      </c>
      <c r="AM2404" s="35">
        <v>5.0999999999999997E-2</v>
      </c>
      <c r="AN2404" s="35">
        <v>0.66800000000000004</v>
      </c>
      <c r="AO2404" s="35">
        <v>0.11799999999999999</v>
      </c>
      <c r="AP2404" s="35">
        <v>6.8000000000000005E-2</v>
      </c>
      <c r="AQ2404" s="35"/>
    </row>
    <row r="2405" spans="1:43" x14ac:dyDescent="0.3">
      <c r="A2405">
        <v>1988</v>
      </c>
      <c r="B2405">
        <v>1</v>
      </c>
      <c r="C2405">
        <v>1</v>
      </c>
      <c r="D2405">
        <v>3.1E-2</v>
      </c>
      <c r="E2405">
        <v>8</v>
      </c>
      <c r="F2405">
        <v>2.9000000000000001E-2</v>
      </c>
      <c r="G2405">
        <v>8</v>
      </c>
      <c r="H2405">
        <v>2.1000000000000001E-2</v>
      </c>
      <c r="I2405">
        <v>8</v>
      </c>
      <c r="J2405">
        <v>6.0999999999999999E-2</v>
      </c>
      <c r="K2405">
        <v>8</v>
      </c>
      <c r="L2405">
        <v>2.1999999999999999E-2</v>
      </c>
      <c r="M2405">
        <v>8</v>
      </c>
      <c r="N2405">
        <v>0.35499999999999998</v>
      </c>
      <c r="O2405">
        <v>8</v>
      </c>
      <c r="P2405">
        <v>0.24299999999999999</v>
      </c>
      <c r="Q2405">
        <v>8</v>
      </c>
      <c r="R2405">
        <v>0.34899999999999998</v>
      </c>
      <c r="S2405">
        <v>8</v>
      </c>
      <c r="T2405">
        <v>0.193</v>
      </c>
      <c r="U2405">
        <v>8</v>
      </c>
      <c r="V2405">
        <v>0.53900000000000003</v>
      </c>
      <c r="W2405">
        <v>8</v>
      </c>
      <c r="X2405">
        <v>0.249</v>
      </c>
      <c r="Y2405">
        <v>8</v>
      </c>
      <c r="Z2405">
        <v>5.1999999999999998E-2</v>
      </c>
      <c r="AA2405">
        <v>8</v>
      </c>
      <c r="AB2405">
        <v>2.14</v>
      </c>
      <c r="AE2405" s="35">
        <v>3.1E-2</v>
      </c>
      <c r="AF2405" s="35">
        <v>2.9000000000000001E-2</v>
      </c>
      <c r="AG2405" s="35">
        <v>2.1000000000000001E-2</v>
      </c>
      <c r="AH2405" s="35">
        <v>6.0999999999999999E-2</v>
      </c>
      <c r="AI2405" s="35">
        <v>2.1999999999999999E-2</v>
      </c>
      <c r="AJ2405" s="35">
        <v>0.35499999999999998</v>
      </c>
      <c r="AK2405" s="35">
        <v>0.24299999999999999</v>
      </c>
      <c r="AL2405" s="35">
        <v>0.34899999999999998</v>
      </c>
      <c r="AM2405" s="35">
        <v>0.193</v>
      </c>
      <c r="AN2405" s="35">
        <v>0.53900000000000003</v>
      </c>
      <c r="AO2405" s="35">
        <v>0.249</v>
      </c>
      <c r="AP2405" s="35">
        <v>5.1999999999999998E-2</v>
      </c>
      <c r="AQ2405" s="35"/>
    </row>
    <row r="2406" spans="1:43" x14ac:dyDescent="0.3">
      <c r="A2406">
        <v>1989</v>
      </c>
      <c r="B2406">
        <v>1</v>
      </c>
      <c r="C2406">
        <v>1</v>
      </c>
      <c r="H2406">
        <v>2.5999999999999999E-2</v>
      </c>
      <c r="I2406">
        <v>8</v>
      </c>
      <c r="J2406">
        <v>7.0000000000000001E-3</v>
      </c>
      <c r="K2406">
        <v>8</v>
      </c>
      <c r="L2406">
        <v>2.4E-2</v>
      </c>
      <c r="M2406">
        <v>8</v>
      </c>
      <c r="N2406">
        <v>2.5000000000000001E-2</v>
      </c>
      <c r="O2406">
        <v>8</v>
      </c>
      <c r="P2406">
        <v>2.8000000000000001E-2</v>
      </c>
      <c r="Q2406">
        <v>8</v>
      </c>
      <c r="R2406">
        <v>5.7000000000000002E-2</v>
      </c>
      <c r="S2406">
        <v>8</v>
      </c>
      <c r="T2406">
        <v>7.0000000000000007E-2</v>
      </c>
      <c r="U2406">
        <v>8</v>
      </c>
      <c r="V2406">
        <v>7.0000000000000007E-2</v>
      </c>
      <c r="W2406">
        <v>8</v>
      </c>
      <c r="X2406">
        <v>5.7000000000000002E-2</v>
      </c>
      <c r="Y2406">
        <v>8</v>
      </c>
      <c r="Z2406">
        <v>0.16200000000000001</v>
      </c>
      <c r="AA2406">
        <v>8</v>
      </c>
      <c r="AB2406">
        <v>0.53</v>
      </c>
      <c r="AC2406">
        <v>3</v>
      </c>
      <c r="AE2406" s="35"/>
      <c r="AF2406" s="35"/>
      <c r="AG2406" s="35">
        <v>2.5999999999999999E-2</v>
      </c>
      <c r="AH2406" s="35">
        <v>7.0000000000000001E-3</v>
      </c>
      <c r="AI2406" s="35">
        <v>2.4E-2</v>
      </c>
      <c r="AJ2406" s="35">
        <v>2.5000000000000001E-2</v>
      </c>
      <c r="AK2406" s="35">
        <v>2.8000000000000001E-2</v>
      </c>
      <c r="AL2406" s="35">
        <v>5.7000000000000002E-2</v>
      </c>
      <c r="AM2406" s="35">
        <v>7.0000000000000007E-2</v>
      </c>
      <c r="AN2406" s="35">
        <v>7.0000000000000007E-2</v>
      </c>
      <c r="AO2406" s="35">
        <v>5.7000000000000002E-2</v>
      </c>
      <c r="AP2406" s="35">
        <v>0.16200000000000001</v>
      </c>
      <c r="AQ2406" s="35"/>
    </row>
    <row r="2407" spans="1:43" x14ac:dyDescent="0.3">
      <c r="A2407">
        <v>1990</v>
      </c>
      <c r="B2407">
        <v>1</v>
      </c>
      <c r="C2407">
        <v>1</v>
      </c>
      <c r="D2407">
        <v>1.7999999999999999E-2</v>
      </c>
      <c r="E2407">
        <v>8</v>
      </c>
      <c r="F2407">
        <v>2E-3</v>
      </c>
      <c r="G2407">
        <v>8</v>
      </c>
      <c r="H2407">
        <v>3.0000000000000001E-3</v>
      </c>
      <c r="I2407">
        <v>8</v>
      </c>
      <c r="J2407">
        <v>8.5000000000000006E-2</v>
      </c>
      <c r="K2407">
        <v>8</v>
      </c>
      <c r="L2407">
        <v>0.24199999999999999</v>
      </c>
      <c r="M2407">
        <v>8</v>
      </c>
      <c r="N2407">
        <v>2.9000000000000001E-2</v>
      </c>
      <c r="O2407">
        <v>8</v>
      </c>
      <c r="P2407">
        <v>2.8000000000000001E-2</v>
      </c>
      <c r="Q2407">
        <v>8</v>
      </c>
      <c r="R2407">
        <v>5.6000000000000001E-2</v>
      </c>
      <c r="S2407">
        <v>8</v>
      </c>
      <c r="T2407">
        <v>3.5999999999999997E-2</v>
      </c>
      <c r="U2407">
        <v>8</v>
      </c>
      <c r="V2407">
        <v>0.19700000000000001</v>
      </c>
      <c r="W2407">
        <v>8</v>
      </c>
      <c r="X2407">
        <v>0.151</v>
      </c>
      <c r="Y2407">
        <v>8</v>
      </c>
      <c r="Z2407">
        <v>0.10100000000000001</v>
      </c>
      <c r="AA2407">
        <v>8</v>
      </c>
      <c r="AB2407">
        <v>0.95</v>
      </c>
      <c r="AE2407" s="35">
        <v>1.7999999999999999E-2</v>
      </c>
      <c r="AF2407" s="35">
        <v>2E-3</v>
      </c>
      <c r="AG2407" s="35">
        <v>3.0000000000000001E-3</v>
      </c>
      <c r="AH2407" s="35">
        <v>8.5000000000000006E-2</v>
      </c>
      <c r="AI2407" s="35">
        <v>0.24199999999999999</v>
      </c>
      <c r="AJ2407" s="35">
        <v>2.9000000000000001E-2</v>
      </c>
      <c r="AK2407" s="35">
        <v>2.8000000000000001E-2</v>
      </c>
      <c r="AL2407" s="35">
        <v>5.6000000000000001E-2</v>
      </c>
      <c r="AM2407" s="35">
        <v>3.5999999999999997E-2</v>
      </c>
      <c r="AN2407" s="35">
        <v>0.19700000000000001</v>
      </c>
      <c r="AO2407" s="35">
        <v>0.151</v>
      </c>
      <c r="AP2407" s="35">
        <v>0.10100000000000001</v>
      </c>
      <c r="AQ2407" s="35"/>
    </row>
    <row r="2408" spans="1:43" x14ac:dyDescent="0.3">
      <c r="A2408">
        <v>1991</v>
      </c>
      <c r="B2408">
        <v>1</v>
      </c>
      <c r="C2408">
        <v>1</v>
      </c>
      <c r="D2408">
        <v>2.8000000000000001E-2</v>
      </c>
      <c r="E2408">
        <v>8</v>
      </c>
      <c r="F2408">
        <v>1E-3</v>
      </c>
      <c r="G2408">
        <v>8</v>
      </c>
      <c r="H2408">
        <v>0.01</v>
      </c>
      <c r="I2408">
        <v>8</v>
      </c>
      <c r="J2408">
        <v>1.6E-2</v>
      </c>
      <c r="K2408">
        <v>8</v>
      </c>
      <c r="L2408">
        <v>5.6000000000000001E-2</v>
      </c>
      <c r="M2408">
        <v>8</v>
      </c>
      <c r="N2408">
        <v>2.4E-2</v>
      </c>
      <c r="O2408">
        <v>8</v>
      </c>
      <c r="P2408">
        <v>1.0999999999999999E-2</v>
      </c>
      <c r="Q2408">
        <v>8</v>
      </c>
      <c r="R2408">
        <v>3.0000000000000001E-3</v>
      </c>
      <c r="S2408">
        <v>8</v>
      </c>
      <c r="T2408">
        <v>0.02</v>
      </c>
      <c r="U2408">
        <v>8</v>
      </c>
      <c r="V2408">
        <v>0.112</v>
      </c>
      <c r="W2408">
        <v>8</v>
      </c>
      <c r="X2408">
        <v>3.9E-2</v>
      </c>
      <c r="Y2408">
        <v>8</v>
      </c>
      <c r="Z2408">
        <v>0</v>
      </c>
      <c r="AA2408">
        <v>8</v>
      </c>
      <c r="AB2408">
        <v>0.32</v>
      </c>
      <c r="AE2408" s="35">
        <v>2.8000000000000001E-2</v>
      </c>
      <c r="AF2408" s="35">
        <v>1E-3</v>
      </c>
      <c r="AG2408" s="35">
        <v>0.01</v>
      </c>
      <c r="AH2408" s="35">
        <v>1.6E-2</v>
      </c>
      <c r="AI2408" s="35">
        <v>5.6000000000000001E-2</v>
      </c>
      <c r="AJ2408" s="35">
        <v>2.4E-2</v>
      </c>
      <c r="AK2408" s="35">
        <v>1.0999999999999999E-2</v>
      </c>
      <c r="AL2408" s="35">
        <v>3.0000000000000001E-3</v>
      </c>
      <c r="AM2408" s="35">
        <v>0.02</v>
      </c>
      <c r="AN2408" s="35">
        <v>0.112</v>
      </c>
      <c r="AO2408" s="35">
        <v>3.9E-2</v>
      </c>
      <c r="AP2408" s="35">
        <v>0</v>
      </c>
      <c r="AQ2408" s="35"/>
    </row>
    <row r="2409" spans="1:43" x14ac:dyDescent="0.3">
      <c r="A2409">
        <v>1992</v>
      </c>
      <c r="B2409">
        <v>1</v>
      </c>
      <c r="C2409">
        <v>1</v>
      </c>
      <c r="D2409">
        <v>4.0000000000000001E-3</v>
      </c>
      <c r="E2409">
        <v>8</v>
      </c>
      <c r="F2409">
        <v>4.0000000000000001E-3</v>
      </c>
      <c r="G2409">
        <v>8</v>
      </c>
      <c r="H2409">
        <v>0</v>
      </c>
      <c r="I2409">
        <v>8</v>
      </c>
      <c r="J2409">
        <v>9.2999999999999999E-2</v>
      </c>
      <c r="K2409">
        <v>8</v>
      </c>
      <c r="L2409">
        <v>2.9000000000000001E-2</v>
      </c>
      <c r="M2409">
        <v>8</v>
      </c>
      <c r="N2409">
        <v>2.9000000000000001E-2</v>
      </c>
      <c r="O2409">
        <v>8</v>
      </c>
      <c r="P2409">
        <v>7.8E-2</v>
      </c>
      <c r="Q2409">
        <v>8</v>
      </c>
      <c r="R2409">
        <v>5.6000000000000001E-2</v>
      </c>
      <c r="S2409">
        <v>8</v>
      </c>
      <c r="T2409">
        <v>0.11</v>
      </c>
      <c r="U2409">
        <v>8</v>
      </c>
      <c r="V2409">
        <v>0.36799999999999999</v>
      </c>
      <c r="W2409">
        <v>8</v>
      </c>
      <c r="X2409">
        <v>5.0999999999999997E-2</v>
      </c>
      <c r="Y2409">
        <v>8</v>
      </c>
      <c r="Z2409">
        <v>7.8E-2</v>
      </c>
      <c r="AA2409">
        <v>8</v>
      </c>
      <c r="AB2409">
        <v>0.9</v>
      </c>
      <c r="AE2409" s="35">
        <v>4.0000000000000001E-3</v>
      </c>
      <c r="AF2409" s="35">
        <v>4.0000000000000001E-3</v>
      </c>
      <c r="AG2409" s="35">
        <v>0</v>
      </c>
      <c r="AH2409" s="35">
        <v>9.2999999999999999E-2</v>
      </c>
      <c r="AI2409" s="35">
        <v>2.9000000000000001E-2</v>
      </c>
      <c r="AJ2409" s="35">
        <v>2.9000000000000001E-2</v>
      </c>
      <c r="AK2409" s="35">
        <v>7.8E-2</v>
      </c>
      <c r="AL2409" s="35">
        <v>5.6000000000000001E-2</v>
      </c>
      <c r="AM2409" s="35">
        <v>0.11</v>
      </c>
      <c r="AN2409" s="35">
        <v>0.36799999999999999</v>
      </c>
      <c r="AO2409" s="35">
        <v>5.0999999999999997E-2</v>
      </c>
      <c r="AP2409" s="35">
        <v>7.8E-2</v>
      </c>
      <c r="AQ2409" s="35"/>
    </row>
    <row r="2410" spans="1:43" x14ac:dyDescent="0.3">
      <c r="A2410">
        <v>1993</v>
      </c>
      <c r="B2410">
        <v>1</v>
      </c>
      <c r="C2410">
        <v>1</v>
      </c>
      <c r="D2410">
        <v>1.6359999999999999</v>
      </c>
      <c r="E2410">
        <v>8</v>
      </c>
      <c r="F2410">
        <v>1.3320000000000001</v>
      </c>
      <c r="G2410">
        <v>8</v>
      </c>
      <c r="H2410">
        <v>1.268</v>
      </c>
      <c r="I2410">
        <v>8</v>
      </c>
      <c r="J2410">
        <v>6.8650000000000002</v>
      </c>
      <c r="K2410">
        <v>8</v>
      </c>
      <c r="L2410">
        <v>27.68</v>
      </c>
      <c r="M2410">
        <v>8</v>
      </c>
      <c r="N2410">
        <v>2.855</v>
      </c>
      <c r="O2410">
        <v>8</v>
      </c>
      <c r="P2410">
        <v>1.954</v>
      </c>
      <c r="Q2410">
        <v>8</v>
      </c>
      <c r="R2410">
        <v>3.653</v>
      </c>
      <c r="S2410">
        <v>8</v>
      </c>
      <c r="T2410">
        <v>26.41</v>
      </c>
      <c r="U2410">
        <v>8</v>
      </c>
      <c r="V2410">
        <v>5.5129999999999999</v>
      </c>
      <c r="W2410">
        <v>8</v>
      </c>
      <c r="X2410">
        <v>8.7880000000000003</v>
      </c>
      <c r="Y2410">
        <v>8</v>
      </c>
      <c r="Z2410">
        <v>5.3940000000000001</v>
      </c>
      <c r="AA2410">
        <v>8</v>
      </c>
      <c r="AB2410">
        <v>93.35</v>
      </c>
      <c r="AE2410" s="35"/>
      <c r="AF2410" s="35"/>
      <c r="AG2410" s="35"/>
      <c r="AH2410" s="35"/>
      <c r="AI2410" s="35"/>
      <c r="AJ2410" s="35"/>
      <c r="AK2410" s="35"/>
      <c r="AL2410" s="35"/>
      <c r="AM2410" s="35"/>
      <c r="AN2410" s="35"/>
      <c r="AO2410" s="35"/>
      <c r="AP2410" s="35"/>
      <c r="AQ2410" s="35"/>
    </row>
    <row r="2411" spans="1:43" x14ac:dyDescent="0.3">
      <c r="A2411">
        <v>1994</v>
      </c>
      <c r="B2411">
        <v>1</v>
      </c>
      <c r="C2411">
        <v>1</v>
      </c>
      <c r="D2411">
        <v>1.0999999999999999E-2</v>
      </c>
      <c r="E2411">
        <v>8</v>
      </c>
      <c r="F2411">
        <v>5.0000000000000001E-3</v>
      </c>
      <c r="G2411">
        <v>8</v>
      </c>
      <c r="H2411">
        <v>2.7E-2</v>
      </c>
      <c r="I2411">
        <v>8</v>
      </c>
      <c r="J2411">
        <v>3.5999999999999997E-2</v>
      </c>
      <c r="K2411">
        <v>8</v>
      </c>
      <c r="L2411">
        <v>4.8000000000000001E-2</v>
      </c>
      <c r="M2411">
        <v>8</v>
      </c>
      <c r="N2411">
        <v>2.7E-2</v>
      </c>
      <c r="O2411">
        <v>8</v>
      </c>
      <c r="P2411">
        <v>3.0000000000000001E-3</v>
      </c>
      <c r="Q2411">
        <v>8</v>
      </c>
      <c r="R2411">
        <v>1.9E-2</v>
      </c>
      <c r="S2411">
        <v>8</v>
      </c>
      <c r="T2411">
        <v>7.5999999999999998E-2</v>
      </c>
      <c r="U2411">
        <v>8</v>
      </c>
      <c r="V2411">
        <v>0.11</v>
      </c>
      <c r="W2411">
        <v>8</v>
      </c>
      <c r="X2411">
        <v>3.1E-2</v>
      </c>
      <c r="Y2411">
        <v>8</v>
      </c>
      <c r="Z2411">
        <v>1.6E-2</v>
      </c>
      <c r="AA2411">
        <v>8</v>
      </c>
      <c r="AB2411">
        <v>0.41</v>
      </c>
      <c r="AE2411" s="35">
        <v>1.0999999999999999E-2</v>
      </c>
      <c r="AF2411" s="35">
        <v>5.0000000000000001E-3</v>
      </c>
      <c r="AG2411" s="35">
        <v>2.7E-2</v>
      </c>
      <c r="AH2411" s="35">
        <v>3.5999999999999997E-2</v>
      </c>
      <c r="AI2411" s="35">
        <v>4.8000000000000001E-2</v>
      </c>
      <c r="AJ2411" s="35">
        <v>2.7E-2</v>
      </c>
      <c r="AK2411" s="35">
        <v>3.0000000000000001E-3</v>
      </c>
      <c r="AL2411" s="35">
        <v>1.9E-2</v>
      </c>
      <c r="AM2411" s="35">
        <v>7.5999999999999998E-2</v>
      </c>
      <c r="AN2411" s="35">
        <v>0.11</v>
      </c>
      <c r="AO2411" s="35">
        <v>3.1E-2</v>
      </c>
      <c r="AP2411" s="35">
        <v>1.6E-2</v>
      </c>
      <c r="AQ2411" s="35"/>
    </row>
    <row r="2412" spans="1:43" x14ac:dyDescent="0.3">
      <c r="A2412">
        <v>1995</v>
      </c>
      <c r="B2412">
        <v>1</v>
      </c>
      <c r="C2412">
        <v>1</v>
      </c>
      <c r="D2412">
        <v>8.9999999999999993E-3</v>
      </c>
      <c r="E2412">
        <v>8</v>
      </c>
      <c r="F2412">
        <v>4.0000000000000001E-3</v>
      </c>
      <c r="G2412">
        <v>8</v>
      </c>
      <c r="H2412">
        <v>1.2E-2</v>
      </c>
      <c r="I2412">
        <v>8</v>
      </c>
      <c r="J2412">
        <v>5.3999999999999999E-2</v>
      </c>
      <c r="K2412">
        <v>8</v>
      </c>
      <c r="L2412">
        <v>7.6999999999999999E-2</v>
      </c>
      <c r="M2412">
        <v>8</v>
      </c>
      <c r="N2412">
        <v>0.20499999999999999</v>
      </c>
      <c r="O2412">
        <v>8</v>
      </c>
      <c r="P2412">
        <v>0.14299999999999999</v>
      </c>
      <c r="Q2412">
        <v>8</v>
      </c>
      <c r="R2412">
        <v>0.59699999999999998</v>
      </c>
      <c r="S2412">
        <v>8</v>
      </c>
      <c r="T2412">
        <v>9.5000000000000001E-2</v>
      </c>
      <c r="U2412">
        <v>8</v>
      </c>
      <c r="V2412">
        <v>0.126</v>
      </c>
      <c r="W2412">
        <v>8</v>
      </c>
      <c r="X2412">
        <v>5.5E-2</v>
      </c>
      <c r="Y2412">
        <v>8</v>
      </c>
      <c r="Z2412">
        <v>0.02</v>
      </c>
      <c r="AA2412">
        <v>8</v>
      </c>
      <c r="AB2412">
        <v>1.4</v>
      </c>
      <c r="AE2412" s="35">
        <v>8.9999999999999993E-3</v>
      </c>
      <c r="AF2412" s="35">
        <v>4.0000000000000001E-3</v>
      </c>
      <c r="AG2412" s="35">
        <v>1.2E-2</v>
      </c>
      <c r="AH2412" s="35">
        <v>5.3999999999999999E-2</v>
      </c>
      <c r="AI2412" s="35">
        <v>7.6999999999999999E-2</v>
      </c>
      <c r="AJ2412" s="35">
        <v>0.20499999999999999</v>
      </c>
      <c r="AK2412" s="35">
        <v>0.14299999999999999</v>
      </c>
      <c r="AL2412" s="35">
        <v>0.59699999999999998</v>
      </c>
      <c r="AM2412" s="35">
        <v>9.5000000000000001E-2</v>
      </c>
      <c r="AN2412" s="35">
        <v>0.126</v>
      </c>
      <c r="AO2412" s="35">
        <v>5.5E-2</v>
      </c>
      <c r="AP2412" s="35">
        <v>0.02</v>
      </c>
      <c r="AQ2412" s="35"/>
    </row>
    <row r="2413" spans="1:43" x14ac:dyDescent="0.3">
      <c r="A2413">
        <v>1996</v>
      </c>
      <c r="B2413">
        <v>1</v>
      </c>
      <c r="C2413">
        <v>1</v>
      </c>
      <c r="D2413">
        <v>2E-3</v>
      </c>
      <c r="E2413">
        <v>8</v>
      </c>
      <c r="F2413">
        <v>0</v>
      </c>
      <c r="G2413">
        <v>8</v>
      </c>
      <c r="H2413">
        <v>0.01</v>
      </c>
      <c r="I2413">
        <v>8</v>
      </c>
      <c r="J2413">
        <v>0.06</v>
      </c>
      <c r="K2413">
        <v>8</v>
      </c>
      <c r="L2413">
        <v>6.7000000000000004E-2</v>
      </c>
      <c r="M2413">
        <v>8</v>
      </c>
      <c r="N2413">
        <v>0.3</v>
      </c>
      <c r="O2413">
        <v>8</v>
      </c>
      <c r="P2413">
        <v>0.39500000000000002</v>
      </c>
      <c r="Q2413">
        <v>8</v>
      </c>
      <c r="R2413">
        <v>0.154</v>
      </c>
      <c r="S2413">
        <v>8</v>
      </c>
      <c r="T2413">
        <v>0.35199999999999998</v>
      </c>
      <c r="U2413">
        <v>8</v>
      </c>
      <c r="V2413">
        <v>0.33800000000000002</v>
      </c>
      <c r="W2413">
        <v>8</v>
      </c>
      <c r="X2413">
        <v>0.36199999999999999</v>
      </c>
      <c r="Y2413">
        <v>8</v>
      </c>
      <c r="Z2413">
        <v>4.8000000000000001E-2</v>
      </c>
      <c r="AA2413">
        <v>8</v>
      </c>
      <c r="AB2413">
        <v>2.09</v>
      </c>
      <c r="AE2413" s="35">
        <v>2E-3</v>
      </c>
      <c r="AF2413" s="35">
        <v>0</v>
      </c>
      <c r="AG2413" s="35">
        <v>0.01</v>
      </c>
      <c r="AH2413" s="35">
        <v>0.06</v>
      </c>
      <c r="AI2413" s="35">
        <v>6.7000000000000004E-2</v>
      </c>
      <c r="AJ2413" s="35">
        <v>0.3</v>
      </c>
      <c r="AK2413" s="35">
        <v>0.39500000000000002</v>
      </c>
      <c r="AL2413" s="35">
        <v>0.154</v>
      </c>
      <c r="AM2413" s="35">
        <v>0.35199999999999998</v>
      </c>
      <c r="AN2413" s="35">
        <v>0.33800000000000002</v>
      </c>
      <c r="AO2413" s="35">
        <v>0.36199999999999999</v>
      </c>
      <c r="AP2413" s="35">
        <v>4.8000000000000001E-2</v>
      </c>
      <c r="AQ2413" s="35"/>
    </row>
    <row r="2414" spans="1:43" x14ac:dyDescent="0.3">
      <c r="A2414">
        <v>1997</v>
      </c>
      <c r="B2414">
        <v>1</v>
      </c>
      <c r="C2414">
        <v>1</v>
      </c>
      <c r="D2414">
        <v>8.9999999999999993E-3</v>
      </c>
      <c r="E2414">
        <v>8</v>
      </c>
      <c r="F2414">
        <v>0</v>
      </c>
      <c r="G2414">
        <v>8</v>
      </c>
      <c r="H2414">
        <v>0</v>
      </c>
      <c r="I2414">
        <v>8</v>
      </c>
      <c r="J2414">
        <v>2.8000000000000001E-2</v>
      </c>
      <c r="K2414">
        <v>8</v>
      </c>
      <c r="L2414">
        <v>0.01</v>
      </c>
      <c r="M2414">
        <v>8</v>
      </c>
      <c r="N2414">
        <v>4.1000000000000002E-2</v>
      </c>
      <c r="O2414">
        <v>8</v>
      </c>
      <c r="P2414">
        <v>4.0000000000000001E-3</v>
      </c>
      <c r="Q2414">
        <v>8</v>
      </c>
      <c r="R2414">
        <v>0</v>
      </c>
      <c r="S2414">
        <v>8</v>
      </c>
      <c r="T2414">
        <v>6.0000000000000001E-3</v>
      </c>
      <c r="U2414">
        <v>8</v>
      </c>
      <c r="V2414">
        <v>1.2999999999999999E-2</v>
      </c>
      <c r="W2414">
        <v>8</v>
      </c>
      <c r="X2414">
        <v>8.0000000000000002E-3</v>
      </c>
      <c r="Y2414">
        <v>8</v>
      </c>
      <c r="Z2414">
        <v>1E-3</v>
      </c>
      <c r="AA2414">
        <v>8</v>
      </c>
      <c r="AB2414">
        <v>0.12</v>
      </c>
      <c r="AE2414" s="35">
        <v>8.9999999999999993E-3</v>
      </c>
      <c r="AF2414" s="35">
        <v>0</v>
      </c>
      <c r="AG2414" s="35">
        <v>0</v>
      </c>
      <c r="AH2414" s="35">
        <v>2.8000000000000001E-2</v>
      </c>
      <c r="AI2414" s="35">
        <v>0.01</v>
      </c>
      <c r="AJ2414" s="35">
        <v>4.1000000000000002E-2</v>
      </c>
      <c r="AK2414" s="35">
        <v>4.0000000000000001E-3</v>
      </c>
      <c r="AL2414" s="35">
        <v>0</v>
      </c>
      <c r="AM2414" s="35">
        <v>6.0000000000000001E-3</v>
      </c>
      <c r="AN2414" s="35">
        <v>1.2999999999999999E-2</v>
      </c>
      <c r="AO2414" s="35">
        <v>8.0000000000000002E-3</v>
      </c>
      <c r="AP2414" s="35">
        <v>1E-3</v>
      </c>
      <c r="AQ2414" s="35"/>
    </row>
    <row r="2415" spans="1:43" x14ac:dyDescent="0.3">
      <c r="A2415">
        <v>1998</v>
      </c>
      <c r="B2415">
        <v>1</v>
      </c>
      <c r="C2415">
        <v>1</v>
      </c>
      <c r="D2415">
        <v>0</v>
      </c>
      <c r="E2415">
        <v>8</v>
      </c>
      <c r="F2415" t="s">
        <v>1</v>
      </c>
      <c r="J2415">
        <v>2.5000000000000001E-2</v>
      </c>
      <c r="K2415">
        <v>3</v>
      </c>
      <c r="L2415">
        <v>1.4E-2</v>
      </c>
      <c r="M2415">
        <v>8</v>
      </c>
      <c r="N2415">
        <v>8.7999999999999995E-2</v>
      </c>
      <c r="O2415">
        <v>8</v>
      </c>
      <c r="P2415">
        <v>4.2999999999999997E-2</v>
      </c>
      <c r="Q2415">
        <v>8</v>
      </c>
      <c r="R2415">
        <v>4.3999999999999997E-2</v>
      </c>
      <c r="S2415">
        <v>8</v>
      </c>
      <c r="T2415">
        <v>4.1000000000000002E-2</v>
      </c>
      <c r="U2415">
        <v>8</v>
      </c>
      <c r="V2415">
        <v>0.18</v>
      </c>
      <c r="W2415">
        <v>8</v>
      </c>
      <c r="X2415">
        <v>0.22500000000000001</v>
      </c>
      <c r="Y2415">
        <v>8</v>
      </c>
      <c r="Z2415">
        <v>0.249</v>
      </c>
      <c r="AA2415">
        <v>8</v>
      </c>
      <c r="AB2415">
        <v>0.91</v>
      </c>
      <c r="AC2415">
        <v>3</v>
      </c>
      <c r="AE2415" s="35">
        <v>0</v>
      </c>
      <c r="AF2415" s="35" t="s">
        <v>1</v>
      </c>
      <c r="AG2415" s="35"/>
      <c r="AH2415" s="35">
        <v>2.5000000000000001E-2</v>
      </c>
      <c r="AI2415" s="35">
        <v>1.4E-2</v>
      </c>
      <c r="AJ2415" s="35">
        <v>8.7999999999999995E-2</v>
      </c>
      <c r="AK2415" s="35">
        <v>4.2999999999999997E-2</v>
      </c>
      <c r="AL2415" s="35">
        <v>4.3999999999999997E-2</v>
      </c>
      <c r="AM2415" s="35">
        <v>4.1000000000000002E-2</v>
      </c>
      <c r="AN2415" s="35">
        <v>0.18</v>
      </c>
      <c r="AO2415" s="35">
        <v>0.22500000000000001</v>
      </c>
      <c r="AP2415" s="35">
        <v>0.249</v>
      </c>
      <c r="AQ2415" s="35"/>
    </row>
    <row r="2416" spans="1:43" x14ac:dyDescent="0.3">
      <c r="A2416">
        <v>2000</v>
      </c>
      <c r="B2416">
        <v>1</v>
      </c>
      <c r="C2416">
        <v>1</v>
      </c>
      <c r="D2416">
        <v>5.1999999999999998E-2</v>
      </c>
      <c r="E2416">
        <v>8</v>
      </c>
      <c r="F2416">
        <v>3.2000000000000001E-2</v>
      </c>
      <c r="G2416">
        <v>8</v>
      </c>
      <c r="H2416">
        <v>2.3E-2</v>
      </c>
      <c r="I2416">
        <v>8</v>
      </c>
      <c r="J2416">
        <v>3.5000000000000003E-2</v>
      </c>
      <c r="K2416">
        <v>8</v>
      </c>
      <c r="L2416">
        <v>0.13500000000000001</v>
      </c>
      <c r="M2416">
        <v>8</v>
      </c>
      <c r="N2416">
        <v>0.17199999999999999</v>
      </c>
      <c r="O2416">
        <v>8</v>
      </c>
      <c r="P2416">
        <v>4.9000000000000002E-2</v>
      </c>
      <c r="Q2416">
        <v>8</v>
      </c>
      <c r="R2416">
        <v>3.2000000000000001E-2</v>
      </c>
      <c r="S2416">
        <v>8</v>
      </c>
      <c r="T2416">
        <v>0.372</v>
      </c>
      <c r="U2416">
        <v>8</v>
      </c>
      <c r="V2416">
        <v>0.15</v>
      </c>
      <c r="W2416">
        <v>8</v>
      </c>
      <c r="X2416">
        <v>0.43099999999999999</v>
      </c>
      <c r="Y2416">
        <v>8</v>
      </c>
      <c r="Z2416">
        <v>0.04</v>
      </c>
      <c r="AA2416">
        <v>8</v>
      </c>
      <c r="AB2416">
        <v>1.52</v>
      </c>
      <c r="AE2416" s="35">
        <v>5.1999999999999998E-2</v>
      </c>
      <c r="AF2416" s="35">
        <v>3.2000000000000001E-2</v>
      </c>
      <c r="AG2416" s="35">
        <v>2.3E-2</v>
      </c>
      <c r="AH2416" s="35">
        <v>3.5000000000000003E-2</v>
      </c>
      <c r="AI2416" s="35">
        <v>0.13500000000000001</v>
      </c>
      <c r="AJ2416" s="35">
        <v>0.17199999999999999</v>
      </c>
      <c r="AK2416" s="35">
        <v>4.9000000000000002E-2</v>
      </c>
      <c r="AL2416" s="35">
        <v>3.2000000000000001E-2</v>
      </c>
      <c r="AM2416" s="35">
        <v>0.372</v>
      </c>
      <c r="AN2416" s="35">
        <v>0.15</v>
      </c>
      <c r="AO2416" s="35">
        <v>0.43099999999999999</v>
      </c>
      <c r="AP2416" s="35">
        <v>0.04</v>
      </c>
      <c r="AQ2416" s="35"/>
    </row>
    <row r="2417" spans="1:43" x14ac:dyDescent="0.3">
      <c r="A2417">
        <v>2001</v>
      </c>
      <c r="B2417">
        <v>1</v>
      </c>
      <c r="C2417">
        <v>1</v>
      </c>
      <c r="D2417">
        <v>3.1E-2</v>
      </c>
      <c r="E2417">
        <v>8</v>
      </c>
      <c r="F2417">
        <v>2.8000000000000001E-2</v>
      </c>
      <c r="G2417">
        <v>8</v>
      </c>
      <c r="H2417">
        <v>3.9E-2</v>
      </c>
      <c r="I2417">
        <v>8</v>
      </c>
      <c r="J2417">
        <v>4.0000000000000001E-3</v>
      </c>
      <c r="K2417">
        <v>8</v>
      </c>
      <c r="L2417">
        <v>0.19900000000000001</v>
      </c>
      <c r="M2417">
        <v>8</v>
      </c>
      <c r="N2417">
        <v>4.3999999999999997E-2</v>
      </c>
      <c r="O2417">
        <v>8</v>
      </c>
      <c r="P2417">
        <v>2.5000000000000001E-2</v>
      </c>
      <c r="Q2417">
        <v>8</v>
      </c>
      <c r="R2417">
        <v>2.4E-2</v>
      </c>
      <c r="S2417">
        <v>8</v>
      </c>
      <c r="T2417">
        <v>9.9000000000000005E-2</v>
      </c>
      <c r="U2417">
        <v>8</v>
      </c>
      <c r="V2417">
        <v>0.214</v>
      </c>
      <c r="W2417">
        <v>8</v>
      </c>
      <c r="X2417">
        <v>0.22700000000000001</v>
      </c>
      <c r="Y2417">
        <v>8</v>
      </c>
      <c r="Z2417">
        <v>9.1999999999999998E-2</v>
      </c>
      <c r="AA2417">
        <v>8</v>
      </c>
      <c r="AB2417">
        <v>1.03</v>
      </c>
      <c r="AE2417" s="35">
        <v>3.1E-2</v>
      </c>
      <c r="AF2417" s="35">
        <v>2.8000000000000001E-2</v>
      </c>
      <c r="AG2417" s="35">
        <v>3.9E-2</v>
      </c>
      <c r="AH2417" s="35">
        <v>4.0000000000000001E-3</v>
      </c>
      <c r="AI2417" s="35">
        <v>0.19900000000000001</v>
      </c>
      <c r="AJ2417" s="35">
        <v>4.3999999999999997E-2</v>
      </c>
      <c r="AK2417" s="35">
        <v>2.5000000000000001E-2</v>
      </c>
      <c r="AL2417" s="35">
        <v>2.4E-2</v>
      </c>
      <c r="AM2417" s="35">
        <v>9.9000000000000005E-2</v>
      </c>
      <c r="AN2417" s="35">
        <v>0.214</v>
      </c>
      <c r="AO2417" s="35">
        <v>0.22700000000000001</v>
      </c>
      <c r="AP2417" s="35">
        <v>9.1999999999999998E-2</v>
      </c>
      <c r="AQ2417" s="35"/>
    </row>
    <row r="2418" spans="1:43" x14ac:dyDescent="0.3">
      <c r="A2418">
        <v>2002</v>
      </c>
      <c r="B2418">
        <v>1</v>
      </c>
      <c r="C2418">
        <v>1</v>
      </c>
      <c r="D2418">
        <v>3.1E-2</v>
      </c>
      <c r="E2418">
        <v>8</v>
      </c>
      <c r="F2418">
        <v>2.5000000000000001E-2</v>
      </c>
      <c r="G2418">
        <v>8</v>
      </c>
      <c r="H2418">
        <v>1.4E-2</v>
      </c>
      <c r="I2418">
        <v>8</v>
      </c>
      <c r="J2418">
        <v>6.3E-2</v>
      </c>
      <c r="K2418">
        <v>8</v>
      </c>
      <c r="L2418">
        <v>3.7999999999999999E-2</v>
      </c>
      <c r="M2418">
        <v>8</v>
      </c>
      <c r="N2418">
        <v>6.6000000000000003E-2</v>
      </c>
      <c r="O2418">
        <v>8</v>
      </c>
      <c r="P2418">
        <v>5.0000000000000001E-3</v>
      </c>
      <c r="Q2418">
        <v>8</v>
      </c>
      <c r="R2418">
        <v>3.3000000000000002E-2</v>
      </c>
      <c r="S2418">
        <v>8</v>
      </c>
      <c r="T2418">
        <v>0.126</v>
      </c>
      <c r="U2418">
        <v>8</v>
      </c>
      <c r="V2418">
        <v>0.313</v>
      </c>
      <c r="W2418">
        <v>8</v>
      </c>
      <c r="X2418">
        <v>0.105</v>
      </c>
      <c r="Y2418">
        <v>8</v>
      </c>
      <c r="Z2418">
        <v>0.05</v>
      </c>
      <c r="AA2418">
        <v>8</v>
      </c>
      <c r="AB2418">
        <v>0.87</v>
      </c>
      <c r="AE2418" s="35">
        <v>3.1E-2</v>
      </c>
      <c r="AF2418" s="35">
        <v>2.5000000000000001E-2</v>
      </c>
      <c r="AG2418" s="35">
        <v>1.4E-2</v>
      </c>
      <c r="AH2418" s="35">
        <v>6.3E-2</v>
      </c>
      <c r="AI2418" s="35">
        <v>3.7999999999999999E-2</v>
      </c>
      <c r="AJ2418" s="35">
        <v>6.6000000000000003E-2</v>
      </c>
      <c r="AK2418" s="35">
        <v>5.0000000000000001E-3</v>
      </c>
      <c r="AL2418" s="35">
        <v>3.3000000000000002E-2</v>
      </c>
      <c r="AM2418" s="35">
        <v>0.126</v>
      </c>
      <c r="AN2418" s="35">
        <v>0.313</v>
      </c>
      <c r="AO2418" s="35">
        <v>0.105</v>
      </c>
      <c r="AP2418" s="35">
        <v>0.05</v>
      </c>
      <c r="AQ2418" s="35"/>
    </row>
    <row r="2419" spans="1:43" x14ac:dyDescent="0.3">
      <c r="A2419">
        <v>2003</v>
      </c>
      <c r="B2419">
        <v>1</v>
      </c>
      <c r="C2419">
        <v>1</v>
      </c>
      <c r="D2419">
        <v>7.0000000000000001E-3</v>
      </c>
      <c r="E2419">
        <v>8</v>
      </c>
      <c r="F2419">
        <v>1E-3</v>
      </c>
      <c r="G2419">
        <v>8</v>
      </c>
      <c r="H2419">
        <v>8.0000000000000002E-3</v>
      </c>
      <c r="I2419">
        <v>8</v>
      </c>
      <c r="J2419">
        <v>8.1000000000000003E-2</v>
      </c>
      <c r="K2419">
        <v>8</v>
      </c>
      <c r="L2419">
        <v>3.5000000000000003E-2</v>
      </c>
      <c r="M2419">
        <v>8</v>
      </c>
      <c r="N2419">
        <v>0.27400000000000002</v>
      </c>
      <c r="O2419">
        <v>8</v>
      </c>
      <c r="P2419">
        <v>0.13200000000000001</v>
      </c>
      <c r="Q2419">
        <v>8</v>
      </c>
      <c r="R2419">
        <v>5.3999999999999999E-2</v>
      </c>
      <c r="S2419">
        <v>8</v>
      </c>
      <c r="T2419">
        <v>9.2999999999999999E-2</v>
      </c>
      <c r="U2419">
        <v>8</v>
      </c>
      <c r="V2419">
        <v>0.437</v>
      </c>
      <c r="W2419">
        <v>8</v>
      </c>
      <c r="X2419">
        <v>0.433</v>
      </c>
      <c r="Y2419">
        <v>8</v>
      </c>
      <c r="Z2419">
        <v>0.433</v>
      </c>
      <c r="AA2419">
        <v>8</v>
      </c>
      <c r="AB2419">
        <v>1.99</v>
      </c>
      <c r="AE2419" s="35">
        <v>7.0000000000000001E-3</v>
      </c>
      <c r="AF2419" s="35">
        <v>1E-3</v>
      </c>
      <c r="AG2419" s="35">
        <v>8.0000000000000002E-3</v>
      </c>
      <c r="AH2419" s="35">
        <v>8.1000000000000003E-2</v>
      </c>
      <c r="AI2419" s="35">
        <v>3.5000000000000003E-2</v>
      </c>
      <c r="AJ2419" s="35">
        <v>0.27400000000000002</v>
      </c>
      <c r="AK2419" s="35">
        <v>0.13200000000000001</v>
      </c>
      <c r="AL2419" s="35">
        <v>5.3999999999999999E-2</v>
      </c>
      <c r="AM2419" s="35">
        <v>9.2999999999999999E-2</v>
      </c>
      <c r="AN2419" s="35">
        <v>0.437</v>
      </c>
      <c r="AO2419" s="35">
        <v>0.433</v>
      </c>
      <c r="AP2419" s="35">
        <v>0.433</v>
      </c>
      <c r="AQ2419" s="35"/>
    </row>
    <row r="2420" spans="1:43" x14ac:dyDescent="0.3">
      <c r="A2420">
        <v>2004</v>
      </c>
      <c r="B2420">
        <v>1</v>
      </c>
      <c r="C2420">
        <v>1</v>
      </c>
      <c r="D2420">
        <v>0.04</v>
      </c>
      <c r="E2420">
        <v>8</v>
      </c>
      <c r="F2420">
        <v>2.9000000000000001E-2</v>
      </c>
      <c r="G2420">
        <v>8</v>
      </c>
      <c r="H2420">
        <v>1E-3</v>
      </c>
      <c r="I2420">
        <v>8</v>
      </c>
      <c r="J2420">
        <v>9.2999999999999999E-2</v>
      </c>
      <c r="K2420">
        <v>8</v>
      </c>
      <c r="L2420">
        <v>0.27</v>
      </c>
      <c r="M2420">
        <v>8</v>
      </c>
      <c r="N2420">
        <v>9.0999999999999998E-2</v>
      </c>
      <c r="O2420">
        <v>8</v>
      </c>
      <c r="P2420">
        <v>0.255</v>
      </c>
      <c r="Q2420">
        <v>8</v>
      </c>
      <c r="R2420">
        <v>0.108</v>
      </c>
      <c r="S2420">
        <v>8</v>
      </c>
      <c r="T2420">
        <v>0.11600000000000001</v>
      </c>
      <c r="U2420">
        <v>8</v>
      </c>
      <c r="V2420">
        <v>0.46200000000000002</v>
      </c>
      <c r="W2420">
        <v>8</v>
      </c>
      <c r="X2420">
        <v>0.65200000000000002</v>
      </c>
      <c r="Y2420">
        <v>8</v>
      </c>
      <c r="Z2420">
        <v>6.8000000000000005E-2</v>
      </c>
      <c r="AA2420">
        <v>8</v>
      </c>
      <c r="AB2420">
        <v>2.19</v>
      </c>
      <c r="AE2420" s="35">
        <v>0.04</v>
      </c>
      <c r="AF2420" s="35">
        <v>2.9000000000000001E-2</v>
      </c>
      <c r="AG2420" s="35">
        <v>1E-3</v>
      </c>
      <c r="AH2420" s="35">
        <v>9.2999999999999999E-2</v>
      </c>
      <c r="AI2420" s="35">
        <v>0.27</v>
      </c>
      <c r="AJ2420" s="35">
        <v>9.0999999999999998E-2</v>
      </c>
      <c r="AK2420" s="35">
        <v>0.255</v>
      </c>
      <c r="AL2420" s="35">
        <v>0.108</v>
      </c>
      <c r="AM2420" s="35">
        <v>0.11600000000000001</v>
      </c>
      <c r="AN2420" s="35">
        <v>0.46200000000000002</v>
      </c>
      <c r="AO2420" s="35">
        <v>0.65200000000000002</v>
      </c>
      <c r="AP2420" s="35">
        <v>6.8000000000000005E-2</v>
      </c>
      <c r="AQ2420" s="35"/>
    </row>
    <row r="2421" spans="1:43" x14ac:dyDescent="0.3">
      <c r="A2421">
        <v>2005</v>
      </c>
      <c r="B2421">
        <v>1</v>
      </c>
      <c r="C2421">
        <v>1</v>
      </c>
      <c r="D2421">
        <v>3.6999999999999998E-2</v>
      </c>
      <c r="E2421">
        <v>8</v>
      </c>
      <c r="F2421">
        <v>2.8000000000000001E-2</v>
      </c>
      <c r="G2421">
        <v>8</v>
      </c>
      <c r="H2421">
        <v>3.5000000000000003E-2</v>
      </c>
      <c r="I2421">
        <v>8</v>
      </c>
      <c r="J2421">
        <v>5.5E-2</v>
      </c>
      <c r="K2421">
        <v>8</v>
      </c>
      <c r="L2421">
        <v>5.5E-2</v>
      </c>
      <c r="M2421">
        <v>8</v>
      </c>
      <c r="N2421">
        <v>0.16200000000000001</v>
      </c>
      <c r="O2421">
        <v>8</v>
      </c>
      <c r="P2421">
        <v>9.2999999999999999E-2</v>
      </c>
      <c r="Q2421">
        <v>8</v>
      </c>
      <c r="R2421">
        <v>0.11899999999999999</v>
      </c>
      <c r="S2421">
        <v>8</v>
      </c>
      <c r="T2421">
        <v>0.40500000000000003</v>
      </c>
      <c r="U2421">
        <v>8</v>
      </c>
      <c r="V2421">
        <v>0.17399999999999999</v>
      </c>
      <c r="W2421">
        <v>8</v>
      </c>
      <c r="X2421">
        <v>1.3560000000000001</v>
      </c>
      <c r="Y2421">
        <v>8</v>
      </c>
      <c r="Z2421">
        <v>2.1179999999999999</v>
      </c>
      <c r="AA2421">
        <v>8</v>
      </c>
      <c r="AB2421">
        <v>4.6399999999999997</v>
      </c>
      <c r="AE2421" s="35">
        <v>3.6999999999999998E-2</v>
      </c>
      <c r="AF2421" s="35">
        <v>2.8000000000000001E-2</v>
      </c>
      <c r="AG2421" s="35">
        <v>3.5000000000000003E-2</v>
      </c>
      <c r="AH2421" s="35">
        <v>5.5E-2</v>
      </c>
      <c r="AI2421" s="35">
        <v>5.5E-2</v>
      </c>
      <c r="AJ2421" s="35">
        <v>0.16200000000000001</v>
      </c>
      <c r="AK2421" s="35">
        <v>9.2999999999999999E-2</v>
      </c>
      <c r="AL2421" s="35">
        <v>0.11899999999999999</v>
      </c>
      <c r="AM2421" s="35">
        <v>0.40500000000000003</v>
      </c>
      <c r="AN2421" s="35">
        <v>0.17399999999999999</v>
      </c>
      <c r="AO2421" s="35">
        <v>1.3560000000000001</v>
      </c>
      <c r="AP2421" s="35">
        <v>2.1179999999999999</v>
      </c>
      <c r="AQ2421" s="35"/>
    </row>
    <row r="2422" spans="1:43" x14ac:dyDescent="0.3">
      <c r="A2422">
        <v>2006</v>
      </c>
      <c r="B2422">
        <v>1</v>
      </c>
      <c r="C2422">
        <v>1</v>
      </c>
      <c r="D2422">
        <v>5.8000000000000003E-2</v>
      </c>
      <c r="E2422">
        <v>8</v>
      </c>
      <c r="F2422">
        <v>4.9000000000000002E-2</v>
      </c>
      <c r="G2422">
        <v>8</v>
      </c>
      <c r="H2422">
        <v>7.5999999999999998E-2</v>
      </c>
      <c r="I2422">
        <v>8</v>
      </c>
      <c r="J2422">
        <v>0.26800000000000002</v>
      </c>
      <c r="K2422">
        <v>8</v>
      </c>
      <c r="L2422">
        <v>0.29599999999999999</v>
      </c>
      <c r="M2422">
        <v>8</v>
      </c>
      <c r="N2422">
        <v>0.59699999999999998</v>
      </c>
      <c r="O2422">
        <v>8</v>
      </c>
      <c r="P2422">
        <v>7.9000000000000001E-2</v>
      </c>
      <c r="Q2422">
        <v>8</v>
      </c>
      <c r="R2422">
        <v>0.109</v>
      </c>
      <c r="S2422">
        <v>8</v>
      </c>
      <c r="T2422">
        <v>0.20499999999999999</v>
      </c>
      <c r="U2422">
        <v>8</v>
      </c>
      <c r="V2422">
        <v>0.37</v>
      </c>
      <c r="W2422">
        <v>8</v>
      </c>
      <c r="X2422">
        <v>0.504</v>
      </c>
      <c r="Y2422">
        <v>8</v>
      </c>
      <c r="Z2422">
        <v>8.5999999999999993E-2</v>
      </c>
      <c r="AA2422">
        <v>8</v>
      </c>
      <c r="AB2422">
        <v>2.7</v>
      </c>
      <c r="AE2422" s="35">
        <v>5.8000000000000003E-2</v>
      </c>
      <c r="AF2422" s="35">
        <v>4.9000000000000002E-2</v>
      </c>
      <c r="AG2422" s="35">
        <v>7.5999999999999998E-2</v>
      </c>
      <c r="AH2422" s="35">
        <v>0.26800000000000002</v>
      </c>
      <c r="AI2422" s="35">
        <v>0.29599999999999999</v>
      </c>
      <c r="AJ2422" s="35">
        <v>0.59699999999999998</v>
      </c>
      <c r="AK2422" s="35">
        <v>7.9000000000000001E-2</v>
      </c>
      <c r="AL2422" s="35">
        <v>0.109</v>
      </c>
      <c r="AM2422" s="35">
        <v>0.20499999999999999</v>
      </c>
      <c r="AN2422" s="35">
        <v>0.37</v>
      </c>
      <c r="AO2422" s="35">
        <v>0.504</v>
      </c>
      <c r="AP2422" s="35">
        <v>8.5999999999999993E-2</v>
      </c>
      <c r="AQ2422" s="35"/>
    </row>
    <row r="2423" spans="1:43" x14ac:dyDescent="0.3">
      <c r="A2423">
        <v>2007</v>
      </c>
      <c r="B2423">
        <v>1</v>
      </c>
      <c r="C2423">
        <v>1</v>
      </c>
      <c r="D2423">
        <v>4.2999999999999997E-2</v>
      </c>
      <c r="E2423">
        <v>8</v>
      </c>
      <c r="F2423">
        <v>4.1000000000000002E-2</v>
      </c>
      <c r="G2423">
        <v>8</v>
      </c>
      <c r="H2423">
        <v>0.108</v>
      </c>
      <c r="I2423">
        <v>8</v>
      </c>
      <c r="J2423">
        <v>0.13600000000000001</v>
      </c>
      <c r="K2423">
        <v>8</v>
      </c>
      <c r="L2423">
        <v>0.185</v>
      </c>
      <c r="M2423">
        <v>8</v>
      </c>
      <c r="N2423">
        <v>0.32600000000000001</v>
      </c>
      <c r="O2423">
        <v>8</v>
      </c>
      <c r="P2423">
        <v>0.151</v>
      </c>
      <c r="Q2423">
        <v>8</v>
      </c>
      <c r="R2423">
        <v>0.69799999999999995</v>
      </c>
      <c r="S2423">
        <v>8</v>
      </c>
      <c r="T2423">
        <v>0.75</v>
      </c>
      <c r="U2423">
        <v>8</v>
      </c>
      <c r="V2423">
        <v>0.38900000000000001</v>
      </c>
      <c r="W2423">
        <v>8</v>
      </c>
      <c r="X2423">
        <v>0.58899999999999997</v>
      </c>
      <c r="Y2423">
        <v>8</v>
      </c>
      <c r="Z2423">
        <v>0.13700000000000001</v>
      </c>
      <c r="AA2423">
        <v>8</v>
      </c>
      <c r="AB2423">
        <v>3.55</v>
      </c>
      <c r="AE2423" s="35">
        <v>4.2999999999999997E-2</v>
      </c>
      <c r="AF2423" s="35">
        <v>4.1000000000000002E-2</v>
      </c>
      <c r="AG2423" s="35">
        <v>0.108</v>
      </c>
      <c r="AH2423" s="35">
        <v>0.13600000000000001</v>
      </c>
      <c r="AI2423" s="35">
        <v>0.185</v>
      </c>
      <c r="AJ2423" s="35">
        <v>0.32600000000000001</v>
      </c>
      <c r="AK2423" s="35">
        <v>0.151</v>
      </c>
      <c r="AL2423" s="35">
        <v>0.69799999999999995</v>
      </c>
      <c r="AM2423" s="35">
        <v>0.75</v>
      </c>
      <c r="AN2423" s="35">
        <v>0.38900000000000001</v>
      </c>
      <c r="AO2423" s="35">
        <v>0.58899999999999997</v>
      </c>
      <c r="AP2423" s="35">
        <v>0.13700000000000001</v>
      </c>
      <c r="AQ2423" s="35"/>
    </row>
    <row r="2424" spans="1:43" x14ac:dyDescent="0.3">
      <c r="A2424">
        <v>2008</v>
      </c>
      <c r="B2424">
        <v>1</v>
      </c>
      <c r="C2424">
        <v>1</v>
      </c>
      <c r="D2424">
        <v>5.8000000000000003E-2</v>
      </c>
      <c r="E2424">
        <v>8</v>
      </c>
      <c r="F2424">
        <v>3.2000000000000001E-2</v>
      </c>
      <c r="G2424">
        <v>8</v>
      </c>
      <c r="H2424">
        <v>3.6999999999999998E-2</v>
      </c>
      <c r="I2424">
        <v>8</v>
      </c>
      <c r="J2424">
        <v>5.6000000000000001E-2</v>
      </c>
      <c r="K2424">
        <v>8</v>
      </c>
      <c r="L2424">
        <v>0.58799999999999997</v>
      </c>
      <c r="M2424">
        <v>8</v>
      </c>
      <c r="N2424">
        <v>0.314</v>
      </c>
      <c r="O2424">
        <v>8</v>
      </c>
      <c r="P2424">
        <v>8.5000000000000006E-2</v>
      </c>
      <c r="Q2424">
        <v>8</v>
      </c>
      <c r="R2424">
        <v>9.4E-2</v>
      </c>
      <c r="S2424">
        <v>8</v>
      </c>
      <c r="T2424">
        <v>0.17299999999999999</v>
      </c>
      <c r="U2424">
        <v>8</v>
      </c>
      <c r="V2424">
        <v>0.222</v>
      </c>
      <c r="W2424">
        <v>8</v>
      </c>
      <c r="X2424">
        <v>0.52200000000000002</v>
      </c>
      <c r="Y2424">
        <v>8</v>
      </c>
      <c r="Z2424">
        <v>0.124</v>
      </c>
      <c r="AA2424">
        <v>8</v>
      </c>
      <c r="AB2424">
        <v>2.31</v>
      </c>
      <c r="AE2424" s="35">
        <v>5.8000000000000003E-2</v>
      </c>
      <c r="AF2424" s="35">
        <v>3.2000000000000001E-2</v>
      </c>
      <c r="AG2424" s="35">
        <v>3.6999999999999998E-2</v>
      </c>
      <c r="AH2424" s="35">
        <v>5.6000000000000001E-2</v>
      </c>
      <c r="AI2424" s="35">
        <v>0.58799999999999997</v>
      </c>
      <c r="AJ2424" s="35">
        <v>0.314</v>
      </c>
      <c r="AK2424" s="35">
        <v>8.5000000000000006E-2</v>
      </c>
      <c r="AL2424" s="35">
        <v>9.4E-2</v>
      </c>
      <c r="AM2424" s="35">
        <v>0.17299999999999999</v>
      </c>
      <c r="AN2424" s="35">
        <v>0.222</v>
      </c>
      <c r="AO2424" s="35">
        <v>0.52200000000000002</v>
      </c>
      <c r="AP2424" s="35">
        <v>0.124</v>
      </c>
      <c r="AQ2424" s="35"/>
    </row>
    <row r="2425" spans="1:43" x14ac:dyDescent="0.3">
      <c r="A2425">
        <v>2009</v>
      </c>
      <c r="B2425">
        <v>1</v>
      </c>
      <c r="C2425">
        <v>1</v>
      </c>
      <c r="D2425">
        <v>5.8999999999999997E-2</v>
      </c>
      <c r="E2425">
        <v>8</v>
      </c>
      <c r="F2425">
        <v>3.5000000000000003E-2</v>
      </c>
      <c r="G2425">
        <v>8</v>
      </c>
      <c r="H2425">
        <v>9.0999999999999998E-2</v>
      </c>
      <c r="I2425">
        <v>8</v>
      </c>
      <c r="J2425">
        <v>7.8E-2</v>
      </c>
      <c r="K2425">
        <v>8</v>
      </c>
      <c r="L2425">
        <v>0.161</v>
      </c>
      <c r="M2425">
        <v>8</v>
      </c>
      <c r="N2425">
        <v>0.107</v>
      </c>
      <c r="O2425">
        <v>8</v>
      </c>
      <c r="P2425">
        <v>7.0999999999999994E-2</v>
      </c>
      <c r="Q2425">
        <v>8</v>
      </c>
      <c r="R2425">
        <v>5.7000000000000002E-2</v>
      </c>
      <c r="S2425">
        <v>8</v>
      </c>
      <c r="T2425">
        <v>0.16</v>
      </c>
      <c r="U2425">
        <v>8</v>
      </c>
      <c r="V2425">
        <v>0.14099999999999999</v>
      </c>
      <c r="W2425">
        <v>8</v>
      </c>
      <c r="X2425">
        <v>0.38900000000000001</v>
      </c>
      <c r="Y2425">
        <v>8</v>
      </c>
      <c r="Z2425">
        <v>0.06</v>
      </c>
      <c r="AA2425">
        <v>8</v>
      </c>
      <c r="AB2425">
        <v>1.41</v>
      </c>
      <c r="AE2425" s="35">
        <v>5.8999999999999997E-2</v>
      </c>
      <c r="AF2425" s="35">
        <v>3.5000000000000003E-2</v>
      </c>
      <c r="AG2425" s="35">
        <v>9.0999999999999998E-2</v>
      </c>
      <c r="AH2425" s="35">
        <v>7.8E-2</v>
      </c>
      <c r="AI2425" s="35">
        <v>0.161</v>
      </c>
      <c r="AJ2425" s="35">
        <v>0.107</v>
      </c>
      <c r="AK2425" s="35">
        <v>7.0999999999999994E-2</v>
      </c>
      <c r="AL2425" s="35">
        <v>5.7000000000000002E-2</v>
      </c>
      <c r="AM2425" s="35">
        <v>0.16</v>
      </c>
      <c r="AN2425" s="35">
        <v>0.14099999999999999</v>
      </c>
      <c r="AO2425" s="35">
        <v>0.38900000000000001</v>
      </c>
      <c r="AP2425" s="35">
        <v>0.06</v>
      </c>
      <c r="AQ2425" s="35"/>
    </row>
    <row r="2426" spans="1:43" x14ac:dyDescent="0.3">
      <c r="A2426">
        <v>2011</v>
      </c>
      <c r="B2426">
        <v>1</v>
      </c>
      <c r="C2426">
        <v>1</v>
      </c>
      <c r="D2426">
        <v>0.16</v>
      </c>
      <c r="E2426">
        <v>8</v>
      </c>
      <c r="F2426">
        <v>7.3999999999999996E-2</v>
      </c>
      <c r="G2426">
        <v>8</v>
      </c>
      <c r="H2426">
        <v>8.6999999999999994E-2</v>
      </c>
      <c r="I2426">
        <v>8</v>
      </c>
      <c r="J2426">
        <v>0.16200000000000001</v>
      </c>
      <c r="K2426">
        <v>8</v>
      </c>
      <c r="L2426">
        <v>0.214</v>
      </c>
      <c r="M2426">
        <v>8</v>
      </c>
      <c r="N2426">
        <v>0.15</v>
      </c>
      <c r="O2426">
        <v>8</v>
      </c>
      <c r="P2426">
        <v>0.22500000000000001</v>
      </c>
      <c r="Q2426">
        <v>8</v>
      </c>
      <c r="R2426">
        <v>0.871</v>
      </c>
      <c r="S2426">
        <v>8</v>
      </c>
      <c r="T2426">
        <v>0.42299999999999999</v>
      </c>
      <c r="U2426">
        <v>8</v>
      </c>
      <c r="V2426">
        <v>1.0409999999999999</v>
      </c>
      <c r="W2426">
        <v>3</v>
      </c>
      <c r="X2426">
        <v>0.79</v>
      </c>
      <c r="Y2426">
        <v>8</v>
      </c>
      <c r="Z2426">
        <v>0.52900000000000003</v>
      </c>
      <c r="AA2426">
        <v>8</v>
      </c>
      <c r="AB2426">
        <v>4.7300000000000004</v>
      </c>
      <c r="AC2426">
        <v>3</v>
      </c>
      <c r="AE2426" s="35">
        <v>0.16</v>
      </c>
      <c r="AF2426" s="35">
        <v>7.3999999999999996E-2</v>
      </c>
      <c r="AG2426" s="35">
        <v>8.6999999999999994E-2</v>
      </c>
      <c r="AH2426" s="35">
        <v>0.16200000000000001</v>
      </c>
      <c r="AI2426" s="35">
        <v>0.214</v>
      </c>
      <c r="AJ2426" s="35">
        <v>0.15</v>
      </c>
      <c r="AK2426" s="35">
        <v>0.22500000000000001</v>
      </c>
      <c r="AL2426" s="35">
        <v>0.871</v>
      </c>
      <c r="AM2426" s="35">
        <v>0.42299999999999999</v>
      </c>
      <c r="AN2426" s="35">
        <v>1.0409999999999999</v>
      </c>
      <c r="AO2426" s="35">
        <v>0.79</v>
      </c>
      <c r="AP2426" s="35">
        <v>0.52900000000000003</v>
      </c>
      <c r="AQ2426" s="35"/>
    </row>
    <row r="2428" spans="1:43" x14ac:dyDescent="0.3">
      <c r="A2428" t="s">
        <v>14</v>
      </c>
      <c r="D2428">
        <v>0.10199999999999999</v>
      </c>
      <c r="F2428">
        <v>7.6999999999999999E-2</v>
      </c>
      <c r="H2428">
        <v>0.08</v>
      </c>
      <c r="J2428">
        <v>0.33</v>
      </c>
      <c r="L2428">
        <v>1.1950000000000001</v>
      </c>
      <c r="N2428">
        <v>0.25800000000000001</v>
      </c>
      <c r="P2428">
        <v>0.17100000000000001</v>
      </c>
      <c r="R2428">
        <v>0.29099999999999998</v>
      </c>
      <c r="T2428">
        <v>1.1850000000000001</v>
      </c>
      <c r="V2428">
        <v>0.58099999999999996</v>
      </c>
      <c r="X2428">
        <v>0.64100000000000001</v>
      </c>
      <c r="Z2428">
        <v>0.39400000000000002</v>
      </c>
      <c r="AB2428">
        <v>5.31</v>
      </c>
      <c r="AE2428" s="35">
        <f>AVERAGE(AE2401:AE2426)</f>
        <v>3.4826086956521743E-2</v>
      </c>
      <c r="AF2428" s="35">
        <f t="shared" ref="AF2428:AP2428" si="35">AVERAGE(AF2401:AF2426)</f>
        <v>2.2652173913043479E-2</v>
      </c>
      <c r="AG2428" s="35">
        <f t="shared" si="35"/>
        <v>3.0666666666666672E-2</v>
      </c>
      <c r="AH2428" s="35">
        <f t="shared" si="35"/>
        <v>6.8159999999999998E-2</v>
      </c>
      <c r="AI2428" s="35">
        <f t="shared" si="35"/>
        <v>0.13516</v>
      </c>
      <c r="AJ2428" s="35">
        <f t="shared" si="35"/>
        <v>0.15396000000000001</v>
      </c>
      <c r="AK2428" s="35">
        <f t="shared" si="35"/>
        <v>9.9799999999999986E-2</v>
      </c>
      <c r="AL2428" s="35">
        <f t="shared" si="35"/>
        <v>0.15655999999999998</v>
      </c>
      <c r="AM2428" s="35">
        <f t="shared" si="35"/>
        <v>0.17576</v>
      </c>
      <c r="AN2428" s="35">
        <f t="shared" si="35"/>
        <v>0.38336000000000003</v>
      </c>
      <c r="AO2428" s="35">
        <f t="shared" si="35"/>
        <v>0.315</v>
      </c>
      <c r="AP2428" s="35">
        <f t="shared" si="35"/>
        <v>0.19379999999999994</v>
      </c>
      <c r="AQ2428" s="61">
        <f>SUM(AE2428:AP2428)</f>
        <v>1.7697049275362318</v>
      </c>
    </row>
    <row r="2429" spans="1:43" x14ac:dyDescent="0.3">
      <c r="A2429" t="s">
        <v>15</v>
      </c>
      <c r="D2429">
        <v>1.6359999999999999</v>
      </c>
      <c r="F2429">
        <v>1.3320000000000001</v>
      </c>
      <c r="H2429">
        <v>1.268</v>
      </c>
      <c r="J2429">
        <v>6.8650000000000002</v>
      </c>
      <c r="L2429">
        <v>27.68</v>
      </c>
      <c r="N2429">
        <v>2.855</v>
      </c>
      <c r="P2429">
        <v>1.954</v>
      </c>
      <c r="R2429">
        <v>3.653</v>
      </c>
      <c r="T2429">
        <v>26.41</v>
      </c>
      <c r="V2429">
        <v>5.5129999999999999</v>
      </c>
      <c r="X2429">
        <v>8.7880000000000003</v>
      </c>
      <c r="Z2429">
        <v>5.3940000000000001</v>
      </c>
      <c r="AB2429">
        <v>27.68</v>
      </c>
      <c r="AE2429" s="35">
        <f>MAX(AE2401:AE2426)</f>
        <v>0.16</v>
      </c>
      <c r="AF2429" s="35">
        <f t="shared" ref="AF2429:AP2429" si="36">MAX(AF2401:AF2426)</f>
        <v>7.3999999999999996E-2</v>
      </c>
      <c r="AG2429" s="35">
        <f t="shared" si="36"/>
        <v>0.108</v>
      </c>
      <c r="AH2429" s="35">
        <f t="shared" si="36"/>
        <v>0.26800000000000002</v>
      </c>
      <c r="AI2429" s="35">
        <f t="shared" si="36"/>
        <v>0.58799999999999997</v>
      </c>
      <c r="AJ2429" s="35">
        <f t="shared" si="36"/>
        <v>0.59699999999999998</v>
      </c>
      <c r="AK2429" s="35">
        <f t="shared" si="36"/>
        <v>0.39500000000000002</v>
      </c>
      <c r="AL2429" s="35">
        <f t="shared" si="36"/>
        <v>0.871</v>
      </c>
      <c r="AM2429" s="35">
        <f t="shared" si="36"/>
        <v>0.75</v>
      </c>
      <c r="AN2429" s="35">
        <f t="shared" si="36"/>
        <v>1.968</v>
      </c>
      <c r="AO2429" s="35">
        <f t="shared" si="36"/>
        <v>1.3560000000000001</v>
      </c>
      <c r="AP2429" s="35">
        <f t="shared" si="36"/>
        <v>2.1179999999999999</v>
      </c>
      <c r="AQ2429" s="61">
        <f>MAX(AE2429:AP2429)</f>
        <v>2.1179999999999999</v>
      </c>
    </row>
    <row r="2430" spans="1:43" x14ac:dyDescent="0.3">
      <c r="A2430" t="s">
        <v>16</v>
      </c>
      <c r="D2430">
        <v>0</v>
      </c>
      <c r="F2430">
        <v>0</v>
      </c>
      <c r="H2430">
        <v>0</v>
      </c>
      <c r="J2430">
        <v>4.0000000000000001E-3</v>
      </c>
      <c r="L2430">
        <v>0.01</v>
      </c>
      <c r="N2430">
        <v>2.4E-2</v>
      </c>
      <c r="P2430">
        <v>3.0000000000000001E-3</v>
      </c>
      <c r="R2430">
        <v>0</v>
      </c>
      <c r="T2430">
        <v>6.0000000000000001E-3</v>
      </c>
      <c r="V2430">
        <v>1.2999999999999999E-2</v>
      </c>
      <c r="X2430">
        <v>8.0000000000000002E-3</v>
      </c>
      <c r="Z2430">
        <v>0</v>
      </c>
      <c r="AB2430">
        <v>0</v>
      </c>
      <c r="AE2430" s="35">
        <f>MIN(AE2401:AE2426)</f>
        <v>0</v>
      </c>
      <c r="AF2430" s="35">
        <f t="shared" ref="AF2430:AP2430" si="37">MIN(AF2401:AF2426)</f>
        <v>0</v>
      </c>
      <c r="AG2430" s="35">
        <f t="shared" si="37"/>
        <v>0</v>
      </c>
      <c r="AH2430" s="35">
        <f t="shared" si="37"/>
        <v>4.0000000000000001E-3</v>
      </c>
      <c r="AI2430" s="35">
        <f t="shared" si="37"/>
        <v>0.01</v>
      </c>
      <c r="AJ2430" s="35">
        <f t="shared" si="37"/>
        <v>2.4E-2</v>
      </c>
      <c r="AK2430" s="35">
        <f t="shared" si="37"/>
        <v>3.0000000000000001E-3</v>
      </c>
      <c r="AL2430" s="35">
        <f t="shared" si="37"/>
        <v>0</v>
      </c>
      <c r="AM2430" s="35">
        <f t="shared" si="37"/>
        <v>6.0000000000000001E-3</v>
      </c>
      <c r="AN2430" s="35">
        <f t="shared" si="37"/>
        <v>1.2999999999999999E-2</v>
      </c>
      <c r="AO2430" s="35">
        <f t="shared" si="37"/>
        <v>8.0000000000000002E-3</v>
      </c>
      <c r="AP2430" s="35">
        <f t="shared" si="37"/>
        <v>0</v>
      </c>
      <c r="AQ2430" s="61">
        <f>MIN(AE2430:AP2430)</f>
        <v>0</v>
      </c>
    </row>
    <row r="2435" spans="1:52" x14ac:dyDescent="0.3">
      <c r="H2435" s="1"/>
    </row>
    <row r="2436" spans="1:52" s="13" customFormat="1" x14ac:dyDescent="0.3">
      <c r="A2436" s="12" t="s">
        <v>50</v>
      </c>
      <c r="AR2436"/>
      <c r="AS2436"/>
      <c r="AT2436"/>
      <c r="AU2436"/>
      <c r="AV2436"/>
      <c r="AW2436"/>
      <c r="AX2436"/>
      <c r="AY2436"/>
      <c r="AZ2436"/>
    </row>
    <row r="2437" spans="1:52" x14ac:dyDescent="0.3">
      <c r="A2437" t="s">
        <v>19</v>
      </c>
      <c r="B2437">
        <v>28030760</v>
      </c>
      <c r="C2437" t="s">
        <v>58</v>
      </c>
    </row>
    <row r="2438" spans="1:52" x14ac:dyDescent="0.3">
      <c r="A2438" t="s">
        <v>20</v>
      </c>
    </row>
    <row r="2439" spans="1:52" x14ac:dyDescent="0.3">
      <c r="A2439" t="s">
        <v>21</v>
      </c>
    </row>
    <row r="2440" spans="1:52" x14ac:dyDescent="0.3">
      <c r="A2440" t="s">
        <v>22</v>
      </c>
      <c r="B2440">
        <v>120</v>
      </c>
      <c r="H2440" s="1"/>
    </row>
    <row r="2441" spans="1:52" x14ac:dyDescent="0.3">
      <c r="A2441" t="s">
        <v>23</v>
      </c>
      <c r="B2441" t="s">
        <v>59</v>
      </c>
    </row>
    <row r="2443" spans="1:52" x14ac:dyDescent="0.3">
      <c r="A2443" t="s">
        <v>25</v>
      </c>
      <c r="B2443" t="s">
        <v>26</v>
      </c>
      <c r="C2443" t="s">
        <v>27</v>
      </c>
      <c r="D2443" t="s">
        <v>2</v>
      </c>
      <c r="E2443" t="s">
        <v>1</v>
      </c>
      <c r="F2443" t="s">
        <v>3</v>
      </c>
      <c r="G2443" t="s">
        <v>1</v>
      </c>
      <c r="H2443" t="s">
        <v>4</v>
      </c>
      <c r="I2443" t="s">
        <v>1</v>
      </c>
      <c r="J2443" t="s">
        <v>5</v>
      </c>
      <c r="K2443" t="s">
        <v>1</v>
      </c>
      <c r="L2443" t="s">
        <v>6</v>
      </c>
      <c r="M2443" t="s">
        <v>1</v>
      </c>
      <c r="N2443" t="s">
        <v>7</v>
      </c>
      <c r="O2443" t="s">
        <v>1</v>
      </c>
      <c r="P2443" t="s">
        <v>8</v>
      </c>
      <c r="Q2443" t="s">
        <v>1</v>
      </c>
      <c r="R2443" t="s">
        <v>9</v>
      </c>
      <c r="S2443" t="s">
        <v>1</v>
      </c>
      <c r="T2443" t="s">
        <v>10</v>
      </c>
      <c r="U2443" t="s">
        <v>1</v>
      </c>
      <c r="V2443" t="s">
        <v>11</v>
      </c>
      <c r="W2443" t="s">
        <v>1</v>
      </c>
      <c r="X2443" t="s">
        <v>12</v>
      </c>
      <c r="Y2443" t="s">
        <v>1</v>
      </c>
      <c r="Z2443" t="s">
        <v>13</v>
      </c>
      <c r="AA2443" t="s">
        <v>1</v>
      </c>
      <c r="AB2443" t="s">
        <v>28</v>
      </c>
      <c r="AC2443" t="s">
        <v>1</v>
      </c>
    </row>
    <row r="2444" spans="1:52" x14ac:dyDescent="0.3">
      <c r="A2444">
        <v>1984</v>
      </c>
      <c r="B2444">
        <v>1</v>
      </c>
      <c r="C2444">
        <v>1</v>
      </c>
      <c r="D2444">
        <v>2E-3</v>
      </c>
      <c r="E2444">
        <v>8</v>
      </c>
      <c r="F2444">
        <v>2E-3</v>
      </c>
      <c r="G2444">
        <v>8</v>
      </c>
      <c r="H2444">
        <v>1E-3</v>
      </c>
      <c r="I2444">
        <v>8</v>
      </c>
      <c r="J2444">
        <v>4.0000000000000001E-3</v>
      </c>
      <c r="K2444">
        <v>8</v>
      </c>
      <c r="L2444">
        <v>4.0000000000000001E-3</v>
      </c>
      <c r="M2444">
        <v>8</v>
      </c>
      <c r="N2444">
        <v>0.01</v>
      </c>
      <c r="O2444">
        <v>8</v>
      </c>
      <c r="P2444">
        <v>2.4E-2</v>
      </c>
      <c r="Q2444">
        <v>8</v>
      </c>
      <c r="R2444">
        <v>1.2999999999999999E-2</v>
      </c>
      <c r="S2444">
        <v>8</v>
      </c>
      <c r="T2444">
        <v>0.10299999999999999</v>
      </c>
      <c r="U2444">
        <v>8</v>
      </c>
      <c r="V2444">
        <v>0.84099999999999997</v>
      </c>
      <c r="W2444">
        <v>8</v>
      </c>
      <c r="X2444">
        <v>3.5999999999999997E-2</v>
      </c>
      <c r="Y2444">
        <v>8</v>
      </c>
      <c r="Z2444">
        <v>4.0000000000000001E-3</v>
      </c>
      <c r="AA2444">
        <v>8</v>
      </c>
      <c r="AB2444">
        <v>0.84</v>
      </c>
    </row>
    <row r="2445" spans="1:52" x14ac:dyDescent="0.3">
      <c r="A2445">
        <v>1985</v>
      </c>
      <c r="B2445">
        <v>1</v>
      </c>
      <c r="C2445">
        <v>1</v>
      </c>
      <c r="D2445">
        <v>2E-3</v>
      </c>
      <c r="E2445">
        <v>8</v>
      </c>
      <c r="F2445">
        <v>1E-3</v>
      </c>
      <c r="G2445">
        <v>8</v>
      </c>
      <c r="H2445">
        <v>1E-3</v>
      </c>
      <c r="I2445">
        <v>8</v>
      </c>
      <c r="J2445">
        <v>7.0000000000000001E-3</v>
      </c>
      <c r="K2445">
        <v>8</v>
      </c>
      <c r="L2445">
        <v>1.7000000000000001E-2</v>
      </c>
      <c r="M2445">
        <v>8</v>
      </c>
      <c r="N2445">
        <v>8.9999999999999993E-3</v>
      </c>
      <c r="O2445">
        <v>8</v>
      </c>
      <c r="P2445">
        <v>2E-3</v>
      </c>
      <c r="Q2445">
        <v>8</v>
      </c>
      <c r="R2445">
        <v>3.2000000000000001E-2</v>
      </c>
      <c r="S2445">
        <v>8</v>
      </c>
      <c r="T2445">
        <v>0.02</v>
      </c>
      <c r="U2445">
        <v>8</v>
      </c>
      <c r="V2445">
        <v>0.186</v>
      </c>
      <c r="W2445">
        <v>8</v>
      </c>
      <c r="X2445">
        <v>2.5999999999999999E-2</v>
      </c>
      <c r="Y2445">
        <v>8</v>
      </c>
      <c r="Z2445">
        <v>7.4999999999999997E-2</v>
      </c>
      <c r="AA2445">
        <v>8</v>
      </c>
      <c r="AB2445">
        <v>0.19</v>
      </c>
    </row>
    <row r="2446" spans="1:52" x14ac:dyDescent="0.3">
      <c r="A2446">
        <v>1986</v>
      </c>
      <c r="B2446">
        <v>1</v>
      </c>
      <c r="C2446">
        <v>1</v>
      </c>
      <c r="D2446">
        <v>3.0000000000000001E-3</v>
      </c>
      <c r="E2446">
        <v>8</v>
      </c>
      <c r="F2446">
        <v>3.0000000000000001E-3</v>
      </c>
      <c r="G2446">
        <v>8</v>
      </c>
      <c r="H2446">
        <v>1E-3</v>
      </c>
      <c r="I2446">
        <v>3</v>
      </c>
      <c r="J2446">
        <v>1.2E-2</v>
      </c>
      <c r="K2446">
        <v>8</v>
      </c>
      <c r="L2446">
        <v>0.10199999999999999</v>
      </c>
      <c r="M2446">
        <v>8</v>
      </c>
      <c r="N2446">
        <v>9.5000000000000001E-2</v>
      </c>
      <c r="O2446">
        <v>8</v>
      </c>
      <c r="P2446">
        <v>2E-3</v>
      </c>
      <c r="Q2446">
        <v>8</v>
      </c>
      <c r="R2446">
        <v>4.0000000000000001E-3</v>
      </c>
      <c r="S2446">
        <v>8</v>
      </c>
      <c r="T2446">
        <v>1E-3</v>
      </c>
      <c r="U2446">
        <v>3</v>
      </c>
      <c r="V2446">
        <v>4.3999999999999997E-2</v>
      </c>
      <c r="W2446">
        <v>8</v>
      </c>
      <c r="X2446">
        <v>3.0000000000000001E-3</v>
      </c>
      <c r="Y2446">
        <v>8</v>
      </c>
      <c r="Z2446">
        <v>3.0000000000000001E-3</v>
      </c>
      <c r="AA2446">
        <v>8</v>
      </c>
      <c r="AB2446">
        <v>0.1</v>
      </c>
      <c r="AC2446">
        <v>3</v>
      </c>
    </row>
    <row r="2447" spans="1:52" x14ac:dyDescent="0.3">
      <c r="A2447">
        <v>1987</v>
      </c>
      <c r="B2447">
        <v>1</v>
      </c>
      <c r="C2447">
        <v>1</v>
      </c>
      <c r="F2447">
        <v>1E-3</v>
      </c>
      <c r="G2447">
        <v>3</v>
      </c>
      <c r="H2447">
        <v>8.0000000000000002E-3</v>
      </c>
      <c r="I2447">
        <v>8</v>
      </c>
      <c r="J2447">
        <v>5.0000000000000001E-3</v>
      </c>
      <c r="K2447">
        <v>8</v>
      </c>
      <c r="L2447">
        <v>6.4000000000000001E-2</v>
      </c>
      <c r="M2447">
        <v>8</v>
      </c>
      <c r="N2447">
        <v>1.0999999999999999E-2</v>
      </c>
      <c r="O2447">
        <v>8</v>
      </c>
      <c r="P2447">
        <v>1.7000000000000001E-2</v>
      </c>
      <c r="Q2447">
        <v>8</v>
      </c>
      <c r="R2447">
        <v>7.0000000000000001E-3</v>
      </c>
      <c r="S2447">
        <v>8</v>
      </c>
      <c r="T2447">
        <v>7.0000000000000001E-3</v>
      </c>
      <c r="U2447">
        <v>8</v>
      </c>
      <c r="V2447">
        <v>0.14799999999999999</v>
      </c>
      <c r="W2447">
        <v>8</v>
      </c>
      <c r="X2447">
        <v>2.1000000000000001E-2</v>
      </c>
      <c r="Y2447">
        <v>8</v>
      </c>
      <c r="Z2447">
        <v>1.0999999999999999E-2</v>
      </c>
      <c r="AA2447">
        <v>8</v>
      </c>
      <c r="AB2447">
        <v>0.15</v>
      </c>
      <c r="AC2447">
        <v>3</v>
      </c>
    </row>
    <row r="2448" spans="1:52" x14ac:dyDescent="0.3">
      <c r="A2448">
        <v>1988</v>
      </c>
      <c r="B2448">
        <v>1</v>
      </c>
      <c r="C2448">
        <v>1</v>
      </c>
      <c r="D2448">
        <v>1E-3</v>
      </c>
      <c r="E2448">
        <v>8</v>
      </c>
      <c r="F2448">
        <v>1E-3</v>
      </c>
      <c r="G2448">
        <v>8</v>
      </c>
      <c r="H2448">
        <v>1E-3</v>
      </c>
      <c r="I2448">
        <v>8</v>
      </c>
      <c r="J2448">
        <v>1.7000000000000001E-2</v>
      </c>
      <c r="K2448">
        <v>8</v>
      </c>
      <c r="L2448">
        <v>3.0000000000000001E-3</v>
      </c>
      <c r="M2448">
        <v>8</v>
      </c>
      <c r="N2448">
        <v>0.05</v>
      </c>
      <c r="O2448">
        <v>8</v>
      </c>
      <c r="P2448">
        <v>3.3000000000000002E-2</v>
      </c>
      <c r="Q2448">
        <v>8</v>
      </c>
      <c r="R2448">
        <v>4.7E-2</v>
      </c>
      <c r="S2448">
        <v>8</v>
      </c>
      <c r="T2448">
        <v>3.1E-2</v>
      </c>
      <c r="U2448">
        <v>8</v>
      </c>
      <c r="V2448">
        <v>0.19800000000000001</v>
      </c>
      <c r="W2448">
        <v>8</v>
      </c>
      <c r="X2448">
        <v>2.1999999999999999E-2</v>
      </c>
      <c r="Y2448">
        <v>8</v>
      </c>
      <c r="Z2448">
        <v>5.0000000000000001E-3</v>
      </c>
      <c r="AA2448">
        <v>8</v>
      </c>
      <c r="AB2448">
        <v>0.2</v>
      </c>
    </row>
    <row r="2449" spans="1:29" x14ac:dyDescent="0.3">
      <c r="A2449">
        <v>1989</v>
      </c>
      <c r="B2449">
        <v>1</v>
      </c>
      <c r="C2449">
        <v>1</v>
      </c>
      <c r="H2449">
        <v>3.0000000000000001E-3</v>
      </c>
      <c r="I2449">
        <v>8</v>
      </c>
      <c r="J2449">
        <v>2E-3</v>
      </c>
      <c r="K2449">
        <v>8</v>
      </c>
      <c r="L2449">
        <v>3.0000000000000001E-3</v>
      </c>
      <c r="M2449">
        <v>8</v>
      </c>
      <c r="N2449">
        <v>3.0000000000000001E-3</v>
      </c>
      <c r="O2449">
        <v>8</v>
      </c>
      <c r="P2449">
        <v>6.0000000000000001E-3</v>
      </c>
      <c r="Q2449">
        <v>8</v>
      </c>
      <c r="R2449">
        <v>8.0000000000000002E-3</v>
      </c>
      <c r="S2449">
        <v>8</v>
      </c>
      <c r="T2449">
        <v>8.0000000000000002E-3</v>
      </c>
      <c r="U2449">
        <v>8</v>
      </c>
      <c r="V2449">
        <v>1.6E-2</v>
      </c>
      <c r="W2449">
        <v>8</v>
      </c>
      <c r="X2449">
        <v>6.0000000000000001E-3</v>
      </c>
      <c r="Y2449">
        <v>8</v>
      </c>
      <c r="Z2449">
        <v>4.1000000000000002E-2</v>
      </c>
      <c r="AA2449">
        <v>8</v>
      </c>
      <c r="AB2449">
        <v>0.04</v>
      </c>
      <c r="AC2449">
        <v>3</v>
      </c>
    </row>
    <row r="2450" spans="1:29" x14ac:dyDescent="0.3">
      <c r="A2450">
        <v>1990</v>
      </c>
      <c r="B2450">
        <v>1</v>
      </c>
      <c r="C2450">
        <v>1</v>
      </c>
      <c r="D2450">
        <v>1E-3</v>
      </c>
      <c r="E2450">
        <v>8</v>
      </c>
      <c r="F2450">
        <v>1E-3</v>
      </c>
      <c r="G2450">
        <v>8</v>
      </c>
      <c r="H2450">
        <v>1E-3</v>
      </c>
      <c r="I2450">
        <v>8</v>
      </c>
      <c r="J2450">
        <v>4.3999999999999997E-2</v>
      </c>
      <c r="K2450">
        <v>8</v>
      </c>
      <c r="L2450">
        <v>4.8000000000000001E-2</v>
      </c>
      <c r="M2450">
        <v>8</v>
      </c>
      <c r="N2450">
        <v>1E-3</v>
      </c>
      <c r="O2450">
        <v>8</v>
      </c>
      <c r="P2450">
        <v>3.0000000000000001E-3</v>
      </c>
      <c r="Q2450">
        <v>8</v>
      </c>
      <c r="R2450">
        <v>1.9E-2</v>
      </c>
      <c r="S2450">
        <v>8</v>
      </c>
      <c r="T2450">
        <v>5.0000000000000001E-3</v>
      </c>
      <c r="U2450">
        <v>8</v>
      </c>
      <c r="V2450">
        <v>2.5999999999999999E-2</v>
      </c>
      <c r="W2450">
        <v>8</v>
      </c>
      <c r="X2450">
        <v>2.9000000000000001E-2</v>
      </c>
      <c r="Y2450">
        <v>8</v>
      </c>
      <c r="Z2450">
        <v>1.2999999999999999E-2</v>
      </c>
      <c r="AA2450">
        <v>8</v>
      </c>
      <c r="AB2450">
        <v>0.05</v>
      </c>
    </row>
    <row r="2451" spans="1:29" x14ac:dyDescent="0.3">
      <c r="A2451">
        <v>1991</v>
      </c>
      <c r="B2451">
        <v>1</v>
      </c>
      <c r="C2451">
        <v>1</v>
      </c>
      <c r="D2451">
        <v>1E-3</v>
      </c>
      <c r="E2451">
        <v>8</v>
      </c>
      <c r="F2451">
        <v>1E-3</v>
      </c>
      <c r="G2451">
        <v>8</v>
      </c>
      <c r="H2451">
        <v>1E-3</v>
      </c>
      <c r="I2451">
        <v>8</v>
      </c>
      <c r="J2451">
        <v>1E-3</v>
      </c>
      <c r="K2451">
        <v>8</v>
      </c>
      <c r="L2451">
        <v>1.6E-2</v>
      </c>
      <c r="M2451">
        <v>8</v>
      </c>
      <c r="N2451">
        <v>6.0000000000000001E-3</v>
      </c>
      <c r="O2451">
        <v>8</v>
      </c>
      <c r="P2451">
        <v>0.01</v>
      </c>
      <c r="Q2451">
        <v>8</v>
      </c>
      <c r="R2451">
        <v>1E-3</v>
      </c>
      <c r="S2451">
        <v>8</v>
      </c>
      <c r="T2451">
        <v>6.0000000000000001E-3</v>
      </c>
      <c r="U2451">
        <v>8</v>
      </c>
      <c r="V2451">
        <v>3.5999999999999997E-2</v>
      </c>
      <c r="W2451">
        <v>8</v>
      </c>
      <c r="X2451">
        <v>8.9999999999999993E-3</v>
      </c>
      <c r="Y2451">
        <v>8</v>
      </c>
      <c r="Z2451">
        <v>0</v>
      </c>
      <c r="AA2451">
        <v>8</v>
      </c>
      <c r="AB2451">
        <v>0.04</v>
      </c>
    </row>
    <row r="2452" spans="1:29" x14ac:dyDescent="0.3">
      <c r="A2452">
        <v>1992</v>
      </c>
      <c r="B2452">
        <v>1</v>
      </c>
      <c r="C2452">
        <v>1</v>
      </c>
      <c r="D2452">
        <v>3.0000000000000001E-3</v>
      </c>
      <c r="E2452">
        <v>8</v>
      </c>
      <c r="F2452">
        <v>3.0000000000000001E-3</v>
      </c>
      <c r="G2452">
        <v>8</v>
      </c>
      <c r="H2452">
        <v>0</v>
      </c>
      <c r="I2452">
        <v>8</v>
      </c>
      <c r="J2452">
        <v>7.3999999999999996E-2</v>
      </c>
      <c r="K2452">
        <v>8</v>
      </c>
      <c r="L2452">
        <v>4.0000000000000001E-3</v>
      </c>
      <c r="M2452">
        <v>8</v>
      </c>
      <c r="N2452">
        <v>1.2999999999999999E-2</v>
      </c>
      <c r="O2452">
        <v>8</v>
      </c>
      <c r="P2452">
        <v>3.5000000000000003E-2</v>
      </c>
      <c r="Q2452">
        <v>8</v>
      </c>
      <c r="R2452">
        <v>3.2000000000000001E-2</v>
      </c>
      <c r="S2452">
        <v>8</v>
      </c>
      <c r="T2452">
        <v>4.1000000000000002E-2</v>
      </c>
      <c r="U2452">
        <v>8</v>
      </c>
      <c r="V2452">
        <v>0.129</v>
      </c>
      <c r="W2452">
        <v>8</v>
      </c>
      <c r="X2452">
        <v>4.0000000000000001E-3</v>
      </c>
      <c r="Y2452">
        <v>8</v>
      </c>
      <c r="Z2452">
        <v>1.7000000000000001E-2</v>
      </c>
      <c r="AA2452">
        <v>8</v>
      </c>
      <c r="AB2452">
        <v>0.13</v>
      </c>
    </row>
    <row r="2453" spans="1:29" x14ac:dyDescent="0.3">
      <c r="A2453">
        <v>1993</v>
      </c>
      <c r="B2453">
        <v>1</v>
      </c>
      <c r="C2453">
        <v>1</v>
      </c>
      <c r="D2453">
        <v>8.1000000000000003E-2</v>
      </c>
      <c r="E2453">
        <v>8</v>
      </c>
      <c r="F2453">
        <v>8.1000000000000003E-2</v>
      </c>
      <c r="G2453">
        <v>8</v>
      </c>
      <c r="H2453">
        <v>8.1000000000000003E-2</v>
      </c>
      <c r="I2453">
        <v>8</v>
      </c>
      <c r="J2453">
        <v>1.3009999999999999</v>
      </c>
      <c r="K2453">
        <v>8</v>
      </c>
      <c r="L2453">
        <v>3.5659999999999998</v>
      </c>
      <c r="M2453">
        <v>8</v>
      </c>
      <c r="N2453">
        <v>0.3</v>
      </c>
      <c r="O2453">
        <v>8</v>
      </c>
      <c r="P2453">
        <v>0.20100000000000001</v>
      </c>
      <c r="Q2453">
        <v>8</v>
      </c>
      <c r="R2453">
        <v>0.39700000000000002</v>
      </c>
      <c r="S2453">
        <v>8</v>
      </c>
      <c r="T2453">
        <v>7.9379999999999997</v>
      </c>
      <c r="U2453">
        <v>8</v>
      </c>
      <c r="V2453">
        <v>0.54200000000000004</v>
      </c>
      <c r="W2453">
        <v>8</v>
      </c>
      <c r="X2453">
        <v>0.76</v>
      </c>
      <c r="Y2453">
        <v>8</v>
      </c>
      <c r="Z2453">
        <v>0.76</v>
      </c>
      <c r="AA2453">
        <v>8</v>
      </c>
      <c r="AB2453">
        <v>7.94</v>
      </c>
    </row>
    <row r="2454" spans="1:29" x14ac:dyDescent="0.3">
      <c r="A2454">
        <v>1994</v>
      </c>
      <c r="B2454">
        <v>1</v>
      </c>
      <c r="C2454">
        <v>1</v>
      </c>
      <c r="D2454">
        <v>2E-3</v>
      </c>
      <c r="E2454">
        <v>8</v>
      </c>
      <c r="F2454">
        <v>1E-3</v>
      </c>
      <c r="G2454">
        <v>8</v>
      </c>
      <c r="H2454">
        <v>1E-3</v>
      </c>
      <c r="I2454">
        <v>8</v>
      </c>
      <c r="J2454">
        <v>5.0000000000000001E-3</v>
      </c>
      <c r="K2454">
        <v>8</v>
      </c>
      <c r="L2454">
        <v>8.0000000000000002E-3</v>
      </c>
      <c r="M2454">
        <v>8</v>
      </c>
      <c r="N2454">
        <v>4.0000000000000001E-3</v>
      </c>
      <c r="O2454">
        <v>8</v>
      </c>
      <c r="P2454">
        <v>1E-3</v>
      </c>
      <c r="Q2454">
        <v>8</v>
      </c>
      <c r="R2454">
        <v>4.0000000000000001E-3</v>
      </c>
      <c r="S2454">
        <v>8</v>
      </c>
      <c r="T2454">
        <v>1.9E-2</v>
      </c>
      <c r="U2454">
        <v>8</v>
      </c>
      <c r="V2454">
        <v>8.9999999999999993E-3</v>
      </c>
      <c r="W2454">
        <v>8</v>
      </c>
      <c r="X2454">
        <v>2E-3</v>
      </c>
      <c r="Y2454">
        <v>8</v>
      </c>
      <c r="Z2454">
        <v>1E-3</v>
      </c>
      <c r="AA2454">
        <v>8</v>
      </c>
      <c r="AB2454">
        <v>0.02</v>
      </c>
    </row>
    <row r="2455" spans="1:29" x14ac:dyDescent="0.3">
      <c r="A2455">
        <v>1995</v>
      </c>
      <c r="B2455">
        <v>1</v>
      </c>
      <c r="C2455">
        <v>1</v>
      </c>
      <c r="D2455">
        <v>0</v>
      </c>
      <c r="E2455">
        <v>8</v>
      </c>
      <c r="F2455">
        <v>0</v>
      </c>
      <c r="G2455">
        <v>8</v>
      </c>
      <c r="H2455">
        <v>3.0000000000000001E-3</v>
      </c>
      <c r="I2455">
        <v>8</v>
      </c>
      <c r="J2455">
        <v>1.7000000000000001E-2</v>
      </c>
      <c r="K2455">
        <v>8</v>
      </c>
      <c r="L2455">
        <v>2.1000000000000001E-2</v>
      </c>
      <c r="M2455">
        <v>8</v>
      </c>
      <c r="N2455">
        <v>9.5000000000000001E-2</v>
      </c>
      <c r="O2455">
        <v>8</v>
      </c>
      <c r="P2455">
        <v>5.3999999999999999E-2</v>
      </c>
      <c r="Q2455">
        <v>8</v>
      </c>
      <c r="R2455">
        <v>5.3999999999999999E-2</v>
      </c>
      <c r="S2455">
        <v>8</v>
      </c>
      <c r="T2455">
        <v>1.2999999999999999E-2</v>
      </c>
      <c r="U2455">
        <v>8</v>
      </c>
      <c r="V2455">
        <v>2.7E-2</v>
      </c>
      <c r="W2455">
        <v>8</v>
      </c>
      <c r="X2455">
        <v>1.7000000000000001E-2</v>
      </c>
      <c r="Y2455">
        <v>8</v>
      </c>
      <c r="Z2455">
        <v>1E-3</v>
      </c>
      <c r="AA2455">
        <v>8</v>
      </c>
      <c r="AB2455">
        <v>0.1</v>
      </c>
    </row>
    <row r="2456" spans="1:29" x14ac:dyDescent="0.3">
      <c r="A2456">
        <v>1996</v>
      </c>
      <c r="B2456">
        <v>1</v>
      </c>
      <c r="C2456">
        <v>1</v>
      </c>
      <c r="D2456">
        <v>1E-3</v>
      </c>
      <c r="E2456">
        <v>8</v>
      </c>
      <c r="F2456">
        <v>0</v>
      </c>
      <c r="G2456">
        <v>8</v>
      </c>
      <c r="H2456">
        <v>2E-3</v>
      </c>
      <c r="I2456">
        <v>8</v>
      </c>
      <c r="J2456">
        <v>1.7999999999999999E-2</v>
      </c>
      <c r="K2456">
        <v>8</v>
      </c>
      <c r="L2456">
        <v>2.3E-2</v>
      </c>
      <c r="M2456">
        <v>8</v>
      </c>
      <c r="N2456">
        <v>7.0000000000000007E-2</v>
      </c>
      <c r="O2456">
        <v>8</v>
      </c>
      <c r="P2456">
        <v>7.3999999999999996E-2</v>
      </c>
      <c r="Q2456">
        <v>8</v>
      </c>
      <c r="R2456">
        <v>2.5000000000000001E-2</v>
      </c>
      <c r="S2456">
        <v>8</v>
      </c>
      <c r="T2456">
        <v>6.2E-2</v>
      </c>
      <c r="U2456">
        <v>8</v>
      </c>
      <c r="V2456">
        <v>7.4999999999999997E-2</v>
      </c>
      <c r="W2456">
        <v>8</v>
      </c>
      <c r="X2456">
        <v>0.06</v>
      </c>
      <c r="Y2456">
        <v>8</v>
      </c>
      <c r="Z2456">
        <v>6.0000000000000001E-3</v>
      </c>
      <c r="AA2456">
        <v>8</v>
      </c>
      <c r="AB2456">
        <v>0.08</v>
      </c>
    </row>
    <row r="2457" spans="1:29" x14ac:dyDescent="0.3">
      <c r="A2457">
        <v>1997</v>
      </c>
      <c r="B2457">
        <v>1</v>
      </c>
      <c r="C2457">
        <v>1</v>
      </c>
      <c r="D2457">
        <v>1E-3</v>
      </c>
      <c r="E2457">
        <v>8</v>
      </c>
      <c r="F2457">
        <v>0</v>
      </c>
      <c r="G2457">
        <v>8</v>
      </c>
      <c r="H2457">
        <v>0</v>
      </c>
      <c r="I2457">
        <v>8</v>
      </c>
      <c r="J2457">
        <v>6.0000000000000001E-3</v>
      </c>
      <c r="K2457">
        <v>8</v>
      </c>
      <c r="L2457">
        <v>2E-3</v>
      </c>
      <c r="M2457">
        <v>8</v>
      </c>
      <c r="N2457">
        <v>1.2999999999999999E-2</v>
      </c>
      <c r="O2457">
        <v>8</v>
      </c>
      <c r="P2457">
        <v>2E-3</v>
      </c>
      <c r="Q2457">
        <v>8</v>
      </c>
      <c r="R2457">
        <v>0</v>
      </c>
      <c r="S2457">
        <v>8</v>
      </c>
      <c r="T2457">
        <v>1E-3</v>
      </c>
      <c r="U2457">
        <v>8</v>
      </c>
      <c r="V2457">
        <v>1E-3</v>
      </c>
      <c r="W2457">
        <v>8</v>
      </c>
      <c r="X2457">
        <v>2E-3</v>
      </c>
      <c r="Y2457">
        <v>8</v>
      </c>
      <c r="Z2457">
        <v>1E-3</v>
      </c>
      <c r="AA2457">
        <v>8</v>
      </c>
      <c r="AB2457">
        <v>0.01</v>
      </c>
    </row>
    <row r="2458" spans="1:29" x14ac:dyDescent="0.3">
      <c r="A2458">
        <v>1998</v>
      </c>
      <c r="B2458">
        <v>1</v>
      </c>
      <c r="C2458">
        <v>1</v>
      </c>
      <c r="D2458">
        <v>0</v>
      </c>
      <c r="E2458">
        <v>8</v>
      </c>
      <c r="F2458" t="s">
        <v>1</v>
      </c>
      <c r="J2458">
        <v>5.0000000000000001E-3</v>
      </c>
      <c r="K2458">
        <v>3</v>
      </c>
      <c r="L2458">
        <v>7.0000000000000001E-3</v>
      </c>
      <c r="M2458">
        <v>8</v>
      </c>
      <c r="N2458">
        <v>2.8000000000000001E-2</v>
      </c>
      <c r="O2458">
        <v>8</v>
      </c>
      <c r="P2458">
        <v>4.0000000000000001E-3</v>
      </c>
      <c r="Q2458">
        <v>8</v>
      </c>
      <c r="R2458">
        <v>6.0000000000000001E-3</v>
      </c>
      <c r="S2458">
        <v>8</v>
      </c>
      <c r="T2458">
        <v>6.0000000000000001E-3</v>
      </c>
      <c r="U2458">
        <v>8</v>
      </c>
      <c r="V2458">
        <v>4.9000000000000002E-2</v>
      </c>
      <c r="W2458">
        <v>8</v>
      </c>
      <c r="X2458">
        <v>7.0000000000000007E-2</v>
      </c>
      <c r="Y2458">
        <v>8</v>
      </c>
      <c r="Z2458">
        <v>5.0999999999999997E-2</v>
      </c>
      <c r="AA2458">
        <v>8</v>
      </c>
      <c r="AB2458">
        <v>7.0000000000000007E-2</v>
      </c>
      <c r="AC2458">
        <v>3</v>
      </c>
    </row>
    <row r="2459" spans="1:29" x14ac:dyDescent="0.3">
      <c r="A2459">
        <v>2000</v>
      </c>
      <c r="B2459">
        <v>1</v>
      </c>
      <c r="C2459">
        <v>1</v>
      </c>
      <c r="D2459">
        <v>4.0000000000000001E-3</v>
      </c>
      <c r="E2459">
        <v>8</v>
      </c>
      <c r="F2459">
        <v>2E-3</v>
      </c>
      <c r="G2459">
        <v>8</v>
      </c>
      <c r="H2459">
        <v>5.0000000000000001E-3</v>
      </c>
      <c r="I2459">
        <v>8</v>
      </c>
      <c r="J2459">
        <v>6.0000000000000001E-3</v>
      </c>
      <c r="K2459">
        <v>8</v>
      </c>
      <c r="L2459">
        <v>2.3E-2</v>
      </c>
      <c r="M2459">
        <v>8</v>
      </c>
      <c r="N2459">
        <v>5.0999999999999997E-2</v>
      </c>
      <c r="O2459">
        <v>8</v>
      </c>
      <c r="P2459">
        <v>8.9999999999999993E-3</v>
      </c>
      <c r="Q2459">
        <v>8</v>
      </c>
      <c r="R2459">
        <v>4.0000000000000001E-3</v>
      </c>
      <c r="S2459">
        <v>8</v>
      </c>
      <c r="T2459">
        <v>0.10100000000000001</v>
      </c>
      <c r="U2459">
        <v>8</v>
      </c>
      <c r="V2459">
        <v>0.02</v>
      </c>
      <c r="W2459">
        <v>8</v>
      </c>
      <c r="X2459">
        <v>9.6000000000000002E-2</v>
      </c>
      <c r="Y2459">
        <v>8</v>
      </c>
      <c r="Z2459">
        <v>3.0000000000000001E-3</v>
      </c>
      <c r="AA2459">
        <v>8</v>
      </c>
      <c r="AB2459">
        <v>0.1</v>
      </c>
    </row>
    <row r="2460" spans="1:29" x14ac:dyDescent="0.3">
      <c r="A2460">
        <v>2001</v>
      </c>
      <c r="B2460">
        <v>1</v>
      </c>
      <c r="C2460">
        <v>1</v>
      </c>
      <c r="D2460">
        <v>1E-3</v>
      </c>
      <c r="E2460">
        <v>8</v>
      </c>
      <c r="F2460">
        <v>1E-3</v>
      </c>
      <c r="G2460">
        <v>8</v>
      </c>
      <c r="H2460">
        <v>6.0000000000000001E-3</v>
      </c>
      <c r="I2460">
        <v>8</v>
      </c>
      <c r="J2460">
        <v>1E-3</v>
      </c>
      <c r="K2460">
        <v>8</v>
      </c>
      <c r="L2460">
        <v>3.6999999999999998E-2</v>
      </c>
      <c r="M2460">
        <v>8</v>
      </c>
      <c r="N2460">
        <v>0.01</v>
      </c>
      <c r="O2460">
        <v>8</v>
      </c>
      <c r="P2460">
        <v>6.0000000000000001E-3</v>
      </c>
      <c r="Q2460">
        <v>8</v>
      </c>
      <c r="R2460">
        <v>4.0000000000000001E-3</v>
      </c>
      <c r="S2460">
        <v>8</v>
      </c>
      <c r="T2460">
        <v>1.2E-2</v>
      </c>
      <c r="U2460">
        <v>8</v>
      </c>
      <c r="V2460">
        <v>6.3E-2</v>
      </c>
      <c r="W2460">
        <v>8</v>
      </c>
      <c r="X2460">
        <v>3.7999999999999999E-2</v>
      </c>
      <c r="Y2460">
        <v>8</v>
      </c>
      <c r="Z2460">
        <v>1.0999999999999999E-2</v>
      </c>
      <c r="AA2460">
        <v>8</v>
      </c>
      <c r="AB2460">
        <v>0.06</v>
      </c>
    </row>
    <row r="2461" spans="1:29" x14ac:dyDescent="0.3">
      <c r="A2461">
        <v>2002</v>
      </c>
      <c r="B2461">
        <v>1</v>
      </c>
      <c r="C2461">
        <v>1</v>
      </c>
      <c r="D2461">
        <v>1E-3</v>
      </c>
      <c r="E2461">
        <v>8</v>
      </c>
      <c r="F2461">
        <v>2E-3</v>
      </c>
      <c r="G2461">
        <v>8</v>
      </c>
      <c r="H2461">
        <v>3.0000000000000001E-3</v>
      </c>
      <c r="I2461">
        <v>8</v>
      </c>
      <c r="J2461">
        <v>1.7999999999999999E-2</v>
      </c>
      <c r="K2461">
        <v>8</v>
      </c>
      <c r="L2461">
        <v>1.0999999999999999E-2</v>
      </c>
      <c r="M2461">
        <v>8</v>
      </c>
      <c r="N2461">
        <v>2.4E-2</v>
      </c>
      <c r="O2461">
        <v>8</v>
      </c>
      <c r="P2461">
        <v>1E-3</v>
      </c>
      <c r="Q2461">
        <v>8</v>
      </c>
      <c r="R2461">
        <v>1.6E-2</v>
      </c>
      <c r="S2461">
        <v>8</v>
      </c>
      <c r="T2461">
        <v>2.1000000000000001E-2</v>
      </c>
      <c r="U2461">
        <v>8</v>
      </c>
      <c r="V2461">
        <v>0.127</v>
      </c>
      <c r="W2461">
        <v>8</v>
      </c>
      <c r="X2461">
        <v>1.7999999999999999E-2</v>
      </c>
      <c r="Y2461">
        <v>8</v>
      </c>
      <c r="Z2461">
        <v>0.01</v>
      </c>
      <c r="AA2461">
        <v>8</v>
      </c>
      <c r="AB2461">
        <v>0.13</v>
      </c>
    </row>
    <row r="2462" spans="1:29" x14ac:dyDescent="0.3">
      <c r="A2462">
        <v>2003</v>
      </c>
      <c r="B2462">
        <v>1</v>
      </c>
      <c r="C2462">
        <v>1</v>
      </c>
      <c r="D2462">
        <v>1E-3</v>
      </c>
      <c r="E2462">
        <v>8</v>
      </c>
      <c r="F2462">
        <v>1E-3</v>
      </c>
      <c r="G2462">
        <v>8</v>
      </c>
      <c r="H2462">
        <v>3.0000000000000001E-3</v>
      </c>
      <c r="I2462">
        <v>8</v>
      </c>
      <c r="J2462">
        <v>0.01</v>
      </c>
      <c r="K2462">
        <v>8</v>
      </c>
      <c r="L2462">
        <v>5.0000000000000001E-3</v>
      </c>
      <c r="M2462">
        <v>8</v>
      </c>
      <c r="N2462">
        <v>0.05</v>
      </c>
      <c r="O2462">
        <v>8</v>
      </c>
      <c r="P2462">
        <v>2.5000000000000001E-2</v>
      </c>
      <c r="Q2462">
        <v>8</v>
      </c>
      <c r="R2462">
        <v>8.9999999999999993E-3</v>
      </c>
      <c r="S2462">
        <v>8</v>
      </c>
      <c r="T2462">
        <v>2.5000000000000001E-2</v>
      </c>
      <c r="U2462">
        <v>8</v>
      </c>
      <c r="V2462">
        <v>0.08</v>
      </c>
      <c r="W2462">
        <v>8</v>
      </c>
      <c r="X2462">
        <v>7.0999999999999994E-2</v>
      </c>
      <c r="Y2462">
        <v>8</v>
      </c>
      <c r="Z2462">
        <v>8.7999999999999995E-2</v>
      </c>
      <c r="AA2462">
        <v>8</v>
      </c>
      <c r="AB2462">
        <v>0.09</v>
      </c>
    </row>
    <row r="2463" spans="1:29" x14ac:dyDescent="0.3">
      <c r="A2463">
        <v>2004</v>
      </c>
      <c r="B2463">
        <v>1</v>
      </c>
      <c r="C2463">
        <v>1</v>
      </c>
      <c r="D2463">
        <v>2E-3</v>
      </c>
      <c r="E2463">
        <v>8</v>
      </c>
      <c r="F2463">
        <v>1E-3</v>
      </c>
      <c r="G2463">
        <v>8</v>
      </c>
      <c r="H2463">
        <v>1E-3</v>
      </c>
      <c r="I2463">
        <v>8</v>
      </c>
      <c r="J2463">
        <v>1.6E-2</v>
      </c>
      <c r="K2463">
        <v>8</v>
      </c>
      <c r="L2463">
        <v>6.8000000000000005E-2</v>
      </c>
      <c r="M2463">
        <v>8</v>
      </c>
      <c r="N2463">
        <v>3.4000000000000002E-2</v>
      </c>
      <c r="O2463">
        <v>8</v>
      </c>
      <c r="P2463">
        <v>9.7000000000000003E-2</v>
      </c>
      <c r="Q2463">
        <v>8</v>
      </c>
      <c r="R2463">
        <v>2.1000000000000001E-2</v>
      </c>
      <c r="S2463">
        <v>8</v>
      </c>
      <c r="T2463">
        <v>1.7999999999999999E-2</v>
      </c>
      <c r="U2463">
        <v>8</v>
      </c>
      <c r="V2463">
        <v>8.1000000000000003E-2</v>
      </c>
      <c r="W2463">
        <v>8</v>
      </c>
      <c r="X2463">
        <v>0.16700000000000001</v>
      </c>
      <c r="Y2463">
        <v>8</v>
      </c>
      <c r="Z2463">
        <v>6.0000000000000001E-3</v>
      </c>
      <c r="AA2463">
        <v>8</v>
      </c>
      <c r="AB2463">
        <v>0.17</v>
      </c>
    </row>
    <row r="2464" spans="1:29" x14ac:dyDescent="0.3">
      <c r="A2464">
        <v>2005</v>
      </c>
      <c r="B2464">
        <v>1</v>
      </c>
      <c r="C2464">
        <v>1</v>
      </c>
      <c r="D2464">
        <v>3.0000000000000001E-3</v>
      </c>
      <c r="E2464">
        <v>8</v>
      </c>
      <c r="F2464">
        <v>1E-3</v>
      </c>
      <c r="G2464">
        <v>8</v>
      </c>
      <c r="H2464">
        <v>4.0000000000000001E-3</v>
      </c>
      <c r="I2464">
        <v>8</v>
      </c>
      <c r="J2464">
        <v>1.4E-2</v>
      </c>
      <c r="K2464">
        <v>8</v>
      </c>
      <c r="L2464">
        <v>6.0000000000000001E-3</v>
      </c>
      <c r="M2464">
        <v>8</v>
      </c>
      <c r="N2464">
        <v>6.3E-2</v>
      </c>
      <c r="O2464">
        <v>8</v>
      </c>
      <c r="P2464">
        <v>2.5000000000000001E-2</v>
      </c>
      <c r="Q2464">
        <v>8</v>
      </c>
      <c r="R2464">
        <v>1.4999999999999999E-2</v>
      </c>
      <c r="S2464">
        <v>8</v>
      </c>
      <c r="T2464">
        <v>0.14299999999999999</v>
      </c>
      <c r="U2464">
        <v>8</v>
      </c>
      <c r="V2464">
        <v>2.4E-2</v>
      </c>
      <c r="W2464">
        <v>8</v>
      </c>
      <c r="X2464">
        <v>0.218</v>
      </c>
      <c r="Y2464">
        <v>8</v>
      </c>
      <c r="Z2464">
        <v>0.152</v>
      </c>
      <c r="AA2464">
        <v>8</v>
      </c>
      <c r="AB2464">
        <v>0.22</v>
      </c>
    </row>
    <row r="2465" spans="1:29" x14ac:dyDescent="0.3">
      <c r="A2465">
        <v>2006</v>
      </c>
      <c r="B2465">
        <v>1</v>
      </c>
      <c r="C2465">
        <v>1</v>
      </c>
      <c r="D2465">
        <v>3.0000000000000001E-3</v>
      </c>
      <c r="E2465">
        <v>8</v>
      </c>
      <c r="F2465">
        <v>2E-3</v>
      </c>
      <c r="G2465">
        <v>8</v>
      </c>
      <c r="H2465">
        <v>1.2999999999999999E-2</v>
      </c>
      <c r="I2465">
        <v>8</v>
      </c>
      <c r="J2465">
        <v>4.2000000000000003E-2</v>
      </c>
      <c r="K2465">
        <v>8</v>
      </c>
      <c r="L2465">
        <v>2.5999999999999999E-2</v>
      </c>
      <c r="M2465">
        <v>8</v>
      </c>
      <c r="N2465">
        <v>0.11</v>
      </c>
      <c r="O2465">
        <v>8</v>
      </c>
      <c r="P2465">
        <v>1.0999999999999999E-2</v>
      </c>
      <c r="Q2465">
        <v>8</v>
      </c>
      <c r="R2465">
        <v>1.2E-2</v>
      </c>
      <c r="S2465">
        <v>8</v>
      </c>
      <c r="T2465">
        <v>3.4000000000000002E-2</v>
      </c>
      <c r="U2465">
        <v>8</v>
      </c>
      <c r="V2465">
        <v>7.0999999999999994E-2</v>
      </c>
      <c r="W2465">
        <v>8</v>
      </c>
      <c r="X2465">
        <v>0.19</v>
      </c>
      <c r="Y2465">
        <v>8</v>
      </c>
      <c r="Z2465">
        <v>6.0000000000000001E-3</v>
      </c>
      <c r="AA2465">
        <v>8</v>
      </c>
      <c r="AB2465">
        <v>0.19</v>
      </c>
    </row>
    <row r="2466" spans="1:29" x14ac:dyDescent="0.3">
      <c r="A2466">
        <v>2007</v>
      </c>
      <c r="B2466">
        <v>1</v>
      </c>
      <c r="C2466">
        <v>1</v>
      </c>
      <c r="D2466">
        <v>2E-3</v>
      </c>
      <c r="E2466">
        <v>8</v>
      </c>
      <c r="F2466">
        <v>2E-3</v>
      </c>
      <c r="G2466">
        <v>8</v>
      </c>
      <c r="H2466">
        <v>1.7999999999999999E-2</v>
      </c>
      <c r="I2466">
        <v>8</v>
      </c>
      <c r="J2466">
        <v>1.9E-2</v>
      </c>
      <c r="K2466">
        <v>8</v>
      </c>
      <c r="L2466">
        <v>0.02</v>
      </c>
      <c r="M2466">
        <v>8</v>
      </c>
      <c r="N2466">
        <v>5.8000000000000003E-2</v>
      </c>
      <c r="O2466">
        <v>8</v>
      </c>
      <c r="P2466">
        <v>0.02</v>
      </c>
      <c r="Q2466">
        <v>8</v>
      </c>
      <c r="R2466">
        <v>6.0999999999999999E-2</v>
      </c>
      <c r="S2466">
        <v>8</v>
      </c>
      <c r="T2466">
        <v>0.35699999999999998</v>
      </c>
      <c r="U2466">
        <v>8</v>
      </c>
      <c r="V2466">
        <v>6.6000000000000003E-2</v>
      </c>
      <c r="W2466">
        <v>8</v>
      </c>
      <c r="X2466">
        <v>0.17299999999999999</v>
      </c>
      <c r="Y2466">
        <v>8</v>
      </c>
      <c r="Z2466">
        <v>8.0000000000000002E-3</v>
      </c>
      <c r="AA2466">
        <v>8</v>
      </c>
      <c r="AB2466">
        <v>0.36</v>
      </c>
    </row>
    <row r="2467" spans="1:29" x14ac:dyDescent="0.3">
      <c r="A2467">
        <v>2008</v>
      </c>
      <c r="B2467">
        <v>1</v>
      </c>
      <c r="C2467">
        <v>1</v>
      </c>
      <c r="D2467">
        <v>3.0000000000000001E-3</v>
      </c>
      <c r="E2467">
        <v>8</v>
      </c>
      <c r="F2467">
        <v>2E-3</v>
      </c>
      <c r="G2467">
        <v>8</v>
      </c>
      <c r="H2467">
        <v>6.0000000000000001E-3</v>
      </c>
      <c r="I2467">
        <v>8</v>
      </c>
      <c r="J2467">
        <v>1.2E-2</v>
      </c>
      <c r="K2467">
        <v>8</v>
      </c>
      <c r="L2467">
        <v>0.252</v>
      </c>
      <c r="M2467">
        <v>8</v>
      </c>
      <c r="N2467">
        <v>6.2E-2</v>
      </c>
      <c r="O2467">
        <v>8</v>
      </c>
      <c r="P2467">
        <v>1.0999999999999999E-2</v>
      </c>
      <c r="Q2467">
        <v>8</v>
      </c>
      <c r="R2467">
        <v>1.7000000000000001E-2</v>
      </c>
      <c r="S2467">
        <v>8</v>
      </c>
      <c r="T2467">
        <v>2.1999999999999999E-2</v>
      </c>
      <c r="U2467">
        <v>8</v>
      </c>
      <c r="V2467">
        <v>2.3E-2</v>
      </c>
      <c r="W2467">
        <v>8</v>
      </c>
      <c r="X2467">
        <v>6.2E-2</v>
      </c>
      <c r="Y2467">
        <v>8</v>
      </c>
      <c r="Z2467">
        <v>1.0999999999999999E-2</v>
      </c>
      <c r="AA2467">
        <v>8</v>
      </c>
      <c r="AB2467">
        <v>0.25</v>
      </c>
    </row>
    <row r="2468" spans="1:29" x14ac:dyDescent="0.3">
      <c r="A2468">
        <v>2009</v>
      </c>
      <c r="B2468">
        <v>1</v>
      </c>
      <c r="C2468">
        <v>1</v>
      </c>
      <c r="D2468">
        <v>2E-3</v>
      </c>
      <c r="E2468">
        <v>8</v>
      </c>
      <c r="F2468">
        <v>2E-3</v>
      </c>
      <c r="G2468">
        <v>8</v>
      </c>
      <c r="H2468">
        <v>1.2999999999999999E-2</v>
      </c>
      <c r="I2468">
        <v>8</v>
      </c>
      <c r="J2468">
        <v>8.9999999999999993E-3</v>
      </c>
      <c r="K2468">
        <v>8</v>
      </c>
      <c r="L2468">
        <v>2.1999999999999999E-2</v>
      </c>
      <c r="M2468">
        <v>8</v>
      </c>
      <c r="N2468">
        <v>1.7999999999999999E-2</v>
      </c>
      <c r="O2468">
        <v>8</v>
      </c>
      <c r="P2468">
        <v>1.4999999999999999E-2</v>
      </c>
      <c r="Q2468">
        <v>8</v>
      </c>
      <c r="R2468">
        <v>8.0000000000000002E-3</v>
      </c>
      <c r="S2468">
        <v>8</v>
      </c>
      <c r="T2468">
        <v>0.03</v>
      </c>
      <c r="U2468">
        <v>8</v>
      </c>
      <c r="V2468">
        <v>1.6E-2</v>
      </c>
      <c r="W2468">
        <v>8</v>
      </c>
      <c r="X2468">
        <v>4.5999999999999999E-2</v>
      </c>
      <c r="Y2468">
        <v>8</v>
      </c>
      <c r="Z2468">
        <v>2E-3</v>
      </c>
      <c r="AA2468">
        <v>8</v>
      </c>
      <c r="AB2468">
        <v>0.05</v>
      </c>
    </row>
    <row r="2469" spans="1:29" x14ac:dyDescent="0.3">
      <c r="A2469">
        <v>2011</v>
      </c>
      <c r="B2469">
        <v>1</v>
      </c>
      <c r="C2469">
        <v>1</v>
      </c>
      <c r="D2469">
        <v>1.0999999999999999E-2</v>
      </c>
      <c r="E2469">
        <v>8</v>
      </c>
      <c r="F2469">
        <v>8.0000000000000002E-3</v>
      </c>
      <c r="G2469">
        <v>8</v>
      </c>
      <c r="H2469">
        <v>7.0000000000000001E-3</v>
      </c>
      <c r="I2469">
        <v>8</v>
      </c>
      <c r="J2469">
        <v>1.9E-2</v>
      </c>
      <c r="K2469">
        <v>8</v>
      </c>
      <c r="L2469">
        <v>0.02</v>
      </c>
      <c r="M2469">
        <v>8</v>
      </c>
      <c r="N2469">
        <v>0.01</v>
      </c>
      <c r="O2469">
        <v>8</v>
      </c>
      <c r="P2469">
        <v>2.1999999999999999E-2</v>
      </c>
      <c r="Q2469">
        <v>8</v>
      </c>
      <c r="R2469">
        <v>0.34399999999999997</v>
      </c>
      <c r="S2469">
        <v>8</v>
      </c>
      <c r="T2469">
        <v>0.05</v>
      </c>
      <c r="U2469">
        <v>8</v>
      </c>
      <c r="V2469">
        <v>0.128</v>
      </c>
      <c r="W2469">
        <v>3</v>
      </c>
      <c r="X2469">
        <v>9.9000000000000005E-2</v>
      </c>
      <c r="Y2469">
        <v>8</v>
      </c>
      <c r="Z2469">
        <v>5.5E-2</v>
      </c>
      <c r="AA2469">
        <v>8</v>
      </c>
      <c r="AB2469">
        <v>0.34</v>
      </c>
      <c r="AC2469">
        <v>3</v>
      </c>
    </row>
    <row r="2471" spans="1:29" x14ac:dyDescent="0.3">
      <c r="A2471" t="s">
        <v>14</v>
      </c>
      <c r="D2471">
        <v>5.0000000000000001E-3</v>
      </c>
      <c r="F2471">
        <v>5.0000000000000001E-3</v>
      </c>
      <c r="H2471">
        <v>7.0000000000000001E-3</v>
      </c>
      <c r="J2471">
        <v>6.5000000000000002E-2</v>
      </c>
      <c r="L2471">
        <v>0.16800000000000001</v>
      </c>
      <c r="N2471">
        <v>4.5999999999999999E-2</v>
      </c>
      <c r="P2471">
        <v>2.7E-2</v>
      </c>
      <c r="R2471">
        <v>4.4999999999999998E-2</v>
      </c>
      <c r="T2471">
        <v>0.34899999999999998</v>
      </c>
      <c r="V2471">
        <v>0.11600000000000001</v>
      </c>
      <c r="X2471">
        <v>8.5999999999999993E-2</v>
      </c>
      <c r="Z2471">
        <v>5.1999999999999998E-2</v>
      </c>
      <c r="AB2471">
        <v>0.08</v>
      </c>
    </row>
    <row r="2472" spans="1:29" x14ac:dyDescent="0.3">
      <c r="A2472" t="s">
        <v>15</v>
      </c>
      <c r="D2472">
        <v>8.1000000000000003E-2</v>
      </c>
      <c r="F2472">
        <v>8.1000000000000003E-2</v>
      </c>
      <c r="H2472">
        <v>8.1000000000000003E-2</v>
      </c>
      <c r="J2472">
        <v>1.3009999999999999</v>
      </c>
      <c r="L2472">
        <v>3.5659999999999998</v>
      </c>
      <c r="N2472">
        <v>0.3</v>
      </c>
      <c r="P2472">
        <v>0.20100000000000001</v>
      </c>
      <c r="R2472">
        <v>0.39700000000000002</v>
      </c>
      <c r="T2472">
        <v>7.9379999999999997</v>
      </c>
      <c r="V2472">
        <v>0.84099999999999997</v>
      </c>
      <c r="X2472">
        <v>0.76</v>
      </c>
      <c r="Z2472">
        <v>0.76</v>
      </c>
      <c r="AB2472">
        <v>7.94</v>
      </c>
    </row>
    <row r="2473" spans="1:29" x14ac:dyDescent="0.3">
      <c r="A2473" t="s">
        <v>16</v>
      </c>
      <c r="D2473">
        <v>0</v>
      </c>
      <c r="F2473">
        <v>0</v>
      </c>
      <c r="H2473">
        <v>0</v>
      </c>
      <c r="J2473">
        <v>1E-3</v>
      </c>
      <c r="L2473">
        <v>2E-3</v>
      </c>
      <c r="N2473">
        <v>1E-3</v>
      </c>
      <c r="P2473">
        <v>1E-3</v>
      </c>
      <c r="R2473">
        <v>0</v>
      </c>
      <c r="T2473">
        <v>1E-3</v>
      </c>
      <c r="V2473">
        <v>1E-3</v>
      </c>
      <c r="X2473">
        <v>2E-3</v>
      </c>
      <c r="Z2473">
        <v>0</v>
      </c>
      <c r="AB2473">
        <v>0</v>
      </c>
    </row>
    <row r="2475" spans="1:29" x14ac:dyDescent="0.3">
      <c r="A2475" s="15" t="s">
        <v>60</v>
      </c>
      <c r="B2475" s="16"/>
      <c r="C2475" s="16"/>
      <c r="D2475" s="16"/>
      <c r="E2475" s="16"/>
      <c r="F2475" s="16"/>
      <c r="G2475" s="16"/>
    </row>
    <row r="2476" spans="1:29" x14ac:dyDescent="0.3">
      <c r="A2476" s="15" t="s">
        <v>61</v>
      </c>
      <c r="B2476" s="16"/>
      <c r="C2476" s="16"/>
      <c r="D2476" s="16"/>
      <c r="E2476" s="16"/>
      <c r="F2476" s="16"/>
      <c r="G2476" s="16"/>
    </row>
    <row r="2477" spans="1:29" x14ac:dyDescent="0.3">
      <c r="A2477" s="15"/>
      <c r="B2477" s="16"/>
      <c r="C2477" s="16"/>
      <c r="D2477" s="16"/>
      <c r="E2477" s="16"/>
      <c r="F2477" s="16"/>
      <c r="G2477" s="16"/>
    </row>
    <row r="2478" spans="1:29" x14ac:dyDescent="0.3">
      <c r="A2478" s="15" t="s">
        <v>62</v>
      </c>
      <c r="B2478" s="16"/>
      <c r="C2478" s="16"/>
      <c r="D2478" s="16"/>
      <c r="E2478" s="16"/>
      <c r="F2478" s="16"/>
      <c r="G2478" s="16"/>
    </row>
    <row r="2479" spans="1:29" x14ac:dyDescent="0.3">
      <c r="A2479" s="15" t="s">
        <v>63</v>
      </c>
      <c r="B2479" s="16"/>
      <c r="C2479" s="16"/>
      <c r="D2479" s="16"/>
      <c r="E2479" s="16"/>
      <c r="F2479" s="16"/>
      <c r="G2479" s="16"/>
    </row>
    <row r="2480" spans="1:29" x14ac:dyDescent="0.3">
      <c r="A2480" s="15" t="s">
        <v>64</v>
      </c>
      <c r="B2480" s="16"/>
      <c r="C2480" s="16"/>
      <c r="D2480" s="16"/>
      <c r="E2480" s="16"/>
      <c r="F2480" s="16"/>
      <c r="G2480" s="16"/>
    </row>
    <row r="2481" spans="1:7" x14ac:dyDescent="0.3">
      <c r="A2481" s="15" t="s">
        <v>65</v>
      </c>
      <c r="B2481" s="16"/>
      <c r="C2481" s="16"/>
      <c r="D2481" s="16"/>
      <c r="E2481" s="16"/>
      <c r="F2481" s="16"/>
      <c r="G2481" s="16"/>
    </row>
    <row r="2482" spans="1:7" x14ac:dyDescent="0.3">
      <c r="A2482" s="15" t="s">
        <v>66</v>
      </c>
      <c r="B2482" s="16"/>
      <c r="C2482" s="16"/>
      <c r="D2482" s="16"/>
      <c r="E2482" s="16"/>
      <c r="F2482" s="16"/>
      <c r="G2482" s="16"/>
    </row>
    <row r="2483" spans="1:7" x14ac:dyDescent="0.3">
      <c r="A2483" s="15" t="s">
        <v>67</v>
      </c>
      <c r="B2483" s="16"/>
      <c r="C2483" s="16"/>
      <c r="D2483" s="16"/>
      <c r="E2483" s="16"/>
      <c r="F2483" s="16"/>
      <c r="G2483" s="16"/>
    </row>
    <row r="2484" spans="1:7" x14ac:dyDescent="0.3">
      <c r="A2484" s="15" t="s">
        <v>68</v>
      </c>
      <c r="B2484" s="16"/>
      <c r="C2484" s="16"/>
      <c r="D2484" s="16"/>
      <c r="E2484" s="16"/>
      <c r="F2484" s="16"/>
      <c r="G2484" s="16"/>
    </row>
    <row r="2485" spans="1:7" x14ac:dyDescent="0.3">
      <c r="A2485" s="15" t="s">
        <v>69</v>
      </c>
      <c r="B2485" s="16"/>
      <c r="C2485" s="16"/>
      <c r="D2485" s="16"/>
      <c r="E2485" s="16"/>
      <c r="F2485" s="16"/>
      <c r="G2485" s="16"/>
    </row>
    <row r="2486" spans="1:7" x14ac:dyDescent="0.3">
      <c r="A2486" s="15" t="s">
        <v>70</v>
      </c>
      <c r="B2486" s="16"/>
      <c r="C2486" s="16"/>
      <c r="D2486" s="16"/>
      <c r="E2486" s="16"/>
      <c r="F2486" s="16"/>
      <c r="G2486" s="16"/>
    </row>
    <row r="2487" spans="1:7" x14ac:dyDescent="0.3">
      <c r="A2487" s="15" t="s">
        <v>71</v>
      </c>
      <c r="B2487" s="16"/>
      <c r="C2487" s="16"/>
      <c r="D2487" s="16"/>
      <c r="E2487" s="16"/>
      <c r="F2487" s="16"/>
      <c r="G2487" s="16"/>
    </row>
    <row r="2488" spans="1:7" x14ac:dyDescent="0.3">
      <c r="A2488" s="15" t="s">
        <v>72</v>
      </c>
      <c r="B2488" s="16"/>
      <c r="C2488" s="16"/>
      <c r="D2488" s="16"/>
      <c r="E2488" s="16"/>
      <c r="F2488" s="16"/>
      <c r="G2488" s="16"/>
    </row>
    <row r="2489" spans="1:7" x14ac:dyDescent="0.3">
      <c r="A2489" s="16"/>
      <c r="B2489" s="16"/>
      <c r="C2489" s="16"/>
      <c r="D2489" s="16"/>
      <c r="E2489" s="16"/>
      <c r="F2489" s="16"/>
      <c r="G2489" s="16"/>
    </row>
    <row r="2490" spans="1:7" x14ac:dyDescent="0.3">
      <c r="A2490" s="16"/>
      <c r="B2490" s="16"/>
      <c r="C2490" s="16"/>
      <c r="D2490" s="16"/>
      <c r="E2490" s="16"/>
      <c r="F2490" s="16"/>
      <c r="G2490" s="16"/>
    </row>
  </sheetData>
  <conditionalFormatting sqref="AS1350:BD1350 AY1329:BJ1349">
    <cfRule type="cellIs" dxfId="1" priority="3" operator="greaterThan">
      <formula>0.01</formula>
    </cfRule>
    <cfRule type="expression" dxfId="0" priority="4">
      <formula>"&gt;0,01"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17"/>
  <sheetViews>
    <sheetView topLeftCell="A1045" zoomScale="60" zoomScaleNormal="60" workbookViewId="0">
      <selection activeCell="AC1094" sqref="A1094:AC1094"/>
    </sheetView>
  </sheetViews>
  <sheetFormatPr defaultRowHeight="14.4" x14ac:dyDescent="0.3"/>
  <cols>
    <col min="2" max="2" width="12.33203125" bestFit="1" customWidth="1"/>
  </cols>
  <sheetData>
    <row r="1" spans="1:29" x14ac:dyDescent="0.3">
      <c r="A1" s="5" t="s">
        <v>34</v>
      </c>
      <c r="B1" s="5"/>
      <c r="C1" s="5"/>
      <c r="D1" s="5"/>
    </row>
    <row r="2" spans="1:29" x14ac:dyDescent="0.3">
      <c r="A2" t="s">
        <v>19</v>
      </c>
      <c r="B2">
        <v>28017120</v>
      </c>
      <c r="C2" t="s">
        <v>78</v>
      </c>
    </row>
    <row r="3" spans="1:29" x14ac:dyDescent="0.3">
      <c r="A3" t="s">
        <v>20</v>
      </c>
    </row>
    <row r="4" spans="1:29" x14ac:dyDescent="0.3">
      <c r="A4" t="s">
        <v>21</v>
      </c>
    </row>
    <row r="5" spans="1:29" x14ac:dyDescent="0.3">
      <c r="A5" t="s">
        <v>22</v>
      </c>
      <c r="B5">
        <v>550</v>
      </c>
    </row>
    <row r="6" spans="1:29" x14ac:dyDescent="0.3">
      <c r="A6" t="s">
        <v>23</v>
      </c>
      <c r="B6" t="s">
        <v>45</v>
      </c>
    </row>
    <row r="8" spans="1:29" x14ac:dyDescent="0.3">
      <c r="A8" t="s">
        <v>25</v>
      </c>
      <c r="B8" t="s">
        <v>26</v>
      </c>
      <c r="C8" t="s">
        <v>27</v>
      </c>
      <c r="D8" t="s">
        <v>2</v>
      </c>
      <c r="E8" t="s">
        <v>1</v>
      </c>
      <c r="F8" t="s">
        <v>3</v>
      </c>
      <c r="G8" t="s">
        <v>1</v>
      </c>
      <c r="H8" t="s">
        <v>4</v>
      </c>
      <c r="I8" t="s">
        <v>1</v>
      </c>
      <c r="J8" t="s">
        <v>5</v>
      </c>
      <c r="K8" t="s">
        <v>1</v>
      </c>
      <c r="L8" t="s">
        <v>6</v>
      </c>
      <c r="M8" t="s">
        <v>1</v>
      </c>
      <c r="N8" t="s">
        <v>7</v>
      </c>
      <c r="O8" t="s">
        <v>1</v>
      </c>
      <c r="P8" t="s">
        <v>8</v>
      </c>
      <c r="Q8" t="s">
        <v>1</v>
      </c>
      <c r="R8" t="s">
        <v>9</v>
      </c>
      <c r="S8" t="s">
        <v>1</v>
      </c>
      <c r="T8" t="s">
        <v>10</v>
      </c>
      <c r="U8" t="s">
        <v>1</v>
      </c>
      <c r="V8" t="s">
        <v>11</v>
      </c>
      <c r="W8" t="s">
        <v>1</v>
      </c>
      <c r="X8" t="s">
        <v>12</v>
      </c>
      <c r="Y8" t="s">
        <v>1</v>
      </c>
      <c r="Z8" t="s">
        <v>13</v>
      </c>
      <c r="AA8" t="s">
        <v>1</v>
      </c>
      <c r="AB8" t="s">
        <v>28</v>
      </c>
      <c r="AC8" t="s">
        <v>1</v>
      </c>
    </row>
    <row r="9" spans="1:29" x14ac:dyDescent="0.3">
      <c r="A9">
        <v>1982</v>
      </c>
      <c r="B9">
        <v>2</v>
      </c>
      <c r="C9">
        <v>1</v>
      </c>
      <c r="D9">
        <v>6.8090000000000002</v>
      </c>
      <c r="E9">
        <v>6</v>
      </c>
      <c r="F9">
        <v>6.1619999999999999</v>
      </c>
      <c r="G9">
        <v>6</v>
      </c>
      <c r="H9">
        <v>5.3959999999999999</v>
      </c>
      <c r="I9">
        <v>1</v>
      </c>
      <c r="J9">
        <v>9.5540000000000003</v>
      </c>
      <c r="K9">
        <v>6</v>
      </c>
      <c r="L9">
        <v>32.770000000000003</v>
      </c>
      <c r="M9">
        <v>6</v>
      </c>
      <c r="N9">
        <v>23.09</v>
      </c>
      <c r="O9">
        <v>6</v>
      </c>
      <c r="P9">
        <v>10.64</v>
      </c>
      <c r="Q9">
        <v>6</v>
      </c>
      <c r="R9">
        <v>12.14</v>
      </c>
      <c r="T9">
        <v>31.6</v>
      </c>
      <c r="U9">
        <v>8</v>
      </c>
      <c r="V9">
        <v>48.03</v>
      </c>
      <c r="W9">
        <v>8</v>
      </c>
      <c r="X9">
        <v>13.53</v>
      </c>
      <c r="Z9">
        <v>8.6880000000000006</v>
      </c>
      <c r="AB9">
        <v>17.37</v>
      </c>
    </row>
    <row r="10" spans="1:29" x14ac:dyDescent="0.3">
      <c r="A10">
        <v>1983</v>
      </c>
      <c r="B10">
        <v>2</v>
      </c>
      <c r="C10">
        <v>1</v>
      </c>
      <c r="D10">
        <v>7.51</v>
      </c>
      <c r="F10">
        <v>6.9749999999999996</v>
      </c>
      <c r="H10">
        <v>8.9030000000000005</v>
      </c>
      <c r="I10">
        <v>8</v>
      </c>
      <c r="J10">
        <v>13.43</v>
      </c>
      <c r="K10">
        <v>8</v>
      </c>
      <c r="L10">
        <v>21.94</v>
      </c>
      <c r="M10">
        <v>8</v>
      </c>
      <c r="N10">
        <v>24.37</v>
      </c>
      <c r="O10">
        <v>8</v>
      </c>
      <c r="P10">
        <v>16.850000000000001</v>
      </c>
      <c r="Q10">
        <v>8</v>
      </c>
      <c r="R10">
        <v>22.62</v>
      </c>
      <c r="S10">
        <v>8</v>
      </c>
      <c r="T10">
        <v>15.2</v>
      </c>
      <c r="V10">
        <v>26.65</v>
      </c>
      <c r="W10">
        <v>8</v>
      </c>
      <c r="X10">
        <v>19.670000000000002</v>
      </c>
      <c r="Y10">
        <v>8</v>
      </c>
      <c r="Z10">
        <v>7.0640000000000001</v>
      </c>
      <c r="AA10">
        <v>6</v>
      </c>
      <c r="AB10">
        <v>15.93</v>
      </c>
    </row>
    <row r="11" spans="1:29" x14ac:dyDescent="0.3">
      <c r="A11">
        <v>1984</v>
      </c>
      <c r="B11">
        <v>2</v>
      </c>
      <c r="C11">
        <v>1</v>
      </c>
      <c r="D11">
        <v>5.2220000000000004</v>
      </c>
      <c r="E11">
        <v>6</v>
      </c>
      <c r="F11">
        <v>5.0650000000000004</v>
      </c>
      <c r="G11">
        <v>6</v>
      </c>
      <c r="H11">
        <v>4.7350000000000003</v>
      </c>
      <c r="I11">
        <v>6</v>
      </c>
      <c r="J11">
        <v>5.4329999999999998</v>
      </c>
      <c r="K11">
        <v>6</v>
      </c>
      <c r="L11">
        <v>6.39</v>
      </c>
      <c r="M11">
        <v>1</v>
      </c>
      <c r="N11">
        <v>10.62</v>
      </c>
      <c r="O11">
        <v>1</v>
      </c>
      <c r="P11">
        <v>13.97</v>
      </c>
      <c r="Q11">
        <v>1</v>
      </c>
      <c r="R11">
        <v>18.399999999999999</v>
      </c>
      <c r="S11">
        <v>1</v>
      </c>
      <c r="T11">
        <v>55.28</v>
      </c>
      <c r="U11">
        <v>1</v>
      </c>
      <c r="V11">
        <v>39.33</v>
      </c>
      <c r="W11">
        <v>1</v>
      </c>
      <c r="X11">
        <v>38.61</v>
      </c>
      <c r="Y11">
        <v>1</v>
      </c>
      <c r="Z11">
        <v>11.98</v>
      </c>
      <c r="AA11">
        <v>1</v>
      </c>
      <c r="AB11">
        <v>17.920000000000002</v>
      </c>
    </row>
    <row r="12" spans="1:29" x14ac:dyDescent="0.3">
      <c r="A12">
        <v>1985</v>
      </c>
      <c r="B12">
        <v>2</v>
      </c>
      <c r="C12">
        <v>1</v>
      </c>
      <c r="D12">
        <v>5.3650000000000002</v>
      </c>
      <c r="E12">
        <v>1</v>
      </c>
      <c r="F12">
        <v>6.2640000000000002</v>
      </c>
      <c r="G12">
        <v>6</v>
      </c>
      <c r="H12">
        <v>7.3230000000000004</v>
      </c>
      <c r="I12">
        <v>6</v>
      </c>
      <c r="J12">
        <v>3.8450000000000002</v>
      </c>
      <c r="K12">
        <v>6</v>
      </c>
      <c r="L12">
        <v>10.119999999999999</v>
      </c>
      <c r="M12">
        <v>6</v>
      </c>
      <c r="N12">
        <v>18.190000000000001</v>
      </c>
      <c r="O12">
        <v>1</v>
      </c>
      <c r="P12">
        <v>7.1130000000000004</v>
      </c>
      <c r="Q12">
        <v>1</v>
      </c>
      <c r="R12">
        <v>12.39</v>
      </c>
      <c r="S12">
        <v>6</v>
      </c>
      <c r="T12">
        <v>15.66</v>
      </c>
      <c r="U12">
        <v>6</v>
      </c>
      <c r="V12">
        <v>41.04</v>
      </c>
      <c r="W12">
        <v>6</v>
      </c>
      <c r="X12">
        <v>25.38</v>
      </c>
      <c r="Y12">
        <v>6</v>
      </c>
      <c r="Z12">
        <v>21.97</v>
      </c>
      <c r="AA12">
        <v>6</v>
      </c>
      <c r="AB12">
        <v>14.56</v>
      </c>
    </row>
    <row r="13" spans="1:29" x14ac:dyDescent="0.3">
      <c r="A13">
        <v>1986</v>
      </c>
      <c r="B13">
        <v>2</v>
      </c>
      <c r="C13">
        <v>1</v>
      </c>
      <c r="D13">
        <v>6.7649999999999997</v>
      </c>
      <c r="E13">
        <v>6</v>
      </c>
      <c r="F13">
        <v>5.8079999999999998</v>
      </c>
      <c r="G13">
        <v>6</v>
      </c>
      <c r="H13">
        <v>5.6749999999999998</v>
      </c>
      <c r="I13">
        <v>6</v>
      </c>
      <c r="J13">
        <v>15.06</v>
      </c>
      <c r="K13">
        <v>6</v>
      </c>
      <c r="L13">
        <v>32.49</v>
      </c>
      <c r="M13">
        <v>6</v>
      </c>
      <c r="N13">
        <v>31.49</v>
      </c>
      <c r="O13">
        <v>6</v>
      </c>
      <c r="P13">
        <v>7.8840000000000003</v>
      </c>
      <c r="Q13">
        <v>6</v>
      </c>
      <c r="R13">
        <v>12.44</v>
      </c>
      <c r="S13">
        <v>6</v>
      </c>
      <c r="T13">
        <v>28.59</v>
      </c>
      <c r="U13">
        <v>6</v>
      </c>
      <c r="V13">
        <v>32.47</v>
      </c>
      <c r="W13">
        <v>6</v>
      </c>
      <c r="X13">
        <v>16.11</v>
      </c>
      <c r="Y13">
        <v>1</v>
      </c>
      <c r="Z13">
        <v>7.1760000000000002</v>
      </c>
      <c r="AA13">
        <v>1</v>
      </c>
      <c r="AB13">
        <v>16.829999999999998</v>
      </c>
    </row>
    <row r="14" spans="1:29" x14ac:dyDescent="0.3">
      <c r="A14">
        <v>1987</v>
      </c>
      <c r="B14">
        <v>2</v>
      </c>
      <c r="C14">
        <v>1</v>
      </c>
      <c r="D14">
        <v>6</v>
      </c>
      <c r="E14">
        <v>6</v>
      </c>
      <c r="F14">
        <v>5.7</v>
      </c>
      <c r="G14">
        <v>6</v>
      </c>
      <c r="H14">
        <v>5.0999999999999996</v>
      </c>
      <c r="I14">
        <v>6</v>
      </c>
      <c r="J14">
        <v>13.1</v>
      </c>
      <c r="K14">
        <v>6</v>
      </c>
      <c r="L14">
        <v>32.5</v>
      </c>
      <c r="M14">
        <v>6</v>
      </c>
      <c r="N14">
        <v>16</v>
      </c>
      <c r="O14">
        <v>6</v>
      </c>
      <c r="P14">
        <v>16.5</v>
      </c>
      <c r="Q14">
        <v>6</v>
      </c>
      <c r="R14">
        <v>16.899999999999999</v>
      </c>
      <c r="S14">
        <v>6</v>
      </c>
      <c r="T14">
        <v>15.3</v>
      </c>
      <c r="U14">
        <v>6</v>
      </c>
      <c r="V14">
        <v>57</v>
      </c>
      <c r="W14">
        <v>6</v>
      </c>
      <c r="X14">
        <v>17.399999999999999</v>
      </c>
      <c r="Y14">
        <v>6</v>
      </c>
      <c r="Z14">
        <v>11.8</v>
      </c>
      <c r="AA14">
        <v>6</v>
      </c>
      <c r="AB14">
        <v>17.78</v>
      </c>
    </row>
    <row r="15" spans="1:29" x14ac:dyDescent="0.3">
      <c r="A15">
        <v>1988</v>
      </c>
      <c r="B15">
        <v>2</v>
      </c>
      <c r="C15">
        <v>1</v>
      </c>
      <c r="D15">
        <v>6.8</v>
      </c>
      <c r="E15">
        <v>6</v>
      </c>
      <c r="F15">
        <v>6.3</v>
      </c>
      <c r="G15">
        <v>6</v>
      </c>
      <c r="H15">
        <v>6.3</v>
      </c>
      <c r="I15">
        <v>6</v>
      </c>
      <c r="J15">
        <v>9.3000000000000007</v>
      </c>
      <c r="K15">
        <v>6</v>
      </c>
      <c r="L15">
        <v>14</v>
      </c>
      <c r="M15">
        <v>6</v>
      </c>
      <c r="N15">
        <v>27.72</v>
      </c>
      <c r="O15">
        <v>3</v>
      </c>
      <c r="P15">
        <v>13.4</v>
      </c>
      <c r="Q15">
        <v>6</v>
      </c>
      <c r="R15">
        <v>17.100000000000001</v>
      </c>
      <c r="S15">
        <v>6</v>
      </c>
      <c r="T15">
        <v>106.2</v>
      </c>
      <c r="U15">
        <v>6</v>
      </c>
      <c r="V15">
        <v>61.5</v>
      </c>
      <c r="W15">
        <v>6</v>
      </c>
      <c r="X15">
        <v>40.6</v>
      </c>
      <c r="Y15">
        <v>6</v>
      </c>
      <c r="Z15">
        <v>13.4</v>
      </c>
      <c r="AA15">
        <v>6</v>
      </c>
      <c r="AB15">
        <v>26.89</v>
      </c>
      <c r="AC15">
        <v>3</v>
      </c>
    </row>
    <row r="16" spans="1:29" x14ac:dyDescent="0.3">
      <c r="A16">
        <v>1989</v>
      </c>
      <c r="B16">
        <v>1</v>
      </c>
      <c r="C16">
        <v>1</v>
      </c>
      <c r="D16">
        <v>9.6999999999999993</v>
      </c>
      <c r="E16">
        <v>6</v>
      </c>
      <c r="F16">
        <v>8.8089999999999993</v>
      </c>
      <c r="G16">
        <v>6</v>
      </c>
      <c r="H16">
        <v>8.9</v>
      </c>
      <c r="I16">
        <v>6</v>
      </c>
      <c r="J16">
        <v>6.6</v>
      </c>
      <c r="K16">
        <v>6</v>
      </c>
      <c r="L16">
        <v>20.23</v>
      </c>
      <c r="M16">
        <v>6</v>
      </c>
      <c r="N16">
        <v>11.02</v>
      </c>
      <c r="O16">
        <v>1</v>
      </c>
      <c r="P16">
        <v>10.19</v>
      </c>
      <c r="Q16">
        <v>8</v>
      </c>
      <c r="R16">
        <v>12.66</v>
      </c>
      <c r="S16">
        <v>1</v>
      </c>
      <c r="T16">
        <v>16.75</v>
      </c>
      <c r="U16">
        <v>6</v>
      </c>
      <c r="V16">
        <v>22.98</v>
      </c>
      <c r="W16">
        <v>6</v>
      </c>
      <c r="X16">
        <v>24.47</v>
      </c>
      <c r="Y16">
        <v>1</v>
      </c>
      <c r="Z16">
        <v>24.1</v>
      </c>
      <c r="AA16">
        <v>1</v>
      </c>
      <c r="AB16">
        <v>14.7</v>
      </c>
    </row>
    <row r="17" spans="1:29" x14ac:dyDescent="0.3">
      <c r="A17">
        <v>1990</v>
      </c>
      <c r="B17">
        <v>1</v>
      </c>
      <c r="C17">
        <v>1</v>
      </c>
      <c r="D17">
        <v>7.048</v>
      </c>
      <c r="E17">
        <v>6</v>
      </c>
      <c r="F17">
        <v>8.1</v>
      </c>
      <c r="G17">
        <v>6</v>
      </c>
      <c r="H17">
        <v>6.7</v>
      </c>
      <c r="I17">
        <v>6</v>
      </c>
      <c r="J17">
        <v>9</v>
      </c>
      <c r="K17">
        <v>6</v>
      </c>
      <c r="L17">
        <v>19.8</v>
      </c>
      <c r="M17">
        <v>6</v>
      </c>
      <c r="N17">
        <v>13.1</v>
      </c>
      <c r="O17">
        <v>6</v>
      </c>
      <c r="P17">
        <v>11.2</v>
      </c>
      <c r="Q17">
        <v>6</v>
      </c>
      <c r="R17">
        <v>16.78</v>
      </c>
      <c r="S17">
        <v>8</v>
      </c>
      <c r="T17">
        <v>8.1080000000000005</v>
      </c>
      <c r="U17">
        <v>8</v>
      </c>
      <c r="V17">
        <v>24.23</v>
      </c>
      <c r="W17">
        <v>8</v>
      </c>
      <c r="X17">
        <v>37.799999999999997</v>
      </c>
      <c r="Y17">
        <v>6</v>
      </c>
      <c r="Z17">
        <v>15.6</v>
      </c>
      <c r="AA17">
        <v>6</v>
      </c>
      <c r="AB17">
        <v>14.79</v>
      </c>
    </row>
    <row r="18" spans="1:29" x14ac:dyDescent="0.3">
      <c r="A18">
        <v>1991</v>
      </c>
      <c r="B18">
        <v>1</v>
      </c>
      <c r="C18">
        <v>1</v>
      </c>
      <c r="D18">
        <v>9.1</v>
      </c>
      <c r="E18">
        <v>6</v>
      </c>
      <c r="F18">
        <v>8.5</v>
      </c>
      <c r="G18">
        <v>6</v>
      </c>
      <c r="H18">
        <v>8.4</v>
      </c>
      <c r="I18">
        <v>6</v>
      </c>
      <c r="J18">
        <v>8.4</v>
      </c>
      <c r="K18">
        <v>6</v>
      </c>
      <c r="L18">
        <v>16.899999999999999</v>
      </c>
      <c r="M18">
        <v>3</v>
      </c>
      <c r="N18">
        <v>8.5510000000000002</v>
      </c>
      <c r="O18">
        <v>1</v>
      </c>
      <c r="P18">
        <v>4.9749999999999996</v>
      </c>
      <c r="Q18">
        <v>3</v>
      </c>
      <c r="R18">
        <v>12.5</v>
      </c>
      <c r="S18">
        <v>6</v>
      </c>
      <c r="T18">
        <v>20.6</v>
      </c>
      <c r="U18">
        <v>6</v>
      </c>
      <c r="V18">
        <v>26.1</v>
      </c>
      <c r="W18">
        <v>6</v>
      </c>
      <c r="X18">
        <v>21.3</v>
      </c>
      <c r="Y18">
        <v>6</v>
      </c>
      <c r="Z18">
        <v>7.5229999999999997</v>
      </c>
      <c r="AA18">
        <v>3</v>
      </c>
      <c r="AB18">
        <v>12.74</v>
      </c>
      <c r="AC18">
        <v>3</v>
      </c>
    </row>
    <row r="19" spans="1:29" x14ac:dyDescent="0.3">
      <c r="A19">
        <v>1992</v>
      </c>
      <c r="B19">
        <v>1</v>
      </c>
      <c r="C19">
        <v>1</v>
      </c>
      <c r="D19">
        <v>5.7249999999999996</v>
      </c>
      <c r="E19">
        <v>1</v>
      </c>
      <c r="F19">
        <v>4.173</v>
      </c>
      <c r="G19">
        <v>1</v>
      </c>
      <c r="H19">
        <v>3.677</v>
      </c>
      <c r="I19">
        <v>1</v>
      </c>
      <c r="J19">
        <v>8.8879999999999999</v>
      </c>
      <c r="K19">
        <v>8</v>
      </c>
      <c r="L19">
        <v>20.53</v>
      </c>
      <c r="M19">
        <v>8</v>
      </c>
      <c r="N19">
        <v>12.67</v>
      </c>
      <c r="O19">
        <v>8</v>
      </c>
      <c r="P19">
        <v>8.52</v>
      </c>
      <c r="Q19">
        <v>6</v>
      </c>
      <c r="R19">
        <v>12.4</v>
      </c>
      <c r="S19">
        <v>6</v>
      </c>
      <c r="T19">
        <v>24.5</v>
      </c>
      <c r="U19">
        <v>6</v>
      </c>
      <c r="V19">
        <v>14.89</v>
      </c>
      <c r="W19">
        <v>6</v>
      </c>
      <c r="X19">
        <v>11.46</v>
      </c>
      <c r="Y19">
        <v>1</v>
      </c>
      <c r="Z19">
        <v>8.0500000000000007</v>
      </c>
      <c r="AA19">
        <v>1</v>
      </c>
      <c r="AB19">
        <v>11.29</v>
      </c>
    </row>
    <row r="20" spans="1:29" x14ac:dyDescent="0.3">
      <c r="A20">
        <v>1993</v>
      </c>
      <c r="B20">
        <v>1</v>
      </c>
      <c r="C20">
        <v>1</v>
      </c>
      <c r="D20">
        <v>4.8150000000000004</v>
      </c>
      <c r="E20">
        <v>1</v>
      </c>
      <c r="F20">
        <v>3.5270000000000001</v>
      </c>
      <c r="G20">
        <v>1</v>
      </c>
      <c r="H20">
        <v>3.2429999999999999</v>
      </c>
      <c r="I20">
        <v>1</v>
      </c>
      <c r="J20">
        <v>9.5</v>
      </c>
      <c r="K20">
        <v>6</v>
      </c>
      <c r="L20">
        <v>34.799999999999997</v>
      </c>
      <c r="M20">
        <v>6</v>
      </c>
      <c r="N20">
        <v>14.4</v>
      </c>
      <c r="O20">
        <v>6</v>
      </c>
      <c r="P20">
        <v>10.7</v>
      </c>
      <c r="Q20">
        <v>6</v>
      </c>
      <c r="R20">
        <v>13.7</v>
      </c>
      <c r="S20">
        <v>6</v>
      </c>
      <c r="T20">
        <v>19.100000000000001</v>
      </c>
      <c r="U20">
        <v>6</v>
      </c>
      <c r="V20">
        <v>16.68</v>
      </c>
      <c r="W20">
        <v>8</v>
      </c>
      <c r="X20">
        <v>27.71</v>
      </c>
      <c r="Y20">
        <v>8</v>
      </c>
      <c r="Z20">
        <v>10.83</v>
      </c>
      <c r="AA20">
        <v>1</v>
      </c>
      <c r="AB20">
        <v>14.08</v>
      </c>
    </row>
    <row r="21" spans="1:29" x14ac:dyDescent="0.3">
      <c r="A21">
        <v>1994</v>
      </c>
      <c r="B21">
        <v>2</v>
      </c>
      <c r="C21">
        <v>1</v>
      </c>
      <c r="D21">
        <v>5.09</v>
      </c>
      <c r="E21">
        <v>1</v>
      </c>
      <c r="F21">
        <v>3.89</v>
      </c>
      <c r="G21">
        <v>1</v>
      </c>
      <c r="H21">
        <v>3.66</v>
      </c>
      <c r="I21">
        <v>1</v>
      </c>
      <c r="J21" t="s">
        <v>1</v>
      </c>
      <c r="N21">
        <v>6.42</v>
      </c>
      <c r="O21">
        <v>3</v>
      </c>
      <c r="P21">
        <v>5.53</v>
      </c>
      <c r="Q21">
        <v>1</v>
      </c>
      <c r="R21">
        <v>10.119999999999999</v>
      </c>
      <c r="S21">
        <v>1</v>
      </c>
      <c r="T21">
        <v>31.71</v>
      </c>
      <c r="U21">
        <v>8</v>
      </c>
      <c r="V21">
        <v>50.56</v>
      </c>
      <c r="W21">
        <v>8</v>
      </c>
      <c r="X21">
        <v>32.65</v>
      </c>
      <c r="Y21">
        <v>8</v>
      </c>
      <c r="Z21">
        <v>10.76</v>
      </c>
      <c r="AA21">
        <v>1</v>
      </c>
      <c r="AB21">
        <v>16.04</v>
      </c>
      <c r="AC21">
        <v>3</v>
      </c>
    </row>
    <row r="22" spans="1:29" x14ac:dyDescent="0.3">
      <c r="A22">
        <v>1995</v>
      </c>
      <c r="B22">
        <v>1</v>
      </c>
      <c r="C22">
        <v>1</v>
      </c>
      <c r="D22">
        <v>6.6539999999999999</v>
      </c>
      <c r="E22">
        <v>1</v>
      </c>
      <c r="F22">
        <v>4.4530000000000003</v>
      </c>
      <c r="G22">
        <v>1</v>
      </c>
      <c r="H22">
        <v>3.9169999999999998</v>
      </c>
      <c r="I22">
        <v>3</v>
      </c>
      <c r="J22">
        <v>8.0830000000000002</v>
      </c>
      <c r="K22">
        <v>1</v>
      </c>
      <c r="L22">
        <v>18</v>
      </c>
      <c r="M22">
        <v>8</v>
      </c>
      <c r="N22">
        <v>26</v>
      </c>
      <c r="O22">
        <v>8</v>
      </c>
      <c r="P22">
        <v>13.63</v>
      </c>
      <c r="Q22">
        <v>1</v>
      </c>
      <c r="R22">
        <v>35.270000000000003</v>
      </c>
      <c r="S22">
        <v>8</v>
      </c>
      <c r="T22">
        <v>38.35</v>
      </c>
      <c r="U22">
        <v>8</v>
      </c>
      <c r="V22">
        <v>54.01</v>
      </c>
      <c r="W22">
        <v>8</v>
      </c>
      <c r="X22">
        <v>15.54</v>
      </c>
      <c r="Y22">
        <v>1</v>
      </c>
      <c r="Z22">
        <v>7.0970000000000004</v>
      </c>
      <c r="AA22">
        <v>1</v>
      </c>
      <c r="AB22">
        <v>19.25</v>
      </c>
      <c r="AC22">
        <v>3</v>
      </c>
    </row>
    <row r="23" spans="1:29" x14ac:dyDescent="0.3">
      <c r="A23">
        <v>1996</v>
      </c>
      <c r="B23">
        <v>1</v>
      </c>
      <c r="C23">
        <v>1</v>
      </c>
      <c r="D23">
        <v>4.5880000000000001</v>
      </c>
      <c r="E23">
        <v>1</v>
      </c>
      <c r="F23">
        <v>4.2770000000000001</v>
      </c>
      <c r="G23">
        <v>1</v>
      </c>
      <c r="H23">
        <v>4.2030000000000003</v>
      </c>
      <c r="I23">
        <v>1</v>
      </c>
      <c r="J23">
        <v>7.7210000000000001</v>
      </c>
      <c r="K23">
        <v>1</v>
      </c>
      <c r="L23">
        <v>17.739999999999998</v>
      </c>
      <c r="M23">
        <v>8</v>
      </c>
      <c r="N23">
        <v>11.44</v>
      </c>
      <c r="O23">
        <v>1</v>
      </c>
      <c r="P23">
        <v>16.3</v>
      </c>
      <c r="Q23">
        <v>3</v>
      </c>
      <c r="AB23">
        <v>9.4700000000000006</v>
      </c>
      <c r="AC23">
        <v>3</v>
      </c>
    </row>
    <row r="24" spans="1:29" x14ac:dyDescent="0.3">
      <c r="A24">
        <v>1997</v>
      </c>
      <c r="B24">
        <v>1</v>
      </c>
      <c r="C24">
        <v>1</v>
      </c>
      <c r="H24">
        <v>4.4770000000000003</v>
      </c>
      <c r="I24">
        <v>3</v>
      </c>
      <c r="J24">
        <v>8.6310000000000002</v>
      </c>
      <c r="K24">
        <v>8</v>
      </c>
      <c r="L24">
        <v>13.12</v>
      </c>
      <c r="M24">
        <v>3</v>
      </c>
      <c r="N24">
        <v>19.97</v>
      </c>
      <c r="O24">
        <v>8</v>
      </c>
      <c r="T24" t="s">
        <v>1</v>
      </c>
      <c r="V24">
        <v>16.07</v>
      </c>
      <c r="W24">
        <v>8</v>
      </c>
      <c r="X24">
        <v>10.59</v>
      </c>
      <c r="Y24">
        <v>8</v>
      </c>
      <c r="Z24">
        <v>3.177</v>
      </c>
      <c r="AA24">
        <v>1</v>
      </c>
      <c r="AB24">
        <v>10.86</v>
      </c>
      <c r="AC24">
        <v>3</v>
      </c>
    </row>
    <row r="25" spans="1:29" x14ac:dyDescent="0.3">
      <c r="A25">
        <v>1998</v>
      </c>
      <c r="B25">
        <v>1</v>
      </c>
      <c r="C25">
        <v>1</v>
      </c>
      <c r="D25">
        <v>2.48</v>
      </c>
      <c r="E25">
        <v>3</v>
      </c>
      <c r="F25" t="s">
        <v>1</v>
      </c>
      <c r="H25">
        <v>3.4540000000000002</v>
      </c>
      <c r="I25">
        <v>3</v>
      </c>
      <c r="L25" t="s">
        <v>1</v>
      </c>
      <c r="N25">
        <v>18.28</v>
      </c>
      <c r="O25">
        <v>3</v>
      </c>
      <c r="V25">
        <v>19.21</v>
      </c>
      <c r="W25">
        <v>3</v>
      </c>
      <c r="X25" t="s">
        <v>1</v>
      </c>
      <c r="AB25">
        <v>10.86</v>
      </c>
      <c r="AC25">
        <v>3</v>
      </c>
    </row>
    <row r="26" spans="1:29" x14ac:dyDescent="0.3">
      <c r="A26">
        <v>1999</v>
      </c>
      <c r="B26">
        <v>1</v>
      </c>
      <c r="C26">
        <v>1</v>
      </c>
      <c r="H26">
        <v>7.5519999999999996</v>
      </c>
      <c r="I26">
        <v>3</v>
      </c>
      <c r="J26">
        <v>14.22</v>
      </c>
      <c r="K26">
        <v>1</v>
      </c>
      <c r="L26">
        <v>17.46</v>
      </c>
      <c r="M26">
        <v>8</v>
      </c>
      <c r="N26">
        <v>17.440000000000001</v>
      </c>
      <c r="O26">
        <v>8</v>
      </c>
      <c r="P26">
        <v>15.04</v>
      </c>
      <c r="Q26">
        <v>8</v>
      </c>
      <c r="R26">
        <v>19.2</v>
      </c>
      <c r="S26">
        <v>8</v>
      </c>
      <c r="T26">
        <v>41.19</v>
      </c>
      <c r="U26">
        <v>8</v>
      </c>
      <c r="V26">
        <v>44.8</v>
      </c>
      <c r="AB26">
        <v>22.11</v>
      </c>
      <c r="AC26">
        <v>3</v>
      </c>
    </row>
    <row r="27" spans="1:29" x14ac:dyDescent="0.3">
      <c r="A27">
        <v>2000</v>
      </c>
      <c r="B27">
        <v>1</v>
      </c>
      <c r="C27">
        <v>1</v>
      </c>
      <c r="J27">
        <v>8.4359999999999999</v>
      </c>
      <c r="K27">
        <v>3</v>
      </c>
      <c r="L27">
        <v>20.49</v>
      </c>
      <c r="M27">
        <v>3</v>
      </c>
      <c r="N27">
        <v>7.2270000000000003</v>
      </c>
      <c r="O27">
        <v>1</v>
      </c>
      <c r="P27">
        <v>12.61</v>
      </c>
      <c r="R27">
        <v>13.49</v>
      </c>
      <c r="S27">
        <v>1</v>
      </c>
      <c r="T27">
        <v>17.850000000000001</v>
      </c>
      <c r="U27">
        <v>1</v>
      </c>
      <c r="V27">
        <v>25.56</v>
      </c>
      <c r="W27">
        <v>8</v>
      </c>
      <c r="X27">
        <v>33.75</v>
      </c>
      <c r="Y27">
        <v>8</v>
      </c>
      <c r="Z27">
        <v>10.35</v>
      </c>
      <c r="AB27">
        <v>16.64</v>
      </c>
      <c r="AC27">
        <v>3</v>
      </c>
    </row>
    <row r="28" spans="1:29" x14ac:dyDescent="0.3">
      <c r="A28">
        <v>2001</v>
      </c>
      <c r="B28">
        <v>1</v>
      </c>
      <c r="C28">
        <v>1</v>
      </c>
      <c r="D28">
        <v>5.4969999999999999</v>
      </c>
      <c r="E28">
        <v>1</v>
      </c>
      <c r="F28">
        <v>3.8069999999999999</v>
      </c>
      <c r="G28">
        <v>1</v>
      </c>
      <c r="H28">
        <v>4.1479999999999997</v>
      </c>
      <c r="I28">
        <v>3</v>
      </c>
      <c r="J28">
        <v>3.6429999999999998</v>
      </c>
      <c r="L28">
        <v>22.8</v>
      </c>
      <c r="M28">
        <v>3</v>
      </c>
      <c r="N28">
        <v>11.73</v>
      </c>
      <c r="P28">
        <v>13.67</v>
      </c>
      <c r="Q28">
        <v>8</v>
      </c>
      <c r="R28">
        <v>16.21</v>
      </c>
      <c r="T28">
        <v>21.22</v>
      </c>
      <c r="U28">
        <v>8</v>
      </c>
      <c r="V28">
        <v>46.08</v>
      </c>
      <c r="W28">
        <v>8</v>
      </c>
      <c r="X28">
        <v>63.22</v>
      </c>
      <c r="Y28">
        <v>8</v>
      </c>
      <c r="Z28">
        <v>12.01</v>
      </c>
      <c r="AB28">
        <v>18.670000000000002</v>
      </c>
      <c r="AC28">
        <v>3</v>
      </c>
    </row>
    <row r="29" spans="1:29" x14ac:dyDescent="0.3">
      <c r="A29">
        <v>2002</v>
      </c>
      <c r="B29">
        <v>1</v>
      </c>
      <c r="C29">
        <v>1</v>
      </c>
      <c r="D29">
        <v>6.7380000000000004</v>
      </c>
      <c r="F29">
        <v>4.9390000000000001</v>
      </c>
      <c r="H29">
        <v>4.6950000000000003</v>
      </c>
      <c r="J29">
        <v>7.3319999999999999</v>
      </c>
      <c r="L29">
        <v>29.53</v>
      </c>
      <c r="M29">
        <v>3</v>
      </c>
      <c r="N29">
        <v>39.44</v>
      </c>
      <c r="O29">
        <v>8</v>
      </c>
      <c r="P29">
        <v>8.5229999999999997</v>
      </c>
      <c r="R29" t="s">
        <v>1</v>
      </c>
      <c r="T29" t="s">
        <v>1</v>
      </c>
      <c r="V29" t="s">
        <v>1</v>
      </c>
      <c r="X29" t="s">
        <v>1</v>
      </c>
      <c r="Z29" t="s">
        <v>1</v>
      </c>
      <c r="AB29">
        <v>14.46</v>
      </c>
      <c r="AC29">
        <v>3</v>
      </c>
    </row>
    <row r="30" spans="1:29" x14ac:dyDescent="0.3">
      <c r="A30">
        <v>2005</v>
      </c>
      <c r="B30">
        <v>1</v>
      </c>
      <c r="C30">
        <v>1</v>
      </c>
      <c r="D30" t="s">
        <v>1</v>
      </c>
      <c r="F30" t="s">
        <v>1</v>
      </c>
      <c r="H30" t="s">
        <v>1</v>
      </c>
      <c r="J30" t="s">
        <v>1</v>
      </c>
      <c r="L30" t="s">
        <v>1</v>
      </c>
      <c r="N30" t="s">
        <v>1</v>
      </c>
      <c r="P30" t="s">
        <v>1</v>
      </c>
      <c r="R30" t="s">
        <v>1</v>
      </c>
      <c r="T30">
        <v>18.22</v>
      </c>
      <c r="U30">
        <v>8</v>
      </c>
      <c r="V30" t="s">
        <v>1</v>
      </c>
      <c r="X30" t="s">
        <v>1</v>
      </c>
      <c r="Z30" t="s">
        <v>1</v>
      </c>
      <c r="AB30">
        <v>18.22</v>
      </c>
      <c r="AC30">
        <v>3</v>
      </c>
    </row>
    <row r="31" spans="1:29" x14ac:dyDescent="0.3">
      <c r="A31">
        <v>2006</v>
      </c>
      <c r="B31">
        <v>1</v>
      </c>
      <c r="C31">
        <v>1</v>
      </c>
      <c r="T31" t="s">
        <v>1</v>
      </c>
      <c r="V31" t="s">
        <v>1</v>
      </c>
      <c r="X31" t="s">
        <v>1</v>
      </c>
    </row>
    <row r="32" spans="1:29" x14ac:dyDescent="0.3">
      <c r="A32">
        <v>2007</v>
      </c>
      <c r="B32">
        <v>1</v>
      </c>
      <c r="C32">
        <v>1</v>
      </c>
      <c r="D32" t="s">
        <v>1</v>
      </c>
      <c r="F32" t="s">
        <v>1</v>
      </c>
      <c r="H32">
        <v>4.6139999999999999</v>
      </c>
      <c r="I32">
        <v>1</v>
      </c>
      <c r="J32">
        <v>5.181</v>
      </c>
      <c r="K32">
        <v>1</v>
      </c>
      <c r="L32">
        <v>10.1</v>
      </c>
      <c r="M32">
        <v>1</v>
      </c>
      <c r="N32">
        <v>17.09</v>
      </c>
      <c r="O32">
        <v>1</v>
      </c>
      <c r="P32">
        <v>13.09</v>
      </c>
      <c r="Q32">
        <v>1</v>
      </c>
      <c r="R32">
        <v>24.03</v>
      </c>
      <c r="S32">
        <v>3</v>
      </c>
      <c r="T32">
        <v>26.25</v>
      </c>
      <c r="U32">
        <v>1</v>
      </c>
      <c r="V32">
        <v>41.99</v>
      </c>
      <c r="W32">
        <v>8</v>
      </c>
      <c r="X32">
        <v>56.22</v>
      </c>
      <c r="Y32">
        <v>3</v>
      </c>
      <c r="Z32" t="s">
        <v>1</v>
      </c>
      <c r="AB32">
        <v>22.06</v>
      </c>
      <c r="AC32">
        <v>3</v>
      </c>
    </row>
    <row r="34" spans="1:29" x14ac:dyDescent="0.3">
      <c r="A34" t="s">
        <v>73</v>
      </c>
      <c r="D34">
        <v>6.2169999999999996</v>
      </c>
      <c r="F34">
        <v>5.6909999999999998</v>
      </c>
      <c r="H34">
        <v>5.48</v>
      </c>
      <c r="J34">
        <v>8.7680000000000007</v>
      </c>
      <c r="L34">
        <v>20.59</v>
      </c>
      <c r="N34">
        <v>17.559999999999999</v>
      </c>
      <c r="P34">
        <v>11.52</v>
      </c>
      <c r="R34">
        <v>16.579999999999998</v>
      </c>
      <c r="T34">
        <v>29.04</v>
      </c>
      <c r="V34">
        <v>35.46</v>
      </c>
      <c r="X34">
        <v>28.11</v>
      </c>
      <c r="Z34">
        <v>11.27</v>
      </c>
      <c r="AB34">
        <v>16.36</v>
      </c>
    </row>
    <row r="35" spans="1:29" x14ac:dyDescent="0.3">
      <c r="A35" t="s">
        <v>74</v>
      </c>
      <c r="D35">
        <v>9.6999999999999993</v>
      </c>
      <c r="F35">
        <v>8.8089999999999993</v>
      </c>
      <c r="H35">
        <v>8.9030000000000005</v>
      </c>
      <c r="J35">
        <v>15.06</v>
      </c>
      <c r="L35">
        <v>34.799999999999997</v>
      </c>
      <c r="N35">
        <v>39.44</v>
      </c>
      <c r="P35">
        <v>16.850000000000001</v>
      </c>
      <c r="R35">
        <v>35.270000000000003</v>
      </c>
      <c r="T35">
        <v>106.2</v>
      </c>
      <c r="V35">
        <v>61.5</v>
      </c>
      <c r="X35">
        <v>63.22</v>
      </c>
      <c r="Z35">
        <v>24.1</v>
      </c>
      <c r="AB35">
        <v>106.2</v>
      </c>
    </row>
    <row r="36" spans="1:29" x14ac:dyDescent="0.3">
      <c r="A36" t="s">
        <v>75</v>
      </c>
      <c r="D36">
        <v>2.48</v>
      </c>
      <c r="F36">
        <v>3.5270000000000001</v>
      </c>
      <c r="H36">
        <v>3.2429999999999999</v>
      </c>
      <c r="J36">
        <v>3.6429999999999998</v>
      </c>
      <c r="L36">
        <v>6.39</v>
      </c>
      <c r="N36">
        <v>6.42</v>
      </c>
      <c r="P36">
        <v>4.9749999999999996</v>
      </c>
      <c r="R36">
        <v>10.119999999999999</v>
      </c>
      <c r="T36">
        <v>8.1080000000000005</v>
      </c>
      <c r="V36">
        <v>14.89</v>
      </c>
      <c r="X36">
        <v>10.59</v>
      </c>
      <c r="Z36">
        <v>3.177</v>
      </c>
      <c r="AB36">
        <v>2.48</v>
      </c>
    </row>
    <row r="39" spans="1:29" x14ac:dyDescent="0.3">
      <c r="A39" s="5" t="s">
        <v>79</v>
      </c>
      <c r="B39" s="5"/>
      <c r="C39" s="5"/>
      <c r="D39" s="5"/>
    </row>
    <row r="40" spans="1:29" x14ac:dyDescent="0.3">
      <c r="A40" t="s">
        <v>19</v>
      </c>
      <c r="B40">
        <v>28017120</v>
      </c>
      <c r="C40" t="s">
        <v>78</v>
      </c>
    </row>
    <row r="41" spans="1:29" x14ac:dyDescent="0.3">
      <c r="A41" t="s">
        <v>20</v>
      </c>
    </row>
    <row r="42" spans="1:29" x14ac:dyDescent="0.3">
      <c r="A42" t="s">
        <v>21</v>
      </c>
    </row>
    <row r="43" spans="1:29" x14ac:dyDescent="0.3">
      <c r="A43" t="s">
        <v>22</v>
      </c>
      <c r="B43">
        <v>550</v>
      </c>
    </row>
    <row r="44" spans="1:29" x14ac:dyDescent="0.3">
      <c r="A44" t="s">
        <v>23</v>
      </c>
      <c r="B44" t="s">
        <v>45</v>
      </c>
    </row>
    <row r="46" spans="1:29" x14ac:dyDescent="0.3">
      <c r="A46" t="s">
        <v>25</v>
      </c>
      <c r="B46" t="s">
        <v>26</v>
      </c>
      <c r="C46" t="s">
        <v>27</v>
      </c>
      <c r="D46" t="s">
        <v>2</v>
      </c>
      <c r="E46" t="s">
        <v>1</v>
      </c>
      <c r="F46" t="s">
        <v>3</v>
      </c>
      <c r="G46" t="s">
        <v>1</v>
      </c>
      <c r="H46" t="s">
        <v>4</v>
      </c>
      <c r="I46" t="s">
        <v>1</v>
      </c>
      <c r="J46" t="s">
        <v>5</v>
      </c>
      <c r="K46" t="s">
        <v>1</v>
      </c>
      <c r="L46" t="s">
        <v>6</v>
      </c>
      <c r="M46" t="s">
        <v>1</v>
      </c>
      <c r="N46" t="s">
        <v>7</v>
      </c>
      <c r="O46" t="s">
        <v>1</v>
      </c>
      <c r="P46" t="s">
        <v>8</v>
      </c>
      <c r="Q46" t="s">
        <v>1</v>
      </c>
      <c r="R46" t="s">
        <v>9</v>
      </c>
      <c r="S46" t="s">
        <v>1</v>
      </c>
      <c r="T46" t="s">
        <v>10</v>
      </c>
      <c r="U46" t="s">
        <v>1</v>
      </c>
      <c r="V46" t="s">
        <v>11</v>
      </c>
      <c r="W46" t="s">
        <v>1</v>
      </c>
      <c r="X46" t="s">
        <v>12</v>
      </c>
      <c r="Y46" t="s">
        <v>1</v>
      </c>
      <c r="Z46" t="s">
        <v>13</v>
      </c>
      <c r="AA46" t="s">
        <v>1</v>
      </c>
      <c r="AB46" t="s">
        <v>28</v>
      </c>
      <c r="AC46" t="s">
        <v>1</v>
      </c>
    </row>
    <row r="47" spans="1:29" x14ac:dyDescent="0.3">
      <c r="A47">
        <v>1982</v>
      </c>
      <c r="B47">
        <v>2</v>
      </c>
      <c r="C47">
        <v>1</v>
      </c>
      <c r="D47">
        <v>20.95</v>
      </c>
      <c r="E47">
        <v>1</v>
      </c>
      <c r="F47">
        <v>7.04</v>
      </c>
      <c r="G47">
        <v>1</v>
      </c>
      <c r="H47">
        <v>5.84</v>
      </c>
      <c r="I47">
        <v>1</v>
      </c>
      <c r="J47">
        <v>75.34</v>
      </c>
      <c r="K47">
        <v>6</v>
      </c>
      <c r="L47">
        <v>140.1</v>
      </c>
      <c r="M47">
        <v>6</v>
      </c>
      <c r="N47">
        <v>88.3</v>
      </c>
      <c r="O47">
        <v>6</v>
      </c>
      <c r="P47">
        <v>30.4</v>
      </c>
      <c r="R47">
        <v>17</v>
      </c>
      <c r="T47">
        <v>86</v>
      </c>
      <c r="U47">
        <v>8</v>
      </c>
      <c r="V47">
        <v>86</v>
      </c>
      <c r="W47">
        <v>8</v>
      </c>
      <c r="X47">
        <v>46.5</v>
      </c>
      <c r="Z47">
        <v>9.52</v>
      </c>
      <c r="AB47">
        <v>140.1</v>
      </c>
    </row>
    <row r="48" spans="1:29" x14ac:dyDescent="0.3">
      <c r="A48">
        <v>1983</v>
      </c>
      <c r="B48">
        <v>2</v>
      </c>
      <c r="C48">
        <v>1</v>
      </c>
      <c r="D48">
        <v>9</v>
      </c>
      <c r="F48">
        <v>9</v>
      </c>
      <c r="H48">
        <v>16</v>
      </c>
      <c r="J48">
        <v>139</v>
      </c>
      <c r="K48">
        <v>8</v>
      </c>
      <c r="L48">
        <v>179</v>
      </c>
      <c r="M48">
        <v>1</v>
      </c>
      <c r="N48">
        <v>1108</v>
      </c>
      <c r="O48">
        <v>8</v>
      </c>
      <c r="P48">
        <v>328</v>
      </c>
      <c r="Q48">
        <v>8</v>
      </c>
      <c r="R48">
        <v>508</v>
      </c>
      <c r="S48">
        <v>8</v>
      </c>
      <c r="T48">
        <v>28</v>
      </c>
      <c r="V48">
        <v>406</v>
      </c>
      <c r="W48">
        <v>8</v>
      </c>
      <c r="X48">
        <v>181</v>
      </c>
      <c r="Y48">
        <v>8</v>
      </c>
      <c r="Z48">
        <v>9</v>
      </c>
      <c r="AA48">
        <v>1</v>
      </c>
      <c r="AB48">
        <v>1108</v>
      </c>
    </row>
    <row r="49" spans="1:29" x14ac:dyDescent="0.3">
      <c r="A49">
        <v>1984</v>
      </c>
      <c r="B49">
        <v>2</v>
      </c>
      <c r="C49">
        <v>1</v>
      </c>
      <c r="D49">
        <v>5.7779999999999996</v>
      </c>
      <c r="E49">
        <v>6</v>
      </c>
      <c r="F49">
        <v>6.75</v>
      </c>
      <c r="G49">
        <v>6</v>
      </c>
      <c r="H49">
        <v>32.380000000000003</v>
      </c>
      <c r="I49">
        <v>6</v>
      </c>
      <c r="J49">
        <v>59.86</v>
      </c>
      <c r="K49">
        <v>6</v>
      </c>
      <c r="L49">
        <v>53.2</v>
      </c>
      <c r="M49">
        <v>1</v>
      </c>
      <c r="N49">
        <v>87.6</v>
      </c>
      <c r="O49">
        <v>1</v>
      </c>
      <c r="P49">
        <v>90</v>
      </c>
      <c r="Q49">
        <v>1</v>
      </c>
      <c r="R49">
        <v>635.20000000000005</v>
      </c>
      <c r="S49">
        <v>1</v>
      </c>
      <c r="T49">
        <v>460</v>
      </c>
      <c r="U49">
        <v>1</v>
      </c>
      <c r="V49">
        <v>406</v>
      </c>
      <c r="W49">
        <v>1</v>
      </c>
      <c r="X49">
        <v>244</v>
      </c>
      <c r="Y49">
        <v>1</v>
      </c>
      <c r="Z49">
        <v>21.7</v>
      </c>
      <c r="AA49">
        <v>1</v>
      </c>
      <c r="AB49">
        <v>635.20000000000005</v>
      </c>
    </row>
    <row r="50" spans="1:29" x14ac:dyDescent="0.3">
      <c r="A50">
        <v>1985</v>
      </c>
      <c r="B50">
        <v>2</v>
      </c>
      <c r="C50">
        <v>1</v>
      </c>
      <c r="D50">
        <v>7.5</v>
      </c>
      <c r="E50">
        <v>1</v>
      </c>
      <c r="F50">
        <v>7.1820000000000004</v>
      </c>
      <c r="G50">
        <v>6</v>
      </c>
      <c r="H50">
        <v>18.07</v>
      </c>
      <c r="I50">
        <v>6</v>
      </c>
      <c r="J50">
        <v>37.5</v>
      </c>
      <c r="K50">
        <v>1</v>
      </c>
      <c r="L50">
        <v>55</v>
      </c>
      <c r="M50">
        <v>6</v>
      </c>
      <c r="N50">
        <v>97</v>
      </c>
      <c r="O50">
        <v>1</v>
      </c>
      <c r="P50">
        <v>46.9</v>
      </c>
      <c r="Q50">
        <v>1</v>
      </c>
      <c r="R50">
        <v>130.80000000000001</v>
      </c>
      <c r="S50">
        <v>1</v>
      </c>
      <c r="T50">
        <v>101.1</v>
      </c>
      <c r="U50">
        <v>6</v>
      </c>
      <c r="V50">
        <v>295</v>
      </c>
      <c r="W50">
        <v>1</v>
      </c>
      <c r="X50">
        <v>232</v>
      </c>
      <c r="Y50">
        <v>1</v>
      </c>
      <c r="Z50">
        <v>193.1</v>
      </c>
      <c r="AA50">
        <v>6</v>
      </c>
      <c r="AB50">
        <v>295</v>
      </c>
    </row>
    <row r="51" spans="1:29" x14ac:dyDescent="0.3">
      <c r="A51">
        <v>1986</v>
      </c>
      <c r="B51">
        <v>2</v>
      </c>
      <c r="C51">
        <v>1</v>
      </c>
      <c r="D51">
        <v>8.6219999999999999</v>
      </c>
      <c r="E51">
        <v>6</v>
      </c>
      <c r="F51">
        <v>28.9</v>
      </c>
      <c r="G51">
        <v>6</v>
      </c>
      <c r="H51">
        <v>25.9</v>
      </c>
      <c r="I51">
        <v>6</v>
      </c>
      <c r="J51">
        <v>210.7</v>
      </c>
      <c r="K51">
        <v>6</v>
      </c>
      <c r="L51">
        <v>322.10000000000002</v>
      </c>
      <c r="M51">
        <v>6</v>
      </c>
      <c r="N51">
        <v>399.8</v>
      </c>
      <c r="O51">
        <v>6</v>
      </c>
      <c r="P51">
        <v>20.38</v>
      </c>
      <c r="Q51">
        <v>6</v>
      </c>
      <c r="R51">
        <v>44.14</v>
      </c>
      <c r="S51">
        <v>6</v>
      </c>
      <c r="T51">
        <v>120.7</v>
      </c>
      <c r="U51">
        <v>6</v>
      </c>
      <c r="V51">
        <v>115.9</v>
      </c>
      <c r="W51">
        <v>1</v>
      </c>
      <c r="X51">
        <v>111.2</v>
      </c>
      <c r="Y51">
        <v>1</v>
      </c>
      <c r="Z51">
        <v>11.8</v>
      </c>
      <c r="AA51">
        <v>1</v>
      </c>
      <c r="AB51">
        <v>399.8</v>
      </c>
    </row>
    <row r="52" spans="1:29" x14ac:dyDescent="0.3">
      <c r="A52">
        <v>1988</v>
      </c>
      <c r="B52">
        <v>2</v>
      </c>
      <c r="C52">
        <v>1</v>
      </c>
      <c r="D52">
        <v>13.7</v>
      </c>
      <c r="E52">
        <v>6</v>
      </c>
      <c r="F52">
        <v>26.4</v>
      </c>
      <c r="G52">
        <v>6</v>
      </c>
      <c r="H52">
        <v>26.4</v>
      </c>
      <c r="I52">
        <v>6</v>
      </c>
      <c r="J52">
        <v>63.1</v>
      </c>
      <c r="K52">
        <v>6</v>
      </c>
      <c r="L52">
        <v>60.9</v>
      </c>
      <c r="M52">
        <v>6</v>
      </c>
      <c r="N52">
        <v>127</v>
      </c>
      <c r="O52">
        <v>3</v>
      </c>
      <c r="P52">
        <v>147.5</v>
      </c>
      <c r="R52">
        <v>316.7</v>
      </c>
      <c r="S52">
        <v>6</v>
      </c>
      <c r="T52">
        <v>465.1</v>
      </c>
      <c r="U52">
        <v>6</v>
      </c>
      <c r="V52">
        <v>189.7</v>
      </c>
      <c r="W52">
        <v>6</v>
      </c>
      <c r="X52">
        <v>252.8</v>
      </c>
      <c r="Y52">
        <v>6</v>
      </c>
      <c r="Z52">
        <v>32.200000000000003</v>
      </c>
      <c r="AA52">
        <v>6</v>
      </c>
      <c r="AB52">
        <v>465.1</v>
      </c>
      <c r="AC52">
        <v>3</v>
      </c>
    </row>
    <row r="53" spans="1:29" x14ac:dyDescent="0.3">
      <c r="A53">
        <v>1989</v>
      </c>
      <c r="B53">
        <v>1</v>
      </c>
      <c r="C53">
        <v>1</v>
      </c>
      <c r="D53">
        <v>14.1</v>
      </c>
      <c r="E53">
        <v>6</v>
      </c>
      <c r="F53">
        <v>28.9</v>
      </c>
      <c r="G53">
        <v>6</v>
      </c>
      <c r="H53">
        <v>32.4</v>
      </c>
      <c r="I53">
        <v>6</v>
      </c>
      <c r="J53">
        <v>33.1</v>
      </c>
      <c r="K53">
        <v>6</v>
      </c>
      <c r="L53">
        <v>96.9</v>
      </c>
      <c r="M53">
        <v>1</v>
      </c>
      <c r="N53">
        <v>45.8</v>
      </c>
      <c r="O53">
        <v>1</v>
      </c>
      <c r="P53">
        <v>122</v>
      </c>
      <c r="Q53">
        <v>8</v>
      </c>
      <c r="R53">
        <v>79.2</v>
      </c>
      <c r="S53">
        <v>1</v>
      </c>
      <c r="T53">
        <v>94</v>
      </c>
      <c r="U53">
        <v>1</v>
      </c>
      <c r="V53">
        <v>88.1</v>
      </c>
      <c r="W53">
        <v>1</v>
      </c>
      <c r="X53">
        <v>62.1</v>
      </c>
      <c r="Y53">
        <v>1</v>
      </c>
      <c r="Z53">
        <v>104.3</v>
      </c>
      <c r="AA53">
        <v>1</v>
      </c>
      <c r="AB53">
        <v>122</v>
      </c>
    </row>
    <row r="54" spans="1:29" x14ac:dyDescent="0.3">
      <c r="A54">
        <v>1990</v>
      </c>
      <c r="B54">
        <v>1</v>
      </c>
      <c r="C54">
        <v>1</v>
      </c>
      <c r="D54">
        <v>12.2</v>
      </c>
      <c r="E54">
        <v>1</v>
      </c>
      <c r="F54">
        <v>23.8</v>
      </c>
      <c r="G54">
        <v>6</v>
      </c>
      <c r="H54">
        <v>8.4</v>
      </c>
      <c r="I54">
        <v>6</v>
      </c>
      <c r="J54">
        <v>93.3</v>
      </c>
      <c r="K54">
        <v>6</v>
      </c>
      <c r="L54">
        <v>118.1</v>
      </c>
      <c r="M54">
        <v>6</v>
      </c>
      <c r="N54">
        <v>13</v>
      </c>
      <c r="O54">
        <v>6</v>
      </c>
      <c r="P54">
        <v>56.8</v>
      </c>
      <c r="Q54">
        <v>6</v>
      </c>
      <c r="R54">
        <v>109.7</v>
      </c>
      <c r="S54">
        <v>8</v>
      </c>
      <c r="T54">
        <v>66.7</v>
      </c>
      <c r="U54">
        <v>1</v>
      </c>
      <c r="V54">
        <v>129.1</v>
      </c>
      <c r="W54">
        <v>8</v>
      </c>
      <c r="X54">
        <v>162.5</v>
      </c>
      <c r="Y54">
        <v>6</v>
      </c>
      <c r="Z54">
        <v>22.2</v>
      </c>
      <c r="AA54">
        <v>6</v>
      </c>
      <c r="AB54">
        <v>162.5</v>
      </c>
    </row>
    <row r="55" spans="1:29" x14ac:dyDescent="0.3">
      <c r="A55">
        <v>1991</v>
      </c>
      <c r="B55">
        <v>1</v>
      </c>
      <c r="C55">
        <v>1</v>
      </c>
      <c r="D55">
        <v>14.2</v>
      </c>
      <c r="E55">
        <v>6</v>
      </c>
      <c r="F55">
        <v>53.1</v>
      </c>
      <c r="G55">
        <v>6</v>
      </c>
      <c r="H55">
        <v>56.7</v>
      </c>
      <c r="I55">
        <v>6</v>
      </c>
      <c r="J55">
        <v>45.3</v>
      </c>
      <c r="K55">
        <v>6</v>
      </c>
      <c r="L55">
        <v>126.3</v>
      </c>
      <c r="M55">
        <v>3</v>
      </c>
      <c r="N55">
        <v>59.2</v>
      </c>
      <c r="O55">
        <v>1</v>
      </c>
      <c r="P55">
        <v>13.7</v>
      </c>
      <c r="Q55">
        <v>3</v>
      </c>
      <c r="R55">
        <v>26.8</v>
      </c>
      <c r="S55">
        <v>6</v>
      </c>
      <c r="T55">
        <v>221.2</v>
      </c>
      <c r="U55">
        <v>6</v>
      </c>
      <c r="V55">
        <v>32.9</v>
      </c>
      <c r="W55">
        <v>6</v>
      </c>
      <c r="X55">
        <v>252.9</v>
      </c>
      <c r="Y55">
        <v>6</v>
      </c>
      <c r="Z55">
        <v>11.8</v>
      </c>
      <c r="AA55">
        <v>3</v>
      </c>
      <c r="AB55">
        <v>252.9</v>
      </c>
      <c r="AC55">
        <v>3</v>
      </c>
    </row>
    <row r="56" spans="1:29" x14ac:dyDescent="0.3">
      <c r="A56">
        <v>1992</v>
      </c>
      <c r="B56">
        <v>1</v>
      </c>
      <c r="C56">
        <v>1</v>
      </c>
      <c r="D56">
        <v>53.4</v>
      </c>
      <c r="E56">
        <v>1</v>
      </c>
      <c r="F56">
        <v>6.3</v>
      </c>
      <c r="G56">
        <v>1</v>
      </c>
      <c r="H56">
        <v>4.5</v>
      </c>
      <c r="I56">
        <v>1</v>
      </c>
      <c r="J56">
        <v>182.8</v>
      </c>
      <c r="K56">
        <v>8</v>
      </c>
      <c r="L56">
        <v>157.5</v>
      </c>
      <c r="M56">
        <v>8</v>
      </c>
      <c r="N56">
        <v>157.5</v>
      </c>
      <c r="O56">
        <v>8</v>
      </c>
      <c r="P56">
        <v>193.2</v>
      </c>
      <c r="Q56">
        <v>6</v>
      </c>
      <c r="R56">
        <v>11.6</v>
      </c>
      <c r="S56">
        <v>6</v>
      </c>
      <c r="T56">
        <v>111.6</v>
      </c>
      <c r="U56">
        <v>6</v>
      </c>
      <c r="V56">
        <v>58.5</v>
      </c>
      <c r="W56">
        <v>1</v>
      </c>
      <c r="X56">
        <v>34</v>
      </c>
      <c r="Y56">
        <v>1</v>
      </c>
      <c r="Z56">
        <v>45</v>
      </c>
      <c r="AA56">
        <v>1</v>
      </c>
      <c r="AB56">
        <v>193.2</v>
      </c>
    </row>
    <row r="57" spans="1:29" x14ac:dyDescent="0.3">
      <c r="A57">
        <v>1993</v>
      </c>
      <c r="B57">
        <v>1</v>
      </c>
      <c r="C57">
        <v>1</v>
      </c>
      <c r="D57">
        <v>12</v>
      </c>
      <c r="E57">
        <v>1</v>
      </c>
      <c r="F57">
        <v>5.4</v>
      </c>
      <c r="G57">
        <v>1</v>
      </c>
      <c r="H57">
        <v>13.1</v>
      </c>
      <c r="I57">
        <v>1</v>
      </c>
      <c r="J57">
        <v>121.3</v>
      </c>
      <c r="K57">
        <v>6</v>
      </c>
      <c r="L57">
        <v>207.8</v>
      </c>
      <c r="M57">
        <v>6</v>
      </c>
      <c r="N57">
        <v>42.4</v>
      </c>
      <c r="O57">
        <v>6</v>
      </c>
      <c r="P57">
        <v>97.9</v>
      </c>
      <c r="Q57">
        <v>6</v>
      </c>
      <c r="R57">
        <v>96.4</v>
      </c>
      <c r="S57">
        <v>6</v>
      </c>
      <c r="T57">
        <v>178.6</v>
      </c>
      <c r="U57">
        <v>6</v>
      </c>
      <c r="V57">
        <v>103</v>
      </c>
      <c r="W57">
        <v>8</v>
      </c>
      <c r="X57">
        <v>160.80000000000001</v>
      </c>
      <c r="Y57">
        <v>8</v>
      </c>
      <c r="Z57">
        <v>51.8</v>
      </c>
      <c r="AA57">
        <v>1</v>
      </c>
      <c r="AB57">
        <v>207.8</v>
      </c>
    </row>
    <row r="58" spans="1:29" x14ac:dyDescent="0.3">
      <c r="A58">
        <v>1994</v>
      </c>
      <c r="B58">
        <v>2</v>
      </c>
      <c r="C58">
        <v>1</v>
      </c>
      <c r="D58">
        <v>10</v>
      </c>
      <c r="E58">
        <v>1</v>
      </c>
      <c r="F58">
        <v>4.3</v>
      </c>
      <c r="G58">
        <v>1</v>
      </c>
      <c r="H58">
        <v>21.2</v>
      </c>
      <c r="I58">
        <v>1</v>
      </c>
      <c r="J58" t="s">
        <v>1</v>
      </c>
      <c r="N58">
        <v>17.399999999999999</v>
      </c>
      <c r="O58">
        <v>3</v>
      </c>
      <c r="P58">
        <v>31.3</v>
      </c>
      <c r="Q58">
        <v>1</v>
      </c>
      <c r="R58">
        <v>61</v>
      </c>
      <c r="S58">
        <v>1</v>
      </c>
      <c r="T58">
        <v>132.30000000000001</v>
      </c>
      <c r="U58">
        <v>8</v>
      </c>
      <c r="V58">
        <v>177.9</v>
      </c>
      <c r="W58">
        <v>8</v>
      </c>
      <c r="X58">
        <v>145.80000000000001</v>
      </c>
      <c r="Y58">
        <v>8</v>
      </c>
      <c r="Z58">
        <v>18.5</v>
      </c>
      <c r="AA58">
        <v>1</v>
      </c>
      <c r="AB58">
        <v>177.9</v>
      </c>
      <c r="AC58">
        <v>3</v>
      </c>
    </row>
    <row r="59" spans="1:29" x14ac:dyDescent="0.3">
      <c r="A59">
        <v>1995</v>
      </c>
      <c r="B59">
        <v>1</v>
      </c>
      <c r="C59">
        <v>1</v>
      </c>
      <c r="D59">
        <v>47.4</v>
      </c>
      <c r="E59">
        <v>1</v>
      </c>
      <c r="F59">
        <v>5.4</v>
      </c>
      <c r="G59">
        <v>1</v>
      </c>
      <c r="H59">
        <v>4.5</v>
      </c>
      <c r="I59">
        <v>3</v>
      </c>
      <c r="J59">
        <v>89.5</v>
      </c>
      <c r="K59">
        <v>1</v>
      </c>
      <c r="L59">
        <v>173.9</v>
      </c>
      <c r="M59">
        <v>8</v>
      </c>
      <c r="N59">
        <v>105.3</v>
      </c>
      <c r="O59">
        <v>8</v>
      </c>
      <c r="P59">
        <v>86.5</v>
      </c>
      <c r="Q59">
        <v>1</v>
      </c>
      <c r="R59">
        <v>131.6</v>
      </c>
      <c r="S59">
        <v>8</v>
      </c>
      <c r="T59">
        <v>182.8</v>
      </c>
      <c r="U59">
        <v>8</v>
      </c>
      <c r="V59">
        <v>162.19999999999999</v>
      </c>
      <c r="W59">
        <v>8</v>
      </c>
      <c r="X59">
        <v>64</v>
      </c>
      <c r="Y59">
        <v>1</v>
      </c>
      <c r="Z59">
        <v>14</v>
      </c>
      <c r="AA59">
        <v>1</v>
      </c>
      <c r="AB59">
        <v>182.8</v>
      </c>
      <c r="AC59">
        <v>3</v>
      </c>
    </row>
    <row r="60" spans="1:29" x14ac:dyDescent="0.3">
      <c r="A60">
        <v>1996</v>
      </c>
      <c r="B60">
        <v>1</v>
      </c>
      <c r="C60">
        <v>1</v>
      </c>
      <c r="D60">
        <v>6.6</v>
      </c>
      <c r="E60">
        <v>1</v>
      </c>
      <c r="F60">
        <v>81.3</v>
      </c>
      <c r="G60">
        <v>1</v>
      </c>
      <c r="H60">
        <v>16.3</v>
      </c>
      <c r="I60">
        <v>1</v>
      </c>
      <c r="J60">
        <v>82.8</v>
      </c>
      <c r="K60">
        <v>1</v>
      </c>
      <c r="L60">
        <v>165</v>
      </c>
      <c r="M60">
        <v>8</v>
      </c>
      <c r="N60">
        <v>56.4</v>
      </c>
      <c r="O60">
        <v>1</v>
      </c>
      <c r="P60">
        <v>141.4</v>
      </c>
      <c r="Q60">
        <v>3</v>
      </c>
      <c r="AB60">
        <v>165</v>
      </c>
      <c r="AC60">
        <v>3</v>
      </c>
    </row>
    <row r="61" spans="1:29" x14ac:dyDescent="0.3">
      <c r="A61">
        <v>1997</v>
      </c>
      <c r="B61">
        <v>1</v>
      </c>
      <c r="C61">
        <v>1</v>
      </c>
      <c r="H61">
        <v>5.0999999999999996</v>
      </c>
      <c r="I61">
        <v>3</v>
      </c>
      <c r="J61">
        <v>97</v>
      </c>
      <c r="K61">
        <v>8</v>
      </c>
      <c r="L61">
        <v>128.9</v>
      </c>
      <c r="M61">
        <v>8</v>
      </c>
      <c r="N61">
        <v>100.8</v>
      </c>
      <c r="O61">
        <v>8</v>
      </c>
      <c r="T61">
        <v>64</v>
      </c>
      <c r="U61">
        <v>9</v>
      </c>
      <c r="V61">
        <v>162.9</v>
      </c>
      <c r="W61">
        <v>8</v>
      </c>
      <c r="X61">
        <v>128.9</v>
      </c>
      <c r="Y61">
        <v>8</v>
      </c>
      <c r="Z61">
        <v>6.2</v>
      </c>
      <c r="AA61">
        <v>1</v>
      </c>
      <c r="AB61">
        <v>162.9</v>
      </c>
      <c r="AC61">
        <v>3</v>
      </c>
    </row>
    <row r="62" spans="1:29" x14ac:dyDescent="0.3">
      <c r="A62">
        <v>1998</v>
      </c>
      <c r="B62">
        <v>1</v>
      </c>
      <c r="C62">
        <v>1</v>
      </c>
      <c r="D62">
        <v>3</v>
      </c>
      <c r="E62">
        <v>3</v>
      </c>
      <c r="F62">
        <v>3.3</v>
      </c>
      <c r="G62">
        <v>9</v>
      </c>
      <c r="H62">
        <v>30.2</v>
      </c>
      <c r="I62">
        <v>3</v>
      </c>
      <c r="L62">
        <v>92.5</v>
      </c>
      <c r="M62">
        <v>9</v>
      </c>
      <c r="N62">
        <v>94</v>
      </c>
      <c r="O62">
        <v>3</v>
      </c>
      <c r="V62">
        <v>172.2</v>
      </c>
      <c r="W62">
        <v>3</v>
      </c>
      <c r="X62">
        <v>14</v>
      </c>
      <c r="Y62">
        <v>9</v>
      </c>
      <c r="AB62">
        <v>172.2</v>
      </c>
      <c r="AC62">
        <v>3</v>
      </c>
    </row>
    <row r="63" spans="1:29" x14ac:dyDescent="0.3">
      <c r="A63">
        <v>1999</v>
      </c>
      <c r="B63">
        <v>1</v>
      </c>
      <c r="C63">
        <v>1</v>
      </c>
      <c r="H63">
        <v>29.6</v>
      </c>
      <c r="I63">
        <v>3</v>
      </c>
      <c r="J63">
        <v>91.8</v>
      </c>
      <c r="K63">
        <v>1</v>
      </c>
      <c r="L63">
        <v>111.9</v>
      </c>
      <c r="M63">
        <v>8</v>
      </c>
      <c r="N63">
        <v>126.9</v>
      </c>
      <c r="O63">
        <v>8</v>
      </c>
      <c r="P63">
        <v>115.5</v>
      </c>
      <c r="Q63">
        <v>8</v>
      </c>
      <c r="R63">
        <v>160.1</v>
      </c>
      <c r="S63">
        <v>8</v>
      </c>
      <c r="T63">
        <v>135.6</v>
      </c>
      <c r="U63">
        <v>8</v>
      </c>
      <c r="V63">
        <v>79</v>
      </c>
      <c r="AB63">
        <v>160.1</v>
      </c>
      <c r="AC63">
        <v>3</v>
      </c>
    </row>
    <row r="64" spans="1:29" x14ac:dyDescent="0.3">
      <c r="A64">
        <v>2000</v>
      </c>
      <c r="B64">
        <v>1</v>
      </c>
      <c r="C64">
        <v>1</v>
      </c>
      <c r="J64">
        <v>38.299999999999997</v>
      </c>
      <c r="K64">
        <v>3</v>
      </c>
      <c r="L64">
        <v>190</v>
      </c>
      <c r="M64">
        <v>3</v>
      </c>
      <c r="N64">
        <v>72.3</v>
      </c>
      <c r="O64">
        <v>1</v>
      </c>
      <c r="P64">
        <v>71.5</v>
      </c>
      <c r="Q64">
        <v>1</v>
      </c>
      <c r="R64">
        <v>85</v>
      </c>
      <c r="S64">
        <v>1</v>
      </c>
      <c r="T64">
        <v>73</v>
      </c>
      <c r="U64">
        <v>1</v>
      </c>
      <c r="V64">
        <v>100</v>
      </c>
      <c r="W64">
        <v>8</v>
      </c>
      <c r="X64">
        <v>144.4</v>
      </c>
      <c r="Y64">
        <v>8</v>
      </c>
      <c r="Z64">
        <v>27.6</v>
      </c>
      <c r="AA64">
        <v>3</v>
      </c>
      <c r="AB64">
        <v>190</v>
      </c>
      <c r="AC64">
        <v>3</v>
      </c>
    </row>
    <row r="65" spans="1:29" x14ac:dyDescent="0.3">
      <c r="A65">
        <v>2001</v>
      </c>
      <c r="B65">
        <v>1</v>
      </c>
      <c r="C65">
        <v>1</v>
      </c>
      <c r="D65">
        <v>10</v>
      </c>
      <c r="E65">
        <v>1</v>
      </c>
      <c r="F65">
        <v>4.2</v>
      </c>
      <c r="G65">
        <v>1</v>
      </c>
      <c r="H65">
        <v>16.3</v>
      </c>
      <c r="I65">
        <v>3</v>
      </c>
      <c r="J65">
        <v>5.6</v>
      </c>
      <c r="L65">
        <v>130.30000000000001</v>
      </c>
      <c r="M65">
        <v>3</v>
      </c>
      <c r="N65">
        <v>79</v>
      </c>
      <c r="P65">
        <v>101.5</v>
      </c>
      <c r="Q65">
        <v>8</v>
      </c>
      <c r="R65">
        <v>31.3</v>
      </c>
      <c r="T65">
        <v>190</v>
      </c>
      <c r="U65">
        <v>8</v>
      </c>
      <c r="V65">
        <v>137</v>
      </c>
      <c r="W65">
        <v>8</v>
      </c>
      <c r="X65">
        <v>151.69999999999999</v>
      </c>
      <c r="Y65">
        <v>8</v>
      </c>
      <c r="Z65">
        <v>21.2</v>
      </c>
      <c r="AB65">
        <v>190</v>
      </c>
      <c r="AC65">
        <v>3</v>
      </c>
    </row>
    <row r="66" spans="1:29" x14ac:dyDescent="0.3">
      <c r="A66">
        <v>2002</v>
      </c>
      <c r="B66">
        <v>1</v>
      </c>
      <c r="C66">
        <v>1</v>
      </c>
      <c r="D66">
        <v>9.33</v>
      </c>
      <c r="F66">
        <v>5.88</v>
      </c>
      <c r="H66">
        <v>24.2</v>
      </c>
      <c r="J66">
        <v>35.5</v>
      </c>
      <c r="L66">
        <v>123.5</v>
      </c>
      <c r="M66">
        <v>3</v>
      </c>
      <c r="N66">
        <v>144.4</v>
      </c>
      <c r="O66">
        <v>8</v>
      </c>
      <c r="P66">
        <v>12.88</v>
      </c>
      <c r="R66" t="s">
        <v>1</v>
      </c>
      <c r="T66" t="s">
        <v>1</v>
      </c>
      <c r="V66" t="s">
        <v>1</v>
      </c>
      <c r="X66" t="s">
        <v>1</v>
      </c>
      <c r="Z66" t="s">
        <v>1</v>
      </c>
      <c r="AB66">
        <v>144.4</v>
      </c>
      <c r="AC66">
        <v>3</v>
      </c>
    </row>
    <row r="67" spans="1:29" x14ac:dyDescent="0.3">
      <c r="A67">
        <v>2005</v>
      </c>
      <c r="B67">
        <v>1</v>
      </c>
      <c r="C67">
        <v>1</v>
      </c>
      <c r="D67" t="s">
        <v>1</v>
      </c>
      <c r="F67" t="s">
        <v>1</v>
      </c>
      <c r="H67" t="s">
        <v>1</v>
      </c>
      <c r="J67" t="s">
        <v>1</v>
      </c>
      <c r="L67" t="s">
        <v>1</v>
      </c>
      <c r="N67" t="s">
        <v>1</v>
      </c>
      <c r="P67" t="s">
        <v>1</v>
      </c>
      <c r="R67" t="s">
        <v>1</v>
      </c>
      <c r="T67">
        <v>186</v>
      </c>
      <c r="U67">
        <v>8</v>
      </c>
      <c r="V67" t="s">
        <v>1</v>
      </c>
      <c r="X67" t="s">
        <v>1</v>
      </c>
      <c r="Z67" t="s">
        <v>1</v>
      </c>
      <c r="AB67">
        <v>186</v>
      </c>
      <c r="AC67">
        <v>3</v>
      </c>
    </row>
    <row r="68" spans="1:29" x14ac:dyDescent="0.3">
      <c r="A68">
        <v>2007</v>
      </c>
      <c r="B68">
        <v>1</v>
      </c>
      <c r="C68">
        <v>1</v>
      </c>
      <c r="D68" t="s">
        <v>1</v>
      </c>
      <c r="F68" t="s">
        <v>1</v>
      </c>
      <c r="H68">
        <v>13.4</v>
      </c>
      <c r="I68">
        <v>1</v>
      </c>
      <c r="J68">
        <v>19.18</v>
      </c>
      <c r="K68">
        <v>1</v>
      </c>
      <c r="L68">
        <v>29</v>
      </c>
      <c r="M68">
        <v>1</v>
      </c>
      <c r="N68">
        <v>79</v>
      </c>
      <c r="O68">
        <v>1</v>
      </c>
      <c r="P68">
        <v>40.4</v>
      </c>
      <c r="Q68">
        <v>1</v>
      </c>
      <c r="R68">
        <v>73</v>
      </c>
      <c r="S68">
        <v>3</v>
      </c>
      <c r="T68">
        <v>76</v>
      </c>
      <c r="U68">
        <v>1</v>
      </c>
      <c r="V68">
        <v>174.7</v>
      </c>
      <c r="W68">
        <v>8</v>
      </c>
      <c r="X68">
        <v>166.5</v>
      </c>
      <c r="Y68">
        <v>3</v>
      </c>
      <c r="Z68" t="s">
        <v>1</v>
      </c>
      <c r="AB68">
        <v>174.7</v>
      </c>
      <c r="AC68">
        <v>3</v>
      </c>
    </row>
    <row r="70" spans="1:29" x14ac:dyDescent="0.3">
      <c r="A70" t="s">
        <v>73</v>
      </c>
      <c r="D70">
        <v>15.16</v>
      </c>
      <c r="F70">
        <v>18.07</v>
      </c>
      <c r="H70">
        <v>20.03</v>
      </c>
      <c r="J70">
        <v>80.05</v>
      </c>
      <c r="L70">
        <v>133.1</v>
      </c>
      <c r="N70">
        <v>147.69999999999999</v>
      </c>
      <c r="P70">
        <v>91.99</v>
      </c>
      <c r="R70">
        <v>148.1</v>
      </c>
      <c r="T70">
        <v>156.5</v>
      </c>
      <c r="V70">
        <v>161.9</v>
      </c>
      <c r="X70">
        <v>142</v>
      </c>
      <c r="Z70">
        <v>37.5</v>
      </c>
      <c r="AB70">
        <v>96</v>
      </c>
    </row>
    <row r="71" spans="1:29" x14ac:dyDescent="0.3">
      <c r="A71" t="s">
        <v>74</v>
      </c>
      <c r="D71">
        <v>53.4</v>
      </c>
      <c r="F71">
        <v>81.3</v>
      </c>
      <c r="H71">
        <v>56.7</v>
      </c>
      <c r="J71">
        <v>210.7</v>
      </c>
      <c r="L71">
        <v>322.10000000000002</v>
      </c>
      <c r="N71">
        <v>1108</v>
      </c>
      <c r="P71">
        <v>328</v>
      </c>
      <c r="R71">
        <v>635.20000000000005</v>
      </c>
      <c r="T71">
        <v>465.1</v>
      </c>
      <c r="V71">
        <v>406</v>
      </c>
      <c r="X71">
        <v>252.9</v>
      </c>
      <c r="Z71">
        <v>193.1</v>
      </c>
      <c r="AB71">
        <v>1108</v>
      </c>
    </row>
    <row r="72" spans="1:29" x14ac:dyDescent="0.3">
      <c r="A72" t="s">
        <v>75</v>
      </c>
      <c r="D72">
        <v>3</v>
      </c>
      <c r="F72">
        <v>3.3</v>
      </c>
      <c r="H72">
        <v>4.5</v>
      </c>
      <c r="J72">
        <v>5.6</v>
      </c>
      <c r="L72">
        <v>29</v>
      </c>
      <c r="N72">
        <v>13</v>
      </c>
      <c r="P72">
        <v>12.88</v>
      </c>
      <c r="R72">
        <v>11.6</v>
      </c>
      <c r="T72">
        <v>28</v>
      </c>
      <c r="V72">
        <v>32.9</v>
      </c>
      <c r="X72">
        <v>14</v>
      </c>
      <c r="Z72">
        <v>6.2</v>
      </c>
      <c r="AB72">
        <v>3</v>
      </c>
    </row>
    <row r="75" spans="1:29" x14ac:dyDescent="0.3">
      <c r="A75" s="5" t="s">
        <v>80</v>
      </c>
      <c r="B75" s="5"/>
      <c r="C75" s="5"/>
      <c r="D75" s="5"/>
    </row>
    <row r="76" spans="1:29" x14ac:dyDescent="0.3">
      <c r="A76" t="s">
        <v>19</v>
      </c>
      <c r="B76">
        <v>28017120</v>
      </c>
      <c r="C76" t="s">
        <v>78</v>
      </c>
    </row>
    <row r="77" spans="1:29" x14ac:dyDescent="0.3">
      <c r="A77" t="s">
        <v>20</v>
      </c>
    </row>
    <row r="78" spans="1:29" x14ac:dyDescent="0.3">
      <c r="A78" t="s">
        <v>21</v>
      </c>
    </row>
    <row r="79" spans="1:29" x14ac:dyDescent="0.3">
      <c r="A79" t="s">
        <v>22</v>
      </c>
      <c r="B79">
        <v>550</v>
      </c>
    </row>
    <row r="80" spans="1:29" x14ac:dyDescent="0.3">
      <c r="A80" t="s">
        <v>23</v>
      </c>
      <c r="B80" t="s">
        <v>45</v>
      </c>
    </row>
    <row r="82" spans="1:29" x14ac:dyDescent="0.3">
      <c r="A82" t="s">
        <v>25</v>
      </c>
      <c r="B82" t="s">
        <v>26</v>
      </c>
      <c r="C82" t="s">
        <v>27</v>
      </c>
      <c r="D82" t="s">
        <v>2</v>
      </c>
      <c r="E82" t="s">
        <v>1</v>
      </c>
      <c r="F82" t="s">
        <v>3</v>
      </c>
      <c r="G82" t="s">
        <v>1</v>
      </c>
      <c r="H82" t="s">
        <v>4</v>
      </c>
      <c r="I82" t="s">
        <v>1</v>
      </c>
      <c r="J82" t="s">
        <v>5</v>
      </c>
      <c r="K82" t="s">
        <v>1</v>
      </c>
      <c r="L82" t="s">
        <v>6</v>
      </c>
      <c r="M82" t="s">
        <v>1</v>
      </c>
      <c r="N82" t="s">
        <v>7</v>
      </c>
      <c r="O82" t="s">
        <v>1</v>
      </c>
      <c r="P82" t="s">
        <v>8</v>
      </c>
      <c r="Q82" t="s">
        <v>1</v>
      </c>
      <c r="R82" t="s">
        <v>9</v>
      </c>
      <c r="S82" t="s">
        <v>1</v>
      </c>
      <c r="T82" t="s">
        <v>10</v>
      </c>
      <c r="U82" t="s">
        <v>1</v>
      </c>
      <c r="V82" t="s">
        <v>11</v>
      </c>
      <c r="W82" t="s">
        <v>1</v>
      </c>
      <c r="X82" t="s">
        <v>12</v>
      </c>
      <c r="Y82" t="s">
        <v>1</v>
      </c>
      <c r="Z82" t="s">
        <v>13</v>
      </c>
      <c r="AA82" t="s">
        <v>1</v>
      </c>
      <c r="AB82" t="s">
        <v>28</v>
      </c>
      <c r="AC82" t="s">
        <v>1</v>
      </c>
    </row>
    <row r="83" spans="1:29" x14ac:dyDescent="0.3">
      <c r="A83">
        <v>1982</v>
      </c>
      <c r="B83">
        <v>2</v>
      </c>
      <c r="C83">
        <v>1</v>
      </c>
      <c r="D83">
        <v>6.2729999999999997</v>
      </c>
      <c r="E83">
        <v>6</v>
      </c>
      <c r="F83">
        <v>5.72</v>
      </c>
      <c r="G83">
        <v>1</v>
      </c>
      <c r="H83">
        <v>5.22</v>
      </c>
      <c r="I83">
        <v>1</v>
      </c>
      <c r="J83">
        <v>3.831</v>
      </c>
      <c r="K83">
        <v>6</v>
      </c>
      <c r="L83">
        <v>19.62</v>
      </c>
      <c r="M83">
        <v>6</v>
      </c>
      <c r="N83">
        <v>12.54</v>
      </c>
      <c r="O83">
        <v>6</v>
      </c>
      <c r="P83">
        <v>8.3840000000000003</v>
      </c>
      <c r="Q83">
        <v>6</v>
      </c>
      <c r="R83">
        <v>9.31</v>
      </c>
      <c r="T83">
        <v>10.8</v>
      </c>
      <c r="V83">
        <v>29.05</v>
      </c>
      <c r="X83">
        <v>8.9600000000000009</v>
      </c>
      <c r="Y83">
        <v>1</v>
      </c>
      <c r="Z83">
        <v>8.2799999999999994</v>
      </c>
      <c r="AB83">
        <v>3.83</v>
      </c>
    </row>
    <row r="84" spans="1:29" x14ac:dyDescent="0.3">
      <c r="A84">
        <v>1983</v>
      </c>
      <c r="B84">
        <v>2</v>
      </c>
      <c r="C84">
        <v>1</v>
      </c>
      <c r="D84">
        <v>6.6</v>
      </c>
      <c r="F84">
        <v>6.5</v>
      </c>
      <c r="H84">
        <v>2.7</v>
      </c>
      <c r="I84">
        <v>8</v>
      </c>
      <c r="J84">
        <v>2.8</v>
      </c>
      <c r="K84">
        <v>8</v>
      </c>
      <c r="L84">
        <v>10.6</v>
      </c>
      <c r="M84">
        <v>1</v>
      </c>
      <c r="N84">
        <v>9.8000000000000007</v>
      </c>
      <c r="O84">
        <v>1</v>
      </c>
      <c r="P84">
        <v>8.6</v>
      </c>
      <c r="Q84">
        <v>1</v>
      </c>
      <c r="R84">
        <v>11.8</v>
      </c>
      <c r="S84">
        <v>1</v>
      </c>
      <c r="T84">
        <v>11.9</v>
      </c>
      <c r="V84">
        <v>13</v>
      </c>
      <c r="W84">
        <v>1</v>
      </c>
      <c r="X84">
        <v>8.9</v>
      </c>
      <c r="Y84">
        <v>1</v>
      </c>
      <c r="Z84">
        <v>6.4450000000000003</v>
      </c>
      <c r="AA84">
        <v>6</v>
      </c>
      <c r="AB84">
        <v>2.7</v>
      </c>
    </row>
    <row r="85" spans="1:29" x14ac:dyDescent="0.3">
      <c r="A85">
        <v>1984</v>
      </c>
      <c r="B85">
        <v>2</v>
      </c>
      <c r="C85">
        <v>1</v>
      </c>
      <c r="D85">
        <v>4.1710000000000003</v>
      </c>
      <c r="E85">
        <v>6</v>
      </c>
      <c r="F85">
        <v>3.8119999999999998</v>
      </c>
      <c r="G85">
        <v>6</v>
      </c>
      <c r="H85">
        <v>3.72</v>
      </c>
      <c r="I85">
        <v>6</v>
      </c>
      <c r="J85">
        <v>3.5369999999999999</v>
      </c>
      <c r="K85">
        <v>6</v>
      </c>
      <c r="L85">
        <v>3</v>
      </c>
      <c r="M85">
        <v>1</v>
      </c>
      <c r="N85">
        <v>5.2</v>
      </c>
      <c r="O85">
        <v>1</v>
      </c>
      <c r="P85">
        <v>5.6</v>
      </c>
      <c r="Q85">
        <v>1</v>
      </c>
      <c r="R85">
        <v>6.5</v>
      </c>
      <c r="S85">
        <v>1</v>
      </c>
      <c r="T85">
        <v>26.3</v>
      </c>
      <c r="U85">
        <v>1</v>
      </c>
      <c r="V85">
        <v>17.899999999999999</v>
      </c>
      <c r="W85">
        <v>1</v>
      </c>
      <c r="X85">
        <v>18.3</v>
      </c>
      <c r="Y85">
        <v>1</v>
      </c>
      <c r="Z85">
        <v>7.6</v>
      </c>
      <c r="AA85">
        <v>1</v>
      </c>
      <c r="AB85">
        <v>3</v>
      </c>
    </row>
    <row r="86" spans="1:29" x14ac:dyDescent="0.3">
      <c r="A86">
        <v>1985</v>
      </c>
      <c r="B86">
        <v>2</v>
      </c>
      <c r="C86">
        <v>1</v>
      </c>
      <c r="D86">
        <v>3.7</v>
      </c>
      <c r="E86">
        <v>1</v>
      </c>
      <c r="F86">
        <v>5.0970000000000004</v>
      </c>
      <c r="G86">
        <v>6</v>
      </c>
      <c r="H86">
        <v>3.8119999999999998</v>
      </c>
      <c r="I86">
        <v>6</v>
      </c>
      <c r="J86">
        <v>2.7</v>
      </c>
      <c r="K86">
        <v>1</v>
      </c>
      <c r="L86">
        <v>3.1560000000000001</v>
      </c>
      <c r="M86">
        <v>6</v>
      </c>
      <c r="N86">
        <v>6</v>
      </c>
      <c r="O86">
        <v>1</v>
      </c>
      <c r="P86">
        <v>4.5999999999999996</v>
      </c>
      <c r="Q86">
        <v>1</v>
      </c>
      <c r="R86">
        <v>5</v>
      </c>
      <c r="S86">
        <v>1</v>
      </c>
      <c r="T86">
        <v>7.8559999999999999</v>
      </c>
      <c r="U86">
        <v>6</v>
      </c>
      <c r="V86">
        <v>2.1890000000000001</v>
      </c>
      <c r="W86">
        <v>6</v>
      </c>
      <c r="X86">
        <v>9.6809999999999992</v>
      </c>
      <c r="Y86">
        <v>6</v>
      </c>
      <c r="Z86">
        <v>8.7750000000000004</v>
      </c>
      <c r="AA86">
        <v>6</v>
      </c>
      <c r="AB86">
        <v>2.19</v>
      </c>
    </row>
    <row r="87" spans="1:29" x14ac:dyDescent="0.3">
      <c r="A87">
        <v>1986</v>
      </c>
      <c r="B87">
        <v>2</v>
      </c>
      <c r="C87">
        <v>1</v>
      </c>
      <c r="D87">
        <v>5.0069999999999997</v>
      </c>
      <c r="E87">
        <v>6</v>
      </c>
      <c r="F87">
        <v>4.4560000000000004</v>
      </c>
      <c r="G87">
        <v>6</v>
      </c>
      <c r="H87">
        <v>3.4449999999999998</v>
      </c>
      <c r="I87">
        <v>6</v>
      </c>
      <c r="J87">
        <v>4.8230000000000004</v>
      </c>
      <c r="K87">
        <v>6</v>
      </c>
      <c r="L87">
        <v>9.6940000000000008</v>
      </c>
      <c r="M87">
        <v>6</v>
      </c>
      <c r="N87">
        <v>9.6020000000000003</v>
      </c>
      <c r="O87">
        <v>6</v>
      </c>
      <c r="P87">
        <v>5.4660000000000002</v>
      </c>
      <c r="Q87">
        <v>6</v>
      </c>
      <c r="R87">
        <v>5.0069999999999997</v>
      </c>
      <c r="S87">
        <v>6</v>
      </c>
      <c r="T87">
        <v>14.2</v>
      </c>
      <c r="U87">
        <v>6</v>
      </c>
      <c r="V87">
        <v>17.36</v>
      </c>
      <c r="W87">
        <v>6</v>
      </c>
      <c r="X87">
        <v>10.15</v>
      </c>
      <c r="Y87">
        <v>1</v>
      </c>
      <c r="Z87">
        <v>5.4</v>
      </c>
      <c r="AA87">
        <v>1</v>
      </c>
      <c r="AB87">
        <v>3.45</v>
      </c>
    </row>
    <row r="88" spans="1:29" x14ac:dyDescent="0.3">
      <c r="A88">
        <v>1987</v>
      </c>
      <c r="B88">
        <v>2</v>
      </c>
      <c r="C88">
        <v>1</v>
      </c>
      <c r="D88">
        <v>4.8</v>
      </c>
      <c r="F88">
        <v>4.5</v>
      </c>
      <c r="G88">
        <v>6</v>
      </c>
      <c r="H88">
        <v>3.7</v>
      </c>
      <c r="I88">
        <v>6</v>
      </c>
      <c r="J88">
        <v>4.0999999999999996</v>
      </c>
      <c r="K88">
        <v>6</v>
      </c>
      <c r="L88">
        <v>10.5</v>
      </c>
      <c r="M88">
        <v>6</v>
      </c>
      <c r="N88">
        <v>14.2</v>
      </c>
      <c r="O88">
        <v>6</v>
      </c>
      <c r="P88">
        <v>9.9</v>
      </c>
      <c r="Q88">
        <v>6</v>
      </c>
      <c r="R88">
        <v>9.4</v>
      </c>
      <c r="S88">
        <v>6</v>
      </c>
      <c r="T88">
        <v>9.3000000000000007</v>
      </c>
      <c r="U88">
        <v>6</v>
      </c>
      <c r="V88">
        <v>26.13</v>
      </c>
      <c r="X88">
        <v>8.1999999999999993</v>
      </c>
      <c r="Y88">
        <v>6</v>
      </c>
      <c r="Z88">
        <v>9.6</v>
      </c>
      <c r="AA88">
        <v>6</v>
      </c>
      <c r="AB88">
        <v>3.7</v>
      </c>
    </row>
    <row r="89" spans="1:29" x14ac:dyDescent="0.3">
      <c r="A89">
        <v>1988</v>
      </c>
      <c r="B89">
        <v>2</v>
      </c>
      <c r="C89">
        <v>1</v>
      </c>
      <c r="D89">
        <v>5.8</v>
      </c>
      <c r="E89">
        <v>6</v>
      </c>
      <c r="F89">
        <v>4.9000000000000004</v>
      </c>
      <c r="G89">
        <v>6</v>
      </c>
      <c r="H89">
        <v>4.8</v>
      </c>
      <c r="I89">
        <v>6</v>
      </c>
      <c r="J89">
        <v>4.3</v>
      </c>
      <c r="K89">
        <v>6</v>
      </c>
      <c r="L89">
        <v>6.1</v>
      </c>
      <c r="M89">
        <v>6</v>
      </c>
      <c r="N89">
        <v>12.52</v>
      </c>
      <c r="O89">
        <v>3</v>
      </c>
      <c r="P89">
        <v>14.3</v>
      </c>
      <c r="Q89">
        <v>6</v>
      </c>
      <c r="R89">
        <v>13</v>
      </c>
      <c r="S89">
        <v>6</v>
      </c>
      <c r="T89">
        <v>20.2</v>
      </c>
      <c r="U89">
        <v>6</v>
      </c>
      <c r="V89">
        <v>16.8</v>
      </c>
      <c r="W89">
        <v>6</v>
      </c>
      <c r="X89">
        <v>16.600000000000001</v>
      </c>
      <c r="Y89">
        <v>6</v>
      </c>
      <c r="Z89">
        <v>12.3</v>
      </c>
      <c r="AA89">
        <v>6</v>
      </c>
      <c r="AB89">
        <v>4.3</v>
      </c>
      <c r="AC89">
        <v>3</v>
      </c>
    </row>
    <row r="90" spans="1:29" x14ac:dyDescent="0.3">
      <c r="A90">
        <v>1989</v>
      </c>
      <c r="B90">
        <v>1</v>
      </c>
      <c r="C90">
        <v>1</v>
      </c>
      <c r="D90">
        <v>6</v>
      </c>
      <c r="E90">
        <v>6</v>
      </c>
      <c r="F90">
        <v>5.6</v>
      </c>
      <c r="G90">
        <v>6</v>
      </c>
      <c r="H90">
        <v>5.3</v>
      </c>
      <c r="I90">
        <v>6</v>
      </c>
      <c r="J90">
        <v>4.5</v>
      </c>
      <c r="K90">
        <v>6</v>
      </c>
      <c r="L90">
        <v>7.97</v>
      </c>
      <c r="M90">
        <v>1</v>
      </c>
      <c r="N90">
        <v>6.39</v>
      </c>
      <c r="O90">
        <v>1</v>
      </c>
      <c r="P90">
        <v>5.53</v>
      </c>
      <c r="Q90">
        <v>1</v>
      </c>
      <c r="R90">
        <v>8.26</v>
      </c>
      <c r="S90">
        <v>1</v>
      </c>
      <c r="T90">
        <v>7.12</v>
      </c>
      <c r="U90">
        <v>1</v>
      </c>
      <c r="V90">
        <v>15.57</v>
      </c>
      <c r="W90">
        <v>1</v>
      </c>
      <c r="X90">
        <v>11.8</v>
      </c>
      <c r="Y90">
        <v>1</v>
      </c>
      <c r="Z90">
        <v>8.69</v>
      </c>
      <c r="AA90">
        <v>1</v>
      </c>
      <c r="AB90">
        <v>4.5</v>
      </c>
    </row>
    <row r="91" spans="1:29" x14ac:dyDescent="0.3">
      <c r="A91">
        <v>1990</v>
      </c>
      <c r="B91">
        <v>1</v>
      </c>
      <c r="C91">
        <v>1</v>
      </c>
      <c r="D91">
        <v>5.8</v>
      </c>
      <c r="E91">
        <v>6</v>
      </c>
      <c r="F91">
        <v>5.4</v>
      </c>
      <c r="G91">
        <v>6</v>
      </c>
      <c r="H91">
        <v>3.9</v>
      </c>
      <c r="I91">
        <v>6</v>
      </c>
      <c r="J91">
        <v>3.2</v>
      </c>
      <c r="K91">
        <v>6</v>
      </c>
      <c r="L91">
        <v>8.1</v>
      </c>
      <c r="M91">
        <v>6</v>
      </c>
      <c r="N91">
        <v>8.6999999999999993</v>
      </c>
      <c r="O91">
        <v>6</v>
      </c>
      <c r="P91">
        <v>7.5</v>
      </c>
      <c r="Q91">
        <v>6</v>
      </c>
      <c r="R91">
        <v>7.62</v>
      </c>
      <c r="S91">
        <v>1</v>
      </c>
      <c r="T91">
        <v>4.41</v>
      </c>
      <c r="U91">
        <v>8</v>
      </c>
      <c r="V91">
        <v>4.41</v>
      </c>
      <c r="W91">
        <v>8</v>
      </c>
      <c r="X91">
        <v>15.1</v>
      </c>
      <c r="Y91">
        <v>6</v>
      </c>
      <c r="Z91">
        <v>10.199999999999999</v>
      </c>
      <c r="AA91">
        <v>6</v>
      </c>
      <c r="AB91">
        <v>3.2</v>
      </c>
    </row>
    <row r="92" spans="1:29" x14ac:dyDescent="0.3">
      <c r="A92">
        <v>1991</v>
      </c>
      <c r="B92">
        <v>1</v>
      </c>
      <c r="C92">
        <v>1</v>
      </c>
      <c r="D92">
        <v>6.9</v>
      </c>
      <c r="E92">
        <v>6</v>
      </c>
      <c r="F92">
        <v>5.7</v>
      </c>
      <c r="G92">
        <v>6</v>
      </c>
      <c r="H92">
        <v>5.7</v>
      </c>
      <c r="I92">
        <v>6</v>
      </c>
      <c r="J92">
        <v>3.5379999999999998</v>
      </c>
      <c r="K92">
        <v>9</v>
      </c>
      <c r="L92">
        <v>7.94</v>
      </c>
      <c r="M92">
        <v>3</v>
      </c>
      <c r="N92">
        <v>5.0999999999999996</v>
      </c>
      <c r="O92">
        <v>1</v>
      </c>
      <c r="P92">
        <v>3.83</v>
      </c>
      <c r="Q92">
        <v>3</v>
      </c>
      <c r="R92">
        <v>6.3</v>
      </c>
      <c r="S92">
        <v>6</v>
      </c>
      <c r="T92">
        <v>7</v>
      </c>
      <c r="U92">
        <v>6</v>
      </c>
      <c r="V92">
        <v>11.9</v>
      </c>
      <c r="W92">
        <v>6</v>
      </c>
      <c r="X92">
        <v>11.4</v>
      </c>
      <c r="Y92">
        <v>6</v>
      </c>
      <c r="Z92">
        <v>5.7</v>
      </c>
      <c r="AA92">
        <v>3</v>
      </c>
      <c r="AB92">
        <v>3.54</v>
      </c>
      <c r="AC92">
        <v>3</v>
      </c>
    </row>
    <row r="93" spans="1:29" x14ac:dyDescent="0.3">
      <c r="A93">
        <v>1992</v>
      </c>
      <c r="B93">
        <v>1</v>
      </c>
      <c r="C93">
        <v>1</v>
      </c>
      <c r="D93">
        <v>4.5</v>
      </c>
      <c r="E93">
        <v>1</v>
      </c>
      <c r="F93">
        <v>3.78</v>
      </c>
      <c r="G93">
        <v>1</v>
      </c>
      <c r="H93">
        <v>3.47</v>
      </c>
      <c r="I93">
        <v>1</v>
      </c>
      <c r="J93">
        <v>3.43</v>
      </c>
      <c r="K93">
        <v>1</v>
      </c>
      <c r="L93">
        <v>8.33</v>
      </c>
      <c r="M93">
        <v>1</v>
      </c>
      <c r="N93">
        <v>4.55</v>
      </c>
      <c r="O93">
        <v>1</v>
      </c>
      <c r="P93">
        <v>5.24</v>
      </c>
      <c r="Q93">
        <v>1</v>
      </c>
      <c r="R93">
        <v>6.2</v>
      </c>
      <c r="S93">
        <v>6</v>
      </c>
      <c r="T93">
        <v>8.9</v>
      </c>
      <c r="U93">
        <v>6</v>
      </c>
      <c r="V93">
        <v>10.6</v>
      </c>
      <c r="W93">
        <v>6</v>
      </c>
      <c r="X93">
        <v>8.07</v>
      </c>
      <c r="Y93">
        <v>1</v>
      </c>
      <c r="Z93">
        <v>5.93</v>
      </c>
      <c r="AA93">
        <v>1</v>
      </c>
      <c r="AB93">
        <v>3.43</v>
      </c>
    </row>
    <row r="94" spans="1:29" x14ac:dyDescent="0.3">
      <c r="A94">
        <v>1993</v>
      </c>
      <c r="B94">
        <v>1</v>
      </c>
      <c r="C94">
        <v>1</v>
      </c>
      <c r="D94">
        <v>3.4</v>
      </c>
      <c r="E94">
        <v>1</v>
      </c>
      <c r="F94">
        <v>3.1</v>
      </c>
      <c r="G94">
        <v>1</v>
      </c>
      <c r="H94">
        <v>2.88</v>
      </c>
      <c r="I94">
        <v>1</v>
      </c>
      <c r="J94">
        <v>4</v>
      </c>
      <c r="K94">
        <v>6</v>
      </c>
      <c r="L94">
        <v>20.8</v>
      </c>
      <c r="M94">
        <v>6</v>
      </c>
      <c r="N94">
        <v>8.5</v>
      </c>
      <c r="O94">
        <v>6</v>
      </c>
      <c r="P94">
        <v>6.9</v>
      </c>
      <c r="Q94">
        <v>6</v>
      </c>
      <c r="R94">
        <v>8.1999999999999993</v>
      </c>
      <c r="S94">
        <v>6</v>
      </c>
      <c r="T94">
        <v>11</v>
      </c>
      <c r="U94">
        <v>6</v>
      </c>
      <c r="V94">
        <v>12.12</v>
      </c>
      <c r="W94">
        <v>1</v>
      </c>
      <c r="X94">
        <v>12.14</v>
      </c>
      <c r="Y94">
        <v>1</v>
      </c>
      <c r="Z94">
        <v>5.85</v>
      </c>
      <c r="AA94">
        <v>1</v>
      </c>
      <c r="AB94">
        <v>2.88</v>
      </c>
    </row>
    <row r="95" spans="1:29" x14ac:dyDescent="0.3">
      <c r="A95">
        <v>1994</v>
      </c>
      <c r="B95">
        <v>2</v>
      </c>
      <c r="C95">
        <v>1</v>
      </c>
      <c r="D95">
        <v>4.2300000000000004</v>
      </c>
      <c r="E95">
        <v>1</v>
      </c>
      <c r="F95">
        <v>3.62</v>
      </c>
      <c r="G95">
        <v>1</v>
      </c>
      <c r="H95">
        <v>3.2</v>
      </c>
      <c r="I95">
        <v>1</v>
      </c>
      <c r="J95" t="s">
        <v>1</v>
      </c>
      <c r="N95">
        <v>4.9400000000000004</v>
      </c>
      <c r="O95">
        <v>3</v>
      </c>
      <c r="P95">
        <v>4.3600000000000003</v>
      </c>
      <c r="Q95">
        <v>1</v>
      </c>
      <c r="R95">
        <v>5.27</v>
      </c>
      <c r="S95">
        <v>1</v>
      </c>
      <c r="T95">
        <v>5.1100000000000003</v>
      </c>
      <c r="U95">
        <v>1</v>
      </c>
      <c r="V95">
        <v>21.03</v>
      </c>
      <c r="W95">
        <v>1</v>
      </c>
      <c r="X95">
        <v>17.29</v>
      </c>
      <c r="Y95">
        <v>1</v>
      </c>
      <c r="Z95">
        <v>7.96</v>
      </c>
      <c r="AA95">
        <v>1</v>
      </c>
      <c r="AB95">
        <v>3.2</v>
      </c>
      <c r="AC95">
        <v>3</v>
      </c>
    </row>
    <row r="96" spans="1:29" x14ac:dyDescent="0.3">
      <c r="A96">
        <v>1995</v>
      </c>
      <c r="B96">
        <v>1</v>
      </c>
      <c r="C96">
        <v>1</v>
      </c>
      <c r="D96">
        <v>5.33</v>
      </c>
      <c r="E96">
        <v>1</v>
      </c>
      <c r="F96">
        <v>3.83</v>
      </c>
      <c r="G96">
        <v>1</v>
      </c>
      <c r="H96">
        <v>3.6</v>
      </c>
      <c r="I96">
        <v>3</v>
      </c>
      <c r="J96">
        <v>3.92</v>
      </c>
      <c r="K96">
        <v>1</v>
      </c>
      <c r="L96">
        <v>5.4</v>
      </c>
      <c r="M96">
        <v>1</v>
      </c>
      <c r="N96">
        <v>9.59</v>
      </c>
      <c r="O96">
        <v>1</v>
      </c>
      <c r="P96">
        <v>7.34</v>
      </c>
      <c r="Q96">
        <v>1</v>
      </c>
      <c r="R96">
        <v>12.05</v>
      </c>
      <c r="S96">
        <v>1</v>
      </c>
      <c r="T96">
        <v>19.190000000000001</v>
      </c>
      <c r="U96">
        <v>1</v>
      </c>
      <c r="V96">
        <v>32.31</v>
      </c>
      <c r="W96">
        <v>1</v>
      </c>
      <c r="X96">
        <v>8.92</v>
      </c>
      <c r="Y96">
        <v>1</v>
      </c>
      <c r="Z96">
        <v>5.6</v>
      </c>
      <c r="AA96">
        <v>1</v>
      </c>
      <c r="AB96">
        <v>3.6</v>
      </c>
      <c r="AC96">
        <v>3</v>
      </c>
    </row>
    <row r="97" spans="1:29" x14ac:dyDescent="0.3">
      <c r="A97">
        <v>1996</v>
      </c>
      <c r="B97">
        <v>1</v>
      </c>
      <c r="C97">
        <v>1</v>
      </c>
      <c r="D97">
        <v>3.87</v>
      </c>
      <c r="E97">
        <v>1</v>
      </c>
      <c r="F97">
        <v>3.53</v>
      </c>
      <c r="G97">
        <v>1</v>
      </c>
      <c r="H97">
        <v>3.35</v>
      </c>
      <c r="I97">
        <v>1</v>
      </c>
      <c r="J97">
        <v>3.66</v>
      </c>
      <c r="K97">
        <v>1</v>
      </c>
      <c r="L97">
        <v>7.73</v>
      </c>
      <c r="M97">
        <v>1</v>
      </c>
      <c r="N97">
        <v>7.1</v>
      </c>
      <c r="O97">
        <v>1</v>
      </c>
      <c r="P97">
        <v>6.4</v>
      </c>
      <c r="Q97">
        <v>3</v>
      </c>
      <c r="AB97">
        <v>3.35</v>
      </c>
      <c r="AC97">
        <v>3</v>
      </c>
    </row>
    <row r="98" spans="1:29" x14ac:dyDescent="0.3">
      <c r="A98">
        <v>1997</v>
      </c>
      <c r="B98">
        <v>1</v>
      </c>
      <c r="C98">
        <v>1</v>
      </c>
      <c r="H98">
        <v>4.2300000000000004</v>
      </c>
      <c r="I98">
        <v>3</v>
      </c>
      <c r="J98">
        <v>4.01</v>
      </c>
      <c r="K98">
        <v>1</v>
      </c>
      <c r="L98">
        <v>6.14</v>
      </c>
      <c r="M98">
        <v>3</v>
      </c>
      <c r="N98">
        <v>7.46</v>
      </c>
      <c r="O98">
        <v>1</v>
      </c>
      <c r="T98" t="s">
        <v>1</v>
      </c>
      <c r="V98">
        <v>5.77</v>
      </c>
      <c r="W98">
        <v>1</v>
      </c>
      <c r="X98">
        <v>4.3099999999999996</v>
      </c>
      <c r="Y98">
        <v>1</v>
      </c>
      <c r="Z98">
        <v>2.59</v>
      </c>
      <c r="AA98">
        <v>1</v>
      </c>
      <c r="AB98">
        <v>2.59</v>
      </c>
      <c r="AC98">
        <v>3</v>
      </c>
    </row>
    <row r="99" spans="1:29" x14ac:dyDescent="0.3">
      <c r="A99">
        <v>1998</v>
      </c>
      <c r="B99">
        <v>1</v>
      </c>
      <c r="C99">
        <v>1</v>
      </c>
      <c r="D99">
        <v>2.37</v>
      </c>
      <c r="E99">
        <v>3</v>
      </c>
      <c r="F99" t="s">
        <v>1</v>
      </c>
      <c r="H99">
        <v>2.77</v>
      </c>
      <c r="I99">
        <v>3</v>
      </c>
      <c r="L99" t="s">
        <v>1</v>
      </c>
      <c r="N99">
        <v>10.41</v>
      </c>
      <c r="O99">
        <v>3</v>
      </c>
      <c r="V99">
        <v>8.7100000000000009</v>
      </c>
      <c r="W99">
        <v>3</v>
      </c>
      <c r="X99" t="s">
        <v>1</v>
      </c>
      <c r="AB99">
        <v>2.37</v>
      </c>
      <c r="AC99">
        <v>3</v>
      </c>
    </row>
    <row r="100" spans="1:29" x14ac:dyDescent="0.3">
      <c r="A100">
        <v>1999</v>
      </c>
      <c r="B100">
        <v>1</v>
      </c>
      <c r="C100">
        <v>1</v>
      </c>
      <c r="H100">
        <v>6.2</v>
      </c>
      <c r="I100">
        <v>3</v>
      </c>
      <c r="J100">
        <v>6.1</v>
      </c>
      <c r="K100">
        <v>1</v>
      </c>
      <c r="L100">
        <v>7.1</v>
      </c>
      <c r="M100">
        <v>1</v>
      </c>
      <c r="N100">
        <v>8.5</v>
      </c>
      <c r="O100">
        <v>1</v>
      </c>
      <c r="P100">
        <v>8.1999999999999993</v>
      </c>
      <c r="Q100">
        <v>1</v>
      </c>
      <c r="R100">
        <v>7.2</v>
      </c>
      <c r="S100">
        <v>1</v>
      </c>
      <c r="T100">
        <v>17.2</v>
      </c>
      <c r="V100">
        <v>29</v>
      </c>
      <c r="AB100">
        <v>6.1</v>
      </c>
      <c r="AC100">
        <v>3</v>
      </c>
    </row>
    <row r="101" spans="1:29" x14ac:dyDescent="0.3">
      <c r="A101">
        <v>2000</v>
      </c>
      <c r="B101">
        <v>1</v>
      </c>
      <c r="C101">
        <v>1</v>
      </c>
      <c r="J101">
        <v>4.0999999999999996</v>
      </c>
      <c r="K101">
        <v>3</v>
      </c>
      <c r="L101">
        <v>7.5</v>
      </c>
      <c r="M101">
        <v>3</v>
      </c>
      <c r="N101">
        <v>4.4000000000000004</v>
      </c>
      <c r="O101">
        <v>1</v>
      </c>
      <c r="P101">
        <v>4.7</v>
      </c>
      <c r="Q101">
        <v>1</v>
      </c>
      <c r="R101">
        <v>7.2</v>
      </c>
      <c r="S101">
        <v>1</v>
      </c>
      <c r="T101">
        <v>10.4</v>
      </c>
      <c r="U101">
        <v>1</v>
      </c>
      <c r="V101">
        <v>10.7</v>
      </c>
      <c r="W101">
        <v>1</v>
      </c>
      <c r="X101">
        <v>12.9</v>
      </c>
      <c r="Z101">
        <v>6.9</v>
      </c>
      <c r="AB101">
        <v>4.0999999999999996</v>
      </c>
      <c r="AC101">
        <v>3</v>
      </c>
    </row>
    <row r="102" spans="1:29" x14ac:dyDescent="0.3">
      <c r="A102">
        <v>2001</v>
      </c>
      <c r="B102">
        <v>1</v>
      </c>
      <c r="C102">
        <v>1</v>
      </c>
      <c r="D102">
        <v>4.2</v>
      </c>
      <c r="E102">
        <v>1</v>
      </c>
      <c r="F102">
        <v>3.5</v>
      </c>
      <c r="G102">
        <v>1</v>
      </c>
      <c r="H102">
        <v>3.4</v>
      </c>
      <c r="I102">
        <v>3</v>
      </c>
      <c r="J102">
        <v>3.3</v>
      </c>
      <c r="L102">
        <v>3.6</v>
      </c>
      <c r="M102">
        <v>3</v>
      </c>
      <c r="N102">
        <v>5.6</v>
      </c>
      <c r="P102">
        <v>4.5</v>
      </c>
      <c r="R102">
        <v>12.4</v>
      </c>
      <c r="T102">
        <v>10</v>
      </c>
      <c r="V102">
        <v>8.6999999999999993</v>
      </c>
      <c r="X102">
        <v>20.3</v>
      </c>
      <c r="Z102">
        <v>9.5</v>
      </c>
      <c r="AB102">
        <v>3.3</v>
      </c>
      <c r="AC102">
        <v>3</v>
      </c>
    </row>
    <row r="103" spans="1:29" x14ac:dyDescent="0.3">
      <c r="A103">
        <v>2002</v>
      </c>
      <c r="B103">
        <v>1</v>
      </c>
      <c r="C103">
        <v>1</v>
      </c>
      <c r="D103">
        <v>5.67</v>
      </c>
      <c r="F103">
        <v>3.96</v>
      </c>
      <c r="H103">
        <v>3.87</v>
      </c>
      <c r="J103">
        <v>4.5</v>
      </c>
      <c r="L103">
        <v>4.5</v>
      </c>
      <c r="M103">
        <v>3</v>
      </c>
      <c r="N103">
        <v>11.06</v>
      </c>
      <c r="P103">
        <v>6.72</v>
      </c>
      <c r="R103" t="s">
        <v>1</v>
      </c>
      <c r="T103" t="s">
        <v>1</v>
      </c>
      <c r="V103" t="s">
        <v>1</v>
      </c>
      <c r="X103" t="s">
        <v>1</v>
      </c>
      <c r="Z103" t="s">
        <v>1</v>
      </c>
      <c r="AB103">
        <v>3.87</v>
      </c>
      <c r="AC103">
        <v>3</v>
      </c>
    </row>
    <row r="104" spans="1:29" x14ac:dyDescent="0.3">
      <c r="A104">
        <v>2005</v>
      </c>
      <c r="B104">
        <v>1</v>
      </c>
      <c r="C104">
        <v>1</v>
      </c>
      <c r="D104" t="s">
        <v>1</v>
      </c>
      <c r="F104" t="s">
        <v>1</v>
      </c>
      <c r="H104" t="s">
        <v>1</v>
      </c>
      <c r="J104" t="s">
        <v>1</v>
      </c>
      <c r="L104" t="s">
        <v>1</v>
      </c>
      <c r="N104" t="s">
        <v>1</v>
      </c>
      <c r="P104" t="s">
        <v>1</v>
      </c>
      <c r="R104" t="s">
        <v>1</v>
      </c>
      <c r="T104">
        <v>7.8289999999999997</v>
      </c>
      <c r="U104">
        <v>1</v>
      </c>
      <c r="V104" t="s">
        <v>1</v>
      </c>
      <c r="X104" t="s">
        <v>1</v>
      </c>
      <c r="Z104" t="s">
        <v>1</v>
      </c>
      <c r="AB104">
        <v>7.83</v>
      </c>
      <c r="AC104">
        <v>3</v>
      </c>
    </row>
    <row r="105" spans="1:29" x14ac:dyDescent="0.3">
      <c r="A105">
        <v>2006</v>
      </c>
      <c r="B105">
        <v>1</v>
      </c>
      <c r="C105">
        <v>1</v>
      </c>
      <c r="T105" t="s">
        <v>1</v>
      </c>
      <c r="V105" t="s">
        <v>1</v>
      </c>
      <c r="X105" t="s">
        <v>1</v>
      </c>
    </row>
    <row r="106" spans="1:29" x14ac:dyDescent="0.3">
      <c r="A106">
        <v>2007</v>
      </c>
      <c r="B106">
        <v>1</v>
      </c>
      <c r="C106">
        <v>1</v>
      </c>
      <c r="D106" t="s">
        <v>1</v>
      </c>
      <c r="F106" t="s">
        <v>1</v>
      </c>
      <c r="H106">
        <v>3.96</v>
      </c>
      <c r="I106">
        <v>1</v>
      </c>
      <c r="J106">
        <v>2.855</v>
      </c>
      <c r="K106">
        <v>1</v>
      </c>
      <c r="L106">
        <v>2.4319999999999999</v>
      </c>
      <c r="M106">
        <v>1</v>
      </c>
      <c r="N106">
        <v>9.0150000000000006</v>
      </c>
      <c r="O106">
        <v>1</v>
      </c>
      <c r="P106">
        <v>8.36</v>
      </c>
      <c r="Q106">
        <v>1</v>
      </c>
      <c r="R106">
        <v>13.37</v>
      </c>
      <c r="S106">
        <v>3</v>
      </c>
      <c r="T106">
        <v>12.49</v>
      </c>
      <c r="U106">
        <v>1</v>
      </c>
      <c r="V106">
        <v>19.41</v>
      </c>
      <c r="W106">
        <v>1</v>
      </c>
      <c r="X106">
        <v>11.19</v>
      </c>
      <c r="Y106">
        <v>3</v>
      </c>
      <c r="Z106" t="s">
        <v>1</v>
      </c>
      <c r="AB106">
        <v>2.4300000000000002</v>
      </c>
      <c r="AC106">
        <v>3</v>
      </c>
    </row>
    <row r="108" spans="1:29" x14ac:dyDescent="0.3">
      <c r="A108" t="s">
        <v>73</v>
      </c>
      <c r="D108">
        <v>4.923</v>
      </c>
      <c r="F108">
        <v>4.53</v>
      </c>
      <c r="H108">
        <v>3.9630000000000001</v>
      </c>
      <c r="J108">
        <v>3.86</v>
      </c>
      <c r="L108">
        <v>8.0109999999999992</v>
      </c>
      <c r="N108">
        <v>8.2349999999999994</v>
      </c>
      <c r="P108">
        <v>6.8220000000000001</v>
      </c>
      <c r="R108">
        <v>8.56</v>
      </c>
      <c r="T108">
        <v>11.64</v>
      </c>
      <c r="V108">
        <v>15.63</v>
      </c>
      <c r="X108">
        <v>11.9</v>
      </c>
      <c r="Z108">
        <v>7.4889999999999999</v>
      </c>
      <c r="AB108">
        <v>7.96</v>
      </c>
    </row>
    <row r="109" spans="1:29" x14ac:dyDescent="0.3">
      <c r="A109" t="s">
        <v>74</v>
      </c>
      <c r="D109">
        <v>6.9</v>
      </c>
      <c r="F109">
        <v>6.5</v>
      </c>
      <c r="H109">
        <v>6.2</v>
      </c>
      <c r="J109">
        <v>6.1</v>
      </c>
      <c r="L109">
        <v>20.8</v>
      </c>
      <c r="N109">
        <v>14.2</v>
      </c>
      <c r="P109">
        <v>14.3</v>
      </c>
      <c r="R109">
        <v>13.37</v>
      </c>
      <c r="T109">
        <v>26.3</v>
      </c>
      <c r="V109">
        <v>32.31</v>
      </c>
      <c r="X109">
        <v>20.3</v>
      </c>
      <c r="Z109">
        <v>12.3</v>
      </c>
      <c r="AB109">
        <v>32.31</v>
      </c>
    </row>
    <row r="110" spans="1:29" x14ac:dyDescent="0.3">
      <c r="A110" t="s">
        <v>75</v>
      </c>
      <c r="D110">
        <v>2.37</v>
      </c>
      <c r="F110">
        <v>3.1</v>
      </c>
      <c r="H110">
        <v>2.7</v>
      </c>
      <c r="J110">
        <v>2.7</v>
      </c>
      <c r="L110">
        <v>2.4319999999999999</v>
      </c>
      <c r="N110">
        <v>4.4000000000000004</v>
      </c>
      <c r="P110">
        <v>3.83</v>
      </c>
      <c r="R110">
        <v>5</v>
      </c>
      <c r="T110">
        <v>4.41</v>
      </c>
      <c r="V110">
        <v>2.1890000000000001</v>
      </c>
      <c r="X110">
        <v>4.3099999999999996</v>
      </c>
      <c r="Z110">
        <v>2.59</v>
      </c>
      <c r="AB110">
        <v>2.19</v>
      </c>
    </row>
    <row r="113" spans="1:29" x14ac:dyDescent="0.3">
      <c r="A113" s="5" t="s">
        <v>34</v>
      </c>
      <c r="B113" s="5"/>
      <c r="C113" s="5"/>
      <c r="D113" s="5"/>
    </row>
    <row r="114" spans="1:29" x14ac:dyDescent="0.3">
      <c r="A114" t="s">
        <v>19</v>
      </c>
      <c r="B114">
        <v>28047020</v>
      </c>
      <c r="C114" t="s">
        <v>81</v>
      </c>
    </row>
    <row r="115" spans="1:29" x14ac:dyDescent="0.3">
      <c r="A115" t="s">
        <v>20</v>
      </c>
    </row>
    <row r="116" spans="1:29" x14ac:dyDescent="0.3">
      <c r="A116" t="s">
        <v>21</v>
      </c>
    </row>
    <row r="117" spans="1:29" x14ac:dyDescent="0.3">
      <c r="A117" t="s">
        <v>22</v>
      </c>
      <c r="B117">
        <v>1125</v>
      </c>
    </row>
    <row r="118" spans="1:29" x14ac:dyDescent="0.3">
      <c r="A118" t="s">
        <v>23</v>
      </c>
      <c r="B118" t="s">
        <v>82</v>
      </c>
    </row>
    <row r="120" spans="1:29" x14ac:dyDescent="0.3">
      <c r="A120" t="s">
        <v>25</v>
      </c>
      <c r="B120" t="s">
        <v>26</v>
      </c>
      <c r="C120" t="s">
        <v>27</v>
      </c>
      <c r="D120" t="s">
        <v>2</v>
      </c>
      <c r="E120" t="s">
        <v>1</v>
      </c>
      <c r="F120" t="s">
        <v>3</v>
      </c>
      <c r="G120" t="s">
        <v>1</v>
      </c>
      <c r="H120" t="s">
        <v>4</v>
      </c>
      <c r="I120" t="s">
        <v>1</v>
      </c>
      <c r="J120" t="s">
        <v>5</v>
      </c>
      <c r="K120" t="s">
        <v>1</v>
      </c>
      <c r="L120" t="s">
        <v>6</v>
      </c>
      <c r="M120" t="s">
        <v>1</v>
      </c>
      <c r="N120" t="s">
        <v>7</v>
      </c>
      <c r="O120" t="s">
        <v>1</v>
      </c>
      <c r="P120" t="s">
        <v>8</v>
      </c>
      <c r="Q120" t="s">
        <v>1</v>
      </c>
      <c r="R120" t="s">
        <v>9</v>
      </c>
      <c r="S120" t="s">
        <v>1</v>
      </c>
      <c r="T120" t="s">
        <v>10</v>
      </c>
      <c r="U120" t="s">
        <v>1</v>
      </c>
      <c r="V120" t="s">
        <v>11</v>
      </c>
      <c r="W120" t="s">
        <v>1</v>
      </c>
      <c r="X120" t="s">
        <v>12</v>
      </c>
      <c r="Y120" t="s">
        <v>1</v>
      </c>
      <c r="Z120" t="s">
        <v>13</v>
      </c>
      <c r="AA120" t="s">
        <v>1</v>
      </c>
      <c r="AB120" t="s">
        <v>28</v>
      </c>
      <c r="AC120" t="s">
        <v>1</v>
      </c>
    </row>
    <row r="121" spans="1:29" x14ac:dyDescent="0.3">
      <c r="A121">
        <v>1959</v>
      </c>
      <c r="B121">
        <v>2</v>
      </c>
      <c r="C121">
        <v>1</v>
      </c>
      <c r="D121">
        <v>0.372</v>
      </c>
      <c r="E121">
        <v>6</v>
      </c>
      <c r="F121">
        <v>0.224</v>
      </c>
      <c r="G121">
        <v>6</v>
      </c>
      <c r="H121">
        <v>0.221</v>
      </c>
      <c r="I121">
        <v>6</v>
      </c>
      <c r="J121">
        <v>0.54100000000000004</v>
      </c>
      <c r="K121">
        <v>6</v>
      </c>
      <c r="L121">
        <v>1.133</v>
      </c>
      <c r="M121">
        <v>6</v>
      </c>
      <c r="N121">
        <v>1.034</v>
      </c>
      <c r="O121">
        <v>6</v>
      </c>
      <c r="P121">
        <v>0.79400000000000004</v>
      </c>
      <c r="Q121">
        <v>6</v>
      </c>
      <c r="R121">
        <v>1.276</v>
      </c>
      <c r="S121">
        <v>6</v>
      </c>
      <c r="T121">
        <v>1.5449999999999999</v>
      </c>
      <c r="U121">
        <v>6</v>
      </c>
      <c r="V121">
        <v>2.4430000000000001</v>
      </c>
      <c r="W121">
        <v>6</v>
      </c>
      <c r="X121">
        <v>1.9710000000000001</v>
      </c>
      <c r="Y121">
        <v>6</v>
      </c>
      <c r="Z121">
        <v>1.2390000000000001</v>
      </c>
      <c r="AA121">
        <v>6</v>
      </c>
      <c r="AB121">
        <v>1.07</v>
      </c>
    </row>
    <row r="122" spans="1:29" x14ac:dyDescent="0.3">
      <c r="A122">
        <v>1960</v>
      </c>
      <c r="B122">
        <v>2</v>
      </c>
      <c r="C122">
        <v>1</v>
      </c>
      <c r="D122">
        <v>1.0820000000000001</v>
      </c>
      <c r="E122">
        <v>6</v>
      </c>
      <c r="F122">
        <v>0.78300000000000003</v>
      </c>
      <c r="G122">
        <v>6</v>
      </c>
      <c r="H122">
        <v>0.747</v>
      </c>
      <c r="I122">
        <v>6</v>
      </c>
      <c r="J122">
        <v>1</v>
      </c>
      <c r="K122">
        <v>6</v>
      </c>
      <c r="L122">
        <v>1.3879999999999999</v>
      </c>
      <c r="M122">
        <v>6</v>
      </c>
      <c r="N122">
        <v>1.5049999999999999</v>
      </c>
      <c r="O122">
        <v>6</v>
      </c>
      <c r="P122">
        <v>1.41</v>
      </c>
      <c r="Q122">
        <v>6</v>
      </c>
      <c r="R122">
        <v>2.0230000000000001</v>
      </c>
      <c r="S122">
        <v>6</v>
      </c>
      <c r="T122">
        <v>1.6719999999999999</v>
      </c>
      <c r="U122">
        <v>6</v>
      </c>
      <c r="V122">
        <v>2.2050000000000001</v>
      </c>
      <c r="W122">
        <v>6</v>
      </c>
      <c r="X122">
        <v>1.639</v>
      </c>
      <c r="Y122">
        <v>6</v>
      </c>
      <c r="Z122">
        <v>1.9950000000000001</v>
      </c>
      <c r="AA122">
        <v>6</v>
      </c>
      <c r="AB122">
        <v>1.45</v>
      </c>
    </row>
    <row r="123" spans="1:29" x14ac:dyDescent="0.3">
      <c r="A123">
        <v>1961</v>
      </c>
      <c r="B123">
        <v>2</v>
      </c>
      <c r="C123">
        <v>1</v>
      </c>
      <c r="D123">
        <v>0.73299999999999998</v>
      </c>
      <c r="E123">
        <v>6</v>
      </c>
      <c r="F123">
        <v>0.39500000000000002</v>
      </c>
      <c r="G123">
        <v>6</v>
      </c>
      <c r="H123">
        <v>0.434</v>
      </c>
      <c r="I123">
        <v>6</v>
      </c>
      <c r="J123">
        <v>0.94699999999999995</v>
      </c>
      <c r="K123">
        <v>6</v>
      </c>
      <c r="L123">
        <v>1.365</v>
      </c>
      <c r="M123">
        <v>6</v>
      </c>
      <c r="N123">
        <v>1.8</v>
      </c>
      <c r="O123">
        <v>6</v>
      </c>
      <c r="P123">
        <v>1.492</v>
      </c>
      <c r="Q123">
        <v>6</v>
      </c>
      <c r="R123">
        <v>1.552</v>
      </c>
      <c r="S123">
        <v>6</v>
      </c>
      <c r="T123">
        <v>1.5049999999999999</v>
      </c>
      <c r="U123">
        <v>6</v>
      </c>
      <c r="V123">
        <v>1.7849999999999999</v>
      </c>
      <c r="W123">
        <v>6</v>
      </c>
      <c r="X123">
        <v>2.5779999999999998</v>
      </c>
      <c r="Y123">
        <v>6</v>
      </c>
      <c r="Z123">
        <v>1.331</v>
      </c>
      <c r="AA123">
        <v>6</v>
      </c>
      <c r="AB123">
        <v>1.33</v>
      </c>
    </row>
    <row r="124" spans="1:29" x14ac:dyDescent="0.3">
      <c r="A124">
        <v>1962</v>
      </c>
      <c r="B124">
        <v>2</v>
      </c>
      <c r="C124">
        <v>1</v>
      </c>
      <c r="D124">
        <v>0.92800000000000005</v>
      </c>
      <c r="E124">
        <v>6</v>
      </c>
      <c r="F124">
        <v>0.68799999999999994</v>
      </c>
      <c r="G124">
        <v>6</v>
      </c>
      <c r="H124">
        <v>0.53500000000000003</v>
      </c>
      <c r="I124">
        <v>6</v>
      </c>
      <c r="J124">
        <v>0.77400000000000002</v>
      </c>
      <c r="K124">
        <v>6</v>
      </c>
      <c r="L124">
        <v>1.54</v>
      </c>
      <c r="M124">
        <v>6</v>
      </c>
      <c r="N124">
        <v>1.5</v>
      </c>
      <c r="O124">
        <v>6</v>
      </c>
      <c r="P124">
        <v>1.3089999999999999</v>
      </c>
      <c r="Q124">
        <v>6</v>
      </c>
      <c r="R124">
        <v>1.76</v>
      </c>
      <c r="S124">
        <v>6</v>
      </c>
      <c r="T124">
        <v>1.66</v>
      </c>
      <c r="U124">
        <v>6</v>
      </c>
      <c r="V124">
        <v>2.395</v>
      </c>
      <c r="W124">
        <v>6</v>
      </c>
      <c r="X124">
        <v>1.768</v>
      </c>
      <c r="Y124">
        <v>6</v>
      </c>
      <c r="Z124">
        <v>1.2390000000000001</v>
      </c>
      <c r="AA124">
        <v>6</v>
      </c>
      <c r="AB124">
        <v>1.34</v>
      </c>
    </row>
    <row r="125" spans="1:29" x14ac:dyDescent="0.3">
      <c r="A125">
        <v>1963</v>
      </c>
      <c r="B125">
        <v>4</v>
      </c>
      <c r="C125">
        <v>9</v>
      </c>
      <c r="D125">
        <v>1.0189999999999999</v>
      </c>
      <c r="F125">
        <v>0.84499999999999997</v>
      </c>
      <c r="H125">
        <v>0.745</v>
      </c>
      <c r="J125">
        <v>1.619</v>
      </c>
      <c r="L125">
        <v>2.4260000000000002</v>
      </c>
      <c r="N125">
        <v>6.0449999999999999</v>
      </c>
      <c r="P125">
        <v>3.8530000000000002</v>
      </c>
      <c r="R125">
        <v>1.8149999999999999</v>
      </c>
      <c r="T125">
        <v>3.2069999999999999</v>
      </c>
      <c r="V125">
        <v>6.14</v>
      </c>
      <c r="X125">
        <v>2.4510000000000001</v>
      </c>
      <c r="Z125">
        <v>1.363</v>
      </c>
      <c r="AB125">
        <v>2.63</v>
      </c>
    </row>
    <row r="126" spans="1:29" x14ac:dyDescent="0.3">
      <c r="A126">
        <v>1964</v>
      </c>
      <c r="B126">
        <v>4</v>
      </c>
      <c r="C126">
        <v>9</v>
      </c>
      <c r="D126">
        <v>1.1779999999999999</v>
      </c>
      <c r="F126">
        <v>1.1000000000000001</v>
      </c>
      <c r="H126">
        <v>1.143</v>
      </c>
      <c r="J126">
        <v>1.208</v>
      </c>
      <c r="L126">
        <v>1.2050000000000001</v>
      </c>
      <c r="N126">
        <v>1.6859999999999999</v>
      </c>
      <c r="P126">
        <v>0.9</v>
      </c>
      <c r="R126">
        <v>1.3380000000000001</v>
      </c>
      <c r="T126">
        <v>1.4390000000000001</v>
      </c>
      <c r="V126">
        <v>1.1439999999999999</v>
      </c>
      <c r="X126">
        <v>1.119</v>
      </c>
      <c r="Z126">
        <v>1.0489999999999999</v>
      </c>
      <c r="AB126">
        <v>1.21</v>
      </c>
    </row>
    <row r="127" spans="1:29" x14ac:dyDescent="0.3">
      <c r="A127">
        <v>1965</v>
      </c>
      <c r="B127">
        <v>4</v>
      </c>
      <c r="C127">
        <v>9</v>
      </c>
      <c r="D127">
        <v>0.95299999999999996</v>
      </c>
      <c r="F127">
        <v>0.53100000000000003</v>
      </c>
      <c r="H127">
        <v>0.29799999999999999</v>
      </c>
      <c r="J127">
        <v>0.33400000000000002</v>
      </c>
      <c r="L127">
        <v>0.52100000000000002</v>
      </c>
      <c r="N127">
        <v>0.36</v>
      </c>
      <c r="P127">
        <v>0.37</v>
      </c>
      <c r="R127">
        <v>0.72899999999999998</v>
      </c>
      <c r="T127">
        <v>0.77</v>
      </c>
      <c r="V127">
        <v>0.57899999999999996</v>
      </c>
      <c r="X127">
        <v>0.73699999999999999</v>
      </c>
      <c r="Z127">
        <v>0.36</v>
      </c>
      <c r="AB127">
        <v>0.55000000000000004</v>
      </c>
    </row>
    <row r="128" spans="1:29" x14ac:dyDescent="0.3">
      <c r="A128">
        <v>1966</v>
      </c>
      <c r="B128">
        <v>4</v>
      </c>
      <c r="C128">
        <v>9</v>
      </c>
      <c r="D128">
        <v>0.28799999999999998</v>
      </c>
      <c r="F128">
        <v>0.23400000000000001</v>
      </c>
      <c r="H128">
        <v>0.189</v>
      </c>
      <c r="J128">
        <v>0.217</v>
      </c>
      <c r="L128">
        <v>0.435</v>
      </c>
      <c r="N128">
        <v>1.177</v>
      </c>
      <c r="P128">
        <v>0.93799999999999994</v>
      </c>
      <c r="R128">
        <v>0.7</v>
      </c>
      <c r="T128">
        <v>3.069</v>
      </c>
      <c r="V128">
        <v>7.3470000000000004</v>
      </c>
      <c r="X128">
        <v>17.350000000000001</v>
      </c>
      <c r="Z128">
        <v>17.25</v>
      </c>
      <c r="AB128">
        <v>4.0999999999999996</v>
      </c>
    </row>
    <row r="129" spans="1:28" x14ac:dyDescent="0.3">
      <c r="A129">
        <v>1967</v>
      </c>
      <c r="B129">
        <v>4</v>
      </c>
      <c r="C129">
        <v>9</v>
      </c>
      <c r="D129">
        <v>1.0329999999999999</v>
      </c>
      <c r="F129">
        <v>0.69099999999999995</v>
      </c>
      <c r="H129">
        <v>0.44800000000000001</v>
      </c>
      <c r="J129">
        <v>0.36399999999999999</v>
      </c>
      <c r="L129">
        <v>0.499</v>
      </c>
      <c r="N129">
        <v>1.1579999999999999</v>
      </c>
      <c r="P129">
        <v>0.73499999999999999</v>
      </c>
      <c r="R129">
        <v>0.497</v>
      </c>
      <c r="T129">
        <v>0.85099999999999998</v>
      </c>
      <c r="V129">
        <v>1.427</v>
      </c>
      <c r="X129">
        <v>1.3919999999999999</v>
      </c>
      <c r="Z129">
        <v>1.57</v>
      </c>
      <c r="AB129">
        <v>0.89</v>
      </c>
    </row>
    <row r="130" spans="1:28" x14ac:dyDescent="0.3">
      <c r="A130">
        <v>1968</v>
      </c>
      <c r="B130">
        <v>2</v>
      </c>
      <c r="C130">
        <v>1</v>
      </c>
      <c r="D130">
        <v>0.77700000000000002</v>
      </c>
      <c r="E130">
        <v>6</v>
      </c>
      <c r="F130">
        <v>0.83599999999999997</v>
      </c>
      <c r="G130">
        <v>6</v>
      </c>
      <c r="H130">
        <v>0.59699999999999998</v>
      </c>
      <c r="I130">
        <v>6</v>
      </c>
      <c r="J130">
        <v>0.96399999999999997</v>
      </c>
      <c r="K130">
        <v>6</v>
      </c>
      <c r="L130">
        <v>1.9430000000000001</v>
      </c>
      <c r="M130">
        <v>6</v>
      </c>
      <c r="N130">
        <v>2.2000000000000002</v>
      </c>
      <c r="O130">
        <v>6</v>
      </c>
      <c r="P130">
        <v>0.80700000000000005</v>
      </c>
      <c r="Q130">
        <v>6</v>
      </c>
      <c r="R130">
        <v>0.91900000000000004</v>
      </c>
      <c r="S130">
        <v>6</v>
      </c>
      <c r="T130">
        <v>1.8280000000000001</v>
      </c>
      <c r="U130">
        <v>6</v>
      </c>
      <c r="V130">
        <v>1.7070000000000001</v>
      </c>
      <c r="W130">
        <v>6</v>
      </c>
      <c r="X130">
        <v>0.626</v>
      </c>
      <c r="Z130">
        <v>0.49</v>
      </c>
      <c r="AB130">
        <v>1.1399999999999999</v>
      </c>
    </row>
    <row r="131" spans="1:28" x14ac:dyDescent="0.3">
      <c r="A131">
        <v>1969</v>
      </c>
      <c r="B131">
        <v>2</v>
      </c>
      <c r="C131">
        <v>1</v>
      </c>
      <c r="D131">
        <v>0.39</v>
      </c>
      <c r="F131">
        <v>0.317</v>
      </c>
      <c r="H131">
        <v>0.30399999999999999</v>
      </c>
      <c r="J131">
        <v>1.2370000000000001</v>
      </c>
      <c r="L131">
        <v>1.0329999999999999</v>
      </c>
      <c r="N131">
        <v>1.9159999999999999</v>
      </c>
      <c r="P131">
        <v>0.78500000000000003</v>
      </c>
      <c r="R131">
        <v>2.4740000000000002</v>
      </c>
      <c r="T131">
        <v>2.5619999999999998</v>
      </c>
      <c r="V131">
        <v>3.3889999999999998</v>
      </c>
      <c r="X131">
        <v>3.657</v>
      </c>
      <c r="Z131">
        <v>2.919</v>
      </c>
      <c r="AB131">
        <v>1.75</v>
      </c>
    </row>
    <row r="132" spans="1:28" x14ac:dyDescent="0.3">
      <c r="A132">
        <v>1970</v>
      </c>
      <c r="B132">
        <v>2</v>
      </c>
      <c r="C132">
        <v>1</v>
      </c>
      <c r="D132">
        <v>2.214</v>
      </c>
      <c r="F132">
        <v>1.238</v>
      </c>
      <c r="H132">
        <v>0.80100000000000005</v>
      </c>
      <c r="J132">
        <v>1.1859999999999999</v>
      </c>
      <c r="L132">
        <v>1.55</v>
      </c>
      <c r="N132">
        <v>2.2120000000000002</v>
      </c>
      <c r="P132">
        <v>2.4780000000000002</v>
      </c>
      <c r="R132">
        <v>2.823</v>
      </c>
      <c r="T132">
        <v>2.7360000000000002</v>
      </c>
      <c r="V132">
        <v>2.952</v>
      </c>
      <c r="X132">
        <v>2.5960000000000001</v>
      </c>
      <c r="Z132">
        <v>2.1219999999999999</v>
      </c>
      <c r="AB132">
        <v>2.08</v>
      </c>
    </row>
    <row r="133" spans="1:28" x14ac:dyDescent="0.3">
      <c r="A133">
        <v>1971</v>
      </c>
      <c r="B133">
        <v>2</v>
      </c>
      <c r="C133">
        <v>1</v>
      </c>
      <c r="D133">
        <v>1.278</v>
      </c>
      <c r="F133">
        <v>1.038</v>
      </c>
      <c r="H133">
        <v>0.78500000000000003</v>
      </c>
      <c r="J133">
        <v>0.96099999999999997</v>
      </c>
      <c r="L133">
        <v>1.4690000000000001</v>
      </c>
      <c r="N133">
        <v>1.2210000000000001</v>
      </c>
      <c r="P133">
        <v>0.87</v>
      </c>
      <c r="R133">
        <v>1.23</v>
      </c>
      <c r="T133">
        <v>1.633</v>
      </c>
      <c r="V133">
        <v>1.407</v>
      </c>
      <c r="X133">
        <v>1.464</v>
      </c>
      <c r="Z133">
        <v>0.75600000000000001</v>
      </c>
      <c r="AB133">
        <v>1.18</v>
      </c>
    </row>
    <row r="134" spans="1:28" x14ac:dyDescent="0.3">
      <c r="A134">
        <v>1972</v>
      </c>
      <c r="B134">
        <v>2</v>
      </c>
      <c r="C134">
        <v>1</v>
      </c>
      <c r="D134">
        <v>1.002</v>
      </c>
      <c r="F134">
        <v>0.77200000000000002</v>
      </c>
      <c r="H134">
        <v>0.71699999999999997</v>
      </c>
      <c r="J134">
        <v>0.91200000000000003</v>
      </c>
      <c r="L134">
        <v>0.92500000000000004</v>
      </c>
      <c r="N134">
        <v>0.80600000000000005</v>
      </c>
      <c r="P134">
        <v>0.83799999999999997</v>
      </c>
      <c r="Q134">
        <v>6</v>
      </c>
      <c r="R134">
        <v>1.3069999999999999</v>
      </c>
      <c r="T134">
        <v>0.81899999999999995</v>
      </c>
      <c r="V134">
        <v>2.399</v>
      </c>
      <c r="X134">
        <v>1.046</v>
      </c>
      <c r="Z134">
        <v>0.55500000000000005</v>
      </c>
      <c r="AB134">
        <v>1.01</v>
      </c>
    </row>
    <row r="135" spans="1:28" x14ac:dyDescent="0.3">
      <c r="A135">
        <v>1973</v>
      </c>
      <c r="B135">
        <v>2</v>
      </c>
      <c r="C135">
        <v>1</v>
      </c>
      <c r="D135">
        <v>0.44</v>
      </c>
      <c r="F135">
        <v>0.39500000000000002</v>
      </c>
      <c r="H135">
        <v>0.29699999999999999</v>
      </c>
      <c r="J135">
        <v>0.34599999999999997</v>
      </c>
      <c r="L135">
        <v>0.28299999999999997</v>
      </c>
      <c r="N135">
        <v>0.50700000000000001</v>
      </c>
      <c r="P135">
        <v>0.82399999999999995</v>
      </c>
      <c r="R135">
        <v>2.0659999999999998</v>
      </c>
      <c r="T135">
        <v>6.8620000000000001</v>
      </c>
      <c r="V135">
        <v>2.6680000000000001</v>
      </c>
      <c r="X135">
        <v>0.33</v>
      </c>
      <c r="Z135">
        <v>1.27</v>
      </c>
      <c r="AB135">
        <v>1.36</v>
      </c>
    </row>
    <row r="136" spans="1:28" x14ac:dyDescent="0.3">
      <c r="A136">
        <v>1974</v>
      </c>
      <c r="B136">
        <v>2</v>
      </c>
      <c r="C136">
        <v>1</v>
      </c>
      <c r="D136">
        <v>0.55900000000000005</v>
      </c>
      <c r="F136">
        <v>0.47799999999999998</v>
      </c>
      <c r="H136">
        <v>0.44700000000000001</v>
      </c>
      <c r="J136">
        <v>0.54800000000000004</v>
      </c>
      <c r="L136">
        <v>1.0429999999999999</v>
      </c>
      <c r="N136">
        <v>0.72299999999999998</v>
      </c>
      <c r="P136">
        <v>0.61799999999999999</v>
      </c>
      <c r="R136">
        <v>2.52</v>
      </c>
      <c r="T136">
        <v>1.55</v>
      </c>
      <c r="V136">
        <v>4.806</v>
      </c>
      <c r="X136">
        <v>6.1029999999999998</v>
      </c>
      <c r="Z136">
        <v>0.40500000000000003</v>
      </c>
      <c r="AB136">
        <v>1.65</v>
      </c>
    </row>
    <row r="137" spans="1:28" x14ac:dyDescent="0.3">
      <c r="A137">
        <v>1975</v>
      </c>
      <c r="B137">
        <v>2</v>
      </c>
      <c r="C137">
        <v>1</v>
      </c>
      <c r="D137">
        <v>0.72699999999999998</v>
      </c>
      <c r="F137">
        <v>0.63</v>
      </c>
      <c r="H137">
        <v>0.52300000000000002</v>
      </c>
      <c r="J137">
        <v>0.46800000000000003</v>
      </c>
      <c r="L137">
        <v>1.9850000000000001</v>
      </c>
      <c r="N137">
        <v>1.0900000000000001</v>
      </c>
      <c r="P137">
        <v>1.1499999999999999</v>
      </c>
      <c r="R137">
        <v>2.238</v>
      </c>
      <c r="T137">
        <v>2.1949999999999998</v>
      </c>
      <c r="V137">
        <v>8.1449999999999996</v>
      </c>
      <c r="X137">
        <v>4.141</v>
      </c>
      <c r="Z137">
        <v>1.9359999999999999</v>
      </c>
      <c r="AB137">
        <v>2.1</v>
      </c>
    </row>
    <row r="138" spans="1:28" x14ac:dyDescent="0.3">
      <c r="A138">
        <v>1976</v>
      </c>
      <c r="B138">
        <v>2</v>
      </c>
      <c r="C138">
        <v>1</v>
      </c>
      <c r="D138">
        <v>1.1559999999999999</v>
      </c>
      <c r="F138">
        <v>0.71</v>
      </c>
      <c r="H138">
        <v>0.57099999999999995</v>
      </c>
      <c r="J138">
        <v>0.65900000000000003</v>
      </c>
      <c r="L138">
        <v>0.86599999999999999</v>
      </c>
      <c r="N138">
        <v>0.76200000000000001</v>
      </c>
      <c r="P138">
        <v>0.46200000000000002</v>
      </c>
      <c r="R138">
        <v>1.0049999999999999</v>
      </c>
      <c r="S138">
        <v>8</v>
      </c>
      <c r="T138">
        <v>1.036</v>
      </c>
      <c r="U138">
        <v>8</v>
      </c>
      <c r="V138">
        <v>1.4690000000000001</v>
      </c>
      <c r="W138">
        <v>8</v>
      </c>
      <c r="X138">
        <v>0.83699999999999997</v>
      </c>
      <c r="Z138">
        <v>0.57199999999999995</v>
      </c>
      <c r="AA138">
        <v>8</v>
      </c>
      <c r="AB138">
        <v>0.84</v>
      </c>
    </row>
    <row r="139" spans="1:28" x14ac:dyDescent="0.3">
      <c r="A139">
        <v>1977</v>
      </c>
      <c r="B139">
        <v>2</v>
      </c>
      <c r="C139">
        <v>1</v>
      </c>
      <c r="D139">
        <v>0.35</v>
      </c>
      <c r="E139">
        <v>8</v>
      </c>
      <c r="F139">
        <v>0.219</v>
      </c>
      <c r="G139">
        <v>8</v>
      </c>
      <c r="H139">
        <v>0.223</v>
      </c>
      <c r="I139">
        <v>8</v>
      </c>
      <c r="J139">
        <v>0.32600000000000001</v>
      </c>
      <c r="K139">
        <v>8</v>
      </c>
      <c r="L139">
        <v>1.2649999999999999</v>
      </c>
      <c r="M139">
        <v>8</v>
      </c>
      <c r="N139">
        <v>1.5580000000000001</v>
      </c>
      <c r="P139">
        <v>1.0489999999999999</v>
      </c>
      <c r="R139">
        <v>0.83099999999999996</v>
      </c>
      <c r="T139">
        <v>1.337</v>
      </c>
      <c r="U139">
        <v>8</v>
      </c>
      <c r="V139">
        <v>2.1110000000000002</v>
      </c>
      <c r="W139">
        <v>8</v>
      </c>
      <c r="X139">
        <v>2.0049999999999999</v>
      </c>
      <c r="Y139">
        <v>8</v>
      </c>
      <c r="Z139">
        <v>1.054</v>
      </c>
      <c r="AB139">
        <v>1.03</v>
      </c>
    </row>
    <row r="140" spans="1:28" x14ac:dyDescent="0.3">
      <c r="A140">
        <v>1978</v>
      </c>
      <c r="B140">
        <v>2</v>
      </c>
      <c r="C140">
        <v>1</v>
      </c>
      <c r="D140">
        <v>1.038</v>
      </c>
      <c r="E140">
        <v>1</v>
      </c>
      <c r="F140">
        <v>0.94499999999999995</v>
      </c>
      <c r="H140">
        <v>0.77600000000000002</v>
      </c>
      <c r="J140">
        <v>1.921</v>
      </c>
      <c r="L140">
        <v>2.6269999999999998</v>
      </c>
      <c r="N140">
        <v>1.772</v>
      </c>
      <c r="P140">
        <v>1.2669999999999999</v>
      </c>
      <c r="R140">
        <v>1.738</v>
      </c>
      <c r="T140">
        <v>1.7150000000000001</v>
      </c>
      <c r="U140">
        <v>8</v>
      </c>
      <c r="V140">
        <v>1.554</v>
      </c>
      <c r="W140">
        <v>1</v>
      </c>
      <c r="X140">
        <v>1.5189999999999999</v>
      </c>
      <c r="Y140">
        <v>1</v>
      </c>
      <c r="Z140">
        <v>1.0609999999999999</v>
      </c>
      <c r="AA140">
        <v>1</v>
      </c>
      <c r="AB140">
        <v>1.49</v>
      </c>
    </row>
    <row r="141" spans="1:28" x14ac:dyDescent="0.3">
      <c r="A141">
        <v>1979</v>
      </c>
      <c r="B141">
        <v>2</v>
      </c>
      <c r="C141">
        <v>1</v>
      </c>
      <c r="D141">
        <v>0.76700000000000002</v>
      </c>
      <c r="E141">
        <v>1</v>
      </c>
      <c r="F141">
        <v>0.65900000000000003</v>
      </c>
      <c r="G141">
        <v>1</v>
      </c>
      <c r="H141">
        <v>0.61199999999999999</v>
      </c>
      <c r="I141">
        <v>1</v>
      </c>
      <c r="J141">
        <v>0.90800000000000003</v>
      </c>
      <c r="L141">
        <v>0.72499999999999998</v>
      </c>
      <c r="M141">
        <v>1</v>
      </c>
      <c r="N141">
        <v>0.94899999999999995</v>
      </c>
      <c r="O141">
        <v>1</v>
      </c>
      <c r="P141">
        <v>0.74399999999999999</v>
      </c>
      <c r="R141">
        <v>0.49099999999999999</v>
      </c>
      <c r="S141">
        <v>1</v>
      </c>
      <c r="T141">
        <v>1.0649999999999999</v>
      </c>
      <c r="V141">
        <v>1.1259999999999999</v>
      </c>
      <c r="X141">
        <v>2.1019999999999999</v>
      </c>
      <c r="Z141">
        <v>1.105</v>
      </c>
      <c r="AB141">
        <v>0.94</v>
      </c>
    </row>
    <row r="142" spans="1:28" x14ac:dyDescent="0.3">
      <c r="A142">
        <v>1980</v>
      </c>
      <c r="B142">
        <v>2</v>
      </c>
      <c r="C142">
        <v>1</v>
      </c>
      <c r="D142">
        <v>1.224</v>
      </c>
      <c r="F142">
        <v>1.284</v>
      </c>
      <c r="H142">
        <v>0.59399999999999997</v>
      </c>
      <c r="J142">
        <v>0.70899999999999996</v>
      </c>
      <c r="L142">
        <v>1.33</v>
      </c>
      <c r="M142">
        <v>8</v>
      </c>
      <c r="N142">
        <v>1.1990000000000001</v>
      </c>
      <c r="O142">
        <v>8</v>
      </c>
      <c r="P142">
        <v>1.1499999999999999</v>
      </c>
      <c r="Q142">
        <v>8</v>
      </c>
      <c r="R142">
        <v>1.593</v>
      </c>
      <c r="S142">
        <v>8</v>
      </c>
      <c r="T142">
        <v>1.294</v>
      </c>
      <c r="U142">
        <v>8</v>
      </c>
      <c r="V142">
        <v>1.3759999999999999</v>
      </c>
      <c r="X142">
        <v>1.4510000000000001</v>
      </c>
      <c r="Y142">
        <v>8</v>
      </c>
      <c r="Z142">
        <v>1.153</v>
      </c>
      <c r="AB142">
        <v>1.2</v>
      </c>
    </row>
    <row r="143" spans="1:28" x14ac:dyDescent="0.3">
      <c r="A143">
        <v>1981</v>
      </c>
      <c r="B143">
        <v>2</v>
      </c>
      <c r="C143">
        <v>1</v>
      </c>
      <c r="D143">
        <v>1.1399999999999999</v>
      </c>
      <c r="F143">
        <v>1.157</v>
      </c>
      <c r="H143">
        <v>1.083</v>
      </c>
      <c r="J143">
        <v>1.143</v>
      </c>
      <c r="L143">
        <v>1.623</v>
      </c>
      <c r="N143">
        <v>2.9279999999999999</v>
      </c>
      <c r="O143">
        <v>6</v>
      </c>
      <c r="P143">
        <v>2.1909999999999998</v>
      </c>
      <c r="Q143">
        <v>6</v>
      </c>
      <c r="R143">
        <v>2.2970000000000002</v>
      </c>
      <c r="S143">
        <v>6</v>
      </c>
      <c r="T143">
        <v>2.3820000000000001</v>
      </c>
      <c r="U143">
        <v>6</v>
      </c>
      <c r="V143">
        <v>2.379</v>
      </c>
      <c r="W143">
        <v>6</v>
      </c>
      <c r="X143">
        <v>2.5139999999999998</v>
      </c>
      <c r="Y143">
        <v>6</v>
      </c>
      <c r="Z143">
        <v>1.96</v>
      </c>
      <c r="AA143">
        <v>6</v>
      </c>
      <c r="AB143">
        <v>1.9</v>
      </c>
    </row>
    <row r="144" spans="1:28" x14ac:dyDescent="0.3">
      <c r="A144">
        <v>1982</v>
      </c>
      <c r="B144">
        <v>2</v>
      </c>
      <c r="C144">
        <v>1</v>
      </c>
      <c r="D144">
        <v>1.3260000000000001</v>
      </c>
      <c r="E144">
        <v>6</v>
      </c>
      <c r="F144">
        <v>1.474</v>
      </c>
      <c r="G144">
        <v>6</v>
      </c>
      <c r="H144">
        <v>1.0209999999999999</v>
      </c>
      <c r="I144">
        <v>6</v>
      </c>
      <c r="J144">
        <v>1.605</v>
      </c>
      <c r="K144">
        <v>6</v>
      </c>
      <c r="L144">
        <v>1.282</v>
      </c>
      <c r="M144">
        <v>6</v>
      </c>
      <c r="N144">
        <v>2.4009999999999998</v>
      </c>
      <c r="O144">
        <v>6</v>
      </c>
      <c r="P144">
        <v>1.6279999999999999</v>
      </c>
      <c r="Q144">
        <v>6</v>
      </c>
      <c r="R144">
        <v>1.2170000000000001</v>
      </c>
      <c r="S144">
        <v>6</v>
      </c>
      <c r="T144">
        <v>1.38</v>
      </c>
      <c r="U144">
        <v>6</v>
      </c>
      <c r="V144">
        <v>2.3010000000000002</v>
      </c>
      <c r="W144">
        <v>6</v>
      </c>
      <c r="X144">
        <v>1.3979999999999999</v>
      </c>
      <c r="Y144">
        <v>7</v>
      </c>
      <c r="Z144">
        <v>1.0609999999999999</v>
      </c>
      <c r="AB144">
        <v>1.51</v>
      </c>
    </row>
    <row r="145" spans="1:29" x14ac:dyDescent="0.3">
      <c r="A145">
        <v>1983</v>
      </c>
      <c r="B145">
        <v>2</v>
      </c>
      <c r="C145">
        <v>1</v>
      </c>
      <c r="D145">
        <v>0.95499999999999996</v>
      </c>
      <c r="F145">
        <v>0.877</v>
      </c>
      <c r="H145">
        <v>0.97</v>
      </c>
      <c r="J145">
        <v>0.85499999999999998</v>
      </c>
      <c r="L145">
        <v>2.085</v>
      </c>
      <c r="M145">
        <v>8</v>
      </c>
      <c r="N145">
        <v>1.242</v>
      </c>
      <c r="O145">
        <v>6</v>
      </c>
      <c r="P145">
        <v>1.242</v>
      </c>
      <c r="Q145">
        <v>6</v>
      </c>
      <c r="R145">
        <v>1.381</v>
      </c>
      <c r="S145">
        <v>7</v>
      </c>
      <c r="T145">
        <v>1.605</v>
      </c>
      <c r="U145">
        <v>6</v>
      </c>
      <c r="V145">
        <v>3.742</v>
      </c>
      <c r="W145">
        <v>8</v>
      </c>
      <c r="X145">
        <v>2.2360000000000002</v>
      </c>
      <c r="Y145">
        <v>8</v>
      </c>
      <c r="Z145">
        <v>1.4079999999999999</v>
      </c>
      <c r="AA145">
        <v>1</v>
      </c>
      <c r="AB145">
        <v>1.55</v>
      </c>
    </row>
    <row r="146" spans="1:29" x14ac:dyDescent="0.3">
      <c r="A146">
        <v>1984</v>
      </c>
      <c r="B146">
        <v>2</v>
      </c>
      <c r="C146">
        <v>1</v>
      </c>
      <c r="D146">
        <v>1.2669999999999999</v>
      </c>
      <c r="E146">
        <v>1</v>
      </c>
      <c r="F146">
        <v>1.204</v>
      </c>
      <c r="G146">
        <v>1</v>
      </c>
      <c r="H146">
        <v>1.0589999999999999</v>
      </c>
      <c r="I146">
        <v>1</v>
      </c>
      <c r="J146">
        <v>1.244</v>
      </c>
      <c r="K146">
        <v>8</v>
      </c>
      <c r="L146">
        <v>1.115</v>
      </c>
      <c r="M146">
        <v>1</v>
      </c>
      <c r="N146">
        <v>1.393</v>
      </c>
      <c r="O146">
        <v>8</v>
      </c>
      <c r="P146">
        <v>1.3280000000000001</v>
      </c>
      <c r="Q146">
        <v>8</v>
      </c>
      <c r="R146">
        <v>1.542</v>
      </c>
      <c r="S146">
        <v>8</v>
      </c>
      <c r="T146">
        <v>2.157</v>
      </c>
      <c r="U146">
        <v>8</v>
      </c>
      <c r="V146">
        <v>2.2189999999999999</v>
      </c>
      <c r="W146">
        <v>8</v>
      </c>
      <c r="X146">
        <v>2.0640000000000001</v>
      </c>
      <c r="Y146">
        <v>8</v>
      </c>
      <c r="Z146">
        <v>1.6339999999999999</v>
      </c>
      <c r="AA146">
        <v>1</v>
      </c>
      <c r="AB146">
        <v>1.52</v>
      </c>
    </row>
    <row r="147" spans="1:29" x14ac:dyDescent="0.3">
      <c r="A147">
        <v>1985</v>
      </c>
      <c r="B147">
        <v>2</v>
      </c>
      <c r="C147">
        <v>1</v>
      </c>
      <c r="D147">
        <v>1.101</v>
      </c>
      <c r="E147">
        <v>1</v>
      </c>
      <c r="F147">
        <v>0.72599999999999998</v>
      </c>
      <c r="G147">
        <v>1</v>
      </c>
      <c r="H147">
        <v>0.58599999999999997</v>
      </c>
      <c r="I147">
        <v>1</v>
      </c>
      <c r="J147">
        <v>0.56599999999999995</v>
      </c>
      <c r="K147">
        <v>1</v>
      </c>
      <c r="L147">
        <v>0.69699999999999995</v>
      </c>
      <c r="M147">
        <v>1</v>
      </c>
      <c r="N147">
        <v>0.75900000000000001</v>
      </c>
      <c r="P147">
        <v>0.59799999999999998</v>
      </c>
      <c r="R147">
        <v>0.75900000000000001</v>
      </c>
      <c r="T147">
        <v>1.0609999999999999</v>
      </c>
      <c r="V147">
        <v>1.601</v>
      </c>
      <c r="X147">
        <v>1.5509999999999999</v>
      </c>
      <c r="Y147">
        <v>1</v>
      </c>
      <c r="Z147">
        <v>0.98499999999999999</v>
      </c>
      <c r="AA147">
        <v>1</v>
      </c>
      <c r="AB147">
        <v>0.92</v>
      </c>
    </row>
    <row r="148" spans="1:29" x14ac:dyDescent="0.3">
      <c r="A148">
        <v>1986</v>
      </c>
      <c r="B148">
        <v>2</v>
      </c>
      <c r="C148">
        <v>1</v>
      </c>
      <c r="D148">
        <v>0.77400000000000002</v>
      </c>
      <c r="E148">
        <v>1</v>
      </c>
      <c r="F148">
        <v>0.72199999999999998</v>
      </c>
      <c r="H148">
        <v>0.56200000000000006</v>
      </c>
      <c r="J148">
        <v>0.67900000000000005</v>
      </c>
      <c r="K148">
        <v>1</v>
      </c>
      <c r="L148">
        <v>1.0329999999999999</v>
      </c>
      <c r="M148">
        <v>1</v>
      </c>
      <c r="N148">
        <v>1.397</v>
      </c>
      <c r="P148">
        <v>0.628</v>
      </c>
      <c r="R148">
        <v>0.57799999999999996</v>
      </c>
      <c r="T148">
        <v>0.88300000000000001</v>
      </c>
      <c r="V148">
        <v>2.1429999999999998</v>
      </c>
      <c r="X148">
        <v>1.18</v>
      </c>
      <c r="Y148">
        <v>1</v>
      </c>
      <c r="Z148">
        <v>0.746</v>
      </c>
      <c r="AA148">
        <v>1</v>
      </c>
      <c r="AB148">
        <v>0.94</v>
      </c>
    </row>
    <row r="149" spans="1:29" x14ac:dyDescent="0.3">
      <c r="A149">
        <v>1987</v>
      </c>
      <c r="B149">
        <v>2</v>
      </c>
      <c r="C149">
        <v>1</v>
      </c>
      <c r="D149">
        <v>0.63</v>
      </c>
      <c r="F149">
        <v>0.52</v>
      </c>
      <c r="H149">
        <v>0.6</v>
      </c>
      <c r="I149">
        <v>1</v>
      </c>
      <c r="J149">
        <v>0.65</v>
      </c>
      <c r="L149">
        <v>0.54</v>
      </c>
      <c r="N149">
        <v>0.63</v>
      </c>
      <c r="P149">
        <v>0.75</v>
      </c>
      <c r="R149">
        <v>0.97</v>
      </c>
      <c r="T149">
        <v>1.99</v>
      </c>
      <c r="V149">
        <v>4.34</v>
      </c>
      <c r="X149">
        <v>2.27</v>
      </c>
      <c r="Z149">
        <v>1.07</v>
      </c>
      <c r="AB149">
        <v>1.25</v>
      </c>
    </row>
    <row r="150" spans="1:29" x14ac:dyDescent="0.3">
      <c r="A150">
        <v>1988</v>
      </c>
      <c r="B150">
        <v>1</v>
      </c>
      <c r="C150">
        <v>1</v>
      </c>
      <c r="D150">
        <v>0.76</v>
      </c>
      <c r="F150">
        <v>0.72599999999999998</v>
      </c>
      <c r="H150">
        <v>0.71199999999999997</v>
      </c>
      <c r="J150">
        <v>1.0309999999999999</v>
      </c>
      <c r="L150">
        <v>1.121</v>
      </c>
      <c r="N150">
        <v>1.4990000000000001</v>
      </c>
      <c r="O150">
        <v>1</v>
      </c>
      <c r="P150">
        <v>1.861</v>
      </c>
      <c r="Q150">
        <v>1</v>
      </c>
      <c r="R150">
        <v>2.552</v>
      </c>
      <c r="S150">
        <v>1</v>
      </c>
      <c r="T150">
        <v>2.5619999999999998</v>
      </c>
      <c r="V150">
        <v>2.4319999999999999</v>
      </c>
      <c r="X150">
        <v>3.077</v>
      </c>
      <c r="Z150">
        <v>2.2000000000000002</v>
      </c>
      <c r="AB150">
        <v>1.71</v>
      </c>
    </row>
    <row r="151" spans="1:29" x14ac:dyDescent="0.3">
      <c r="A151">
        <v>1989</v>
      </c>
      <c r="B151">
        <v>1</v>
      </c>
      <c r="C151">
        <v>1</v>
      </c>
      <c r="D151">
        <v>3.5819999999999999</v>
      </c>
      <c r="F151">
        <v>2.883</v>
      </c>
      <c r="H151">
        <v>1.714</v>
      </c>
      <c r="J151">
        <v>1.798</v>
      </c>
      <c r="L151">
        <v>1.5229999999999999</v>
      </c>
      <c r="N151">
        <v>1.2250000000000001</v>
      </c>
      <c r="O151">
        <v>1</v>
      </c>
      <c r="P151">
        <v>0.65</v>
      </c>
      <c r="Q151">
        <v>1</v>
      </c>
      <c r="R151">
        <v>4.1269999999999998</v>
      </c>
      <c r="S151">
        <v>8</v>
      </c>
      <c r="T151">
        <v>2.1469999999999998</v>
      </c>
      <c r="V151">
        <v>1.9810000000000001</v>
      </c>
      <c r="X151">
        <v>1.54</v>
      </c>
      <c r="Z151">
        <v>1.38</v>
      </c>
      <c r="AB151">
        <v>2.0499999999999998</v>
      </c>
    </row>
    <row r="152" spans="1:29" x14ac:dyDescent="0.3">
      <c r="A152">
        <v>1990</v>
      </c>
      <c r="B152">
        <v>1</v>
      </c>
      <c r="C152">
        <v>1</v>
      </c>
      <c r="D152">
        <v>1.1519999999999999</v>
      </c>
      <c r="E152">
        <v>1</v>
      </c>
      <c r="F152">
        <v>0.99399999999999999</v>
      </c>
      <c r="G152">
        <v>1</v>
      </c>
      <c r="H152">
        <v>0.80600000000000005</v>
      </c>
      <c r="J152">
        <v>1.06</v>
      </c>
      <c r="K152">
        <v>1</v>
      </c>
      <c r="L152">
        <v>1.4339999999999999</v>
      </c>
      <c r="M152">
        <v>1</v>
      </c>
      <c r="N152">
        <v>1.468</v>
      </c>
      <c r="O152">
        <v>1</v>
      </c>
      <c r="P152">
        <v>1.296</v>
      </c>
      <c r="Q152">
        <v>1</v>
      </c>
      <c r="R152">
        <v>2.298</v>
      </c>
      <c r="S152">
        <v>8</v>
      </c>
      <c r="T152">
        <v>5.7169999999999996</v>
      </c>
      <c r="U152">
        <v>8</v>
      </c>
      <c r="V152">
        <v>2.157</v>
      </c>
      <c r="X152">
        <v>2.274</v>
      </c>
      <c r="Z152">
        <v>1.998</v>
      </c>
      <c r="AB152">
        <v>1.89</v>
      </c>
    </row>
    <row r="153" spans="1:29" x14ac:dyDescent="0.3">
      <c r="A153">
        <v>1991</v>
      </c>
      <c r="B153">
        <v>1</v>
      </c>
      <c r="C153">
        <v>1</v>
      </c>
      <c r="D153">
        <v>0.877</v>
      </c>
      <c r="F153">
        <v>0.751</v>
      </c>
      <c r="H153">
        <v>0.753</v>
      </c>
      <c r="J153">
        <v>0.98699999999999999</v>
      </c>
      <c r="L153">
        <v>0.83399999999999996</v>
      </c>
      <c r="M153">
        <v>3</v>
      </c>
      <c r="N153">
        <v>0.87</v>
      </c>
      <c r="O153">
        <v>1</v>
      </c>
      <c r="P153">
        <v>0.68600000000000005</v>
      </c>
      <c r="Q153">
        <v>1</v>
      </c>
      <c r="R153">
        <v>0.68600000000000005</v>
      </c>
      <c r="T153">
        <v>1.536</v>
      </c>
      <c r="V153">
        <v>1.159</v>
      </c>
      <c r="W153">
        <v>8</v>
      </c>
      <c r="X153">
        <v>1.03</v>
      </c>
      <c r="Y153">
        <v>8</v>
      </c>
      <c r="Z153">
        <v>0.52400000000000002</v>
      </c>
      <c r="AA153">
        <v>1</v>
      </c>
      <c r="AB153">
        <v>0.89</v>
      </c>
      <c r="AC153">
        <v>3</v>
      </c>
    </row>
    <row r="154" spans="1:29" x14ac:dyDescent="0.3">
      <c r="A154">
        <v>1992</v>
      </c>
      <c r="B154">
        <v>1</v>
      </c>
      <c r="C154">
        <v>1</v>
      </c>
      <c r="D154">
        <v>0.495</v>
      </c>
      <c r="E154">
        <v>1</v>
      </c>
      <c r="F154">
        <v>0.499</v>
      </c>
      <c r="G154">
        <v>1</v>
      </c>
      <c r="H154">
        <v>0.46800000000000003</v>
      </c>
      <c r="I154">
        <v>1</v>
      </c>
      <c r="J154">
        <v>0.54500000000000004</v>
      </c>
      <c r="K154">
        <v>1</v>
      </c>
      <c r="L154">
        <v>0.751</v>
      </c>
      <c r="M154">
        <v>8</v>
      </c>
      <c r="N154">
        <v>2.3759999999999999</v>
      </c>
      <c r="O154">
        <v>8</v>
      </c>
      <c r="P154">
        <v>1.115</v>
      </c>
      <c r="R154">
        <v>2.92</v>
      </c>
      <c r="S154">
        <v>8</v>
      </c>
      <c r="T154">
        <v>5.859</v>
      </c>
      <c r="U154">
        <v>8</v>
      </c>
      <c r="V154">
        <v>2.528</v>
      </c>
      <c r="W154">
        <v>8</v>
      </c>
      <c r="X154">
        <v>1.5129999999999999</v>
      </c>
      <c r="Y154">
        <v>8</v>
      </c>
      <c r="Z154">
        <v>1.101</v>
      </c>
      <c r="AA154">
        <v>8</v>
      </c>
      <c r="AB154">
        <v>1.68</v>
      </c>
    </row>
    <row r="155" spans="1:29" x14ac:dyDescent="0.3">
      <c r="A155">
        <v>1993</v>
      </c>
      <c r="B155">
        <v>1</v>
      </c>
      <c r="C155">
        <v>1</v>
      </c>
      <c r="D155">
        <v>0.93500000000000005</v>
      </c>
      <c r="F155">
        <v>0.90500000000000003</v>
      </c>
      <c r="H155">
        <v>0.80500000000000005</v>
      </c>
      <c r="J155">
        <v>1.0389999999999999</v>
      </c>
      <c r="L155">
        <v>1.3520000000000001</v>
      </c>
      <c r="M155">
        <v>8</v>
      </c>
      <c r="N155">
        <v>0.95499999999999996</v>
      </c>
      <c r="O155">
        <v>8</v>
      </c>
      <c r="P155">
        <v>2.8849999999999998</v>
      </c>
      <c r="Q155">
        <v>8</v>
      </c>
      <c r="R155">
        <v>2.1709999999999998</v>
      </c>
      <c r="S155">
        <v>8</v>
      </c>
      <c r="T155">
        <v>1.7969999999999999</v>
      </c>
      <c r="U155">
        <v>8</v>
      </c>
      <c r="V155">
        <v>2.0590000000000002</v>
      </c>
      <c r="W155">
        <v>8</v>
      </c>
      <c r="X155">
        <v>1.395</v>
      </c>
      <c r="Y155">
        <v>8</v>
      </c>
      <c r="Z155">
        <v>2.0059999999999998</v>
      </c>
      <c r="AA155">
        <v>6</v>
      </c>
      <c r="AB155">
        <v>1.53</v>
      </c>
    </row>
    <row r="156" spans="1:29" x14ac:dyDescent="0.3">
      <c r="A156">
        <v>1994</v>
      </c>
      <c r="B156">
        <v>2</v>
      </c>
      <c r="C156">
        <v>1</v>
      </c>
      <c r="L156">
        <v>1.37</v>
      </c>
      <c r="M156">
        <v>3</v>
      </c>
      <c r="N156">
        <v>0.73</v>
      </c>
      <c r="O156">
        <v>8</v>
      </c>
      <c r="P156">
        <v>0.41</v>
      </c>
      <c r="Q156">
        <v>1</v>
      </c>
      <c r="R156">
        <v>1.7</v>
      </c>
      <c r="S156">
        <v>8</v>
      </c>
      <c r="T156">
        <v>5.36</v>
      </c>
      <c r="U156">
        <v>8</v>
      </c>
      <c r="V156">
        <v>4.45</v>
      </c>
      <c r="W156">
        <v>8</v>
      </c>
      <c r="X156">
        <v>1.99</v>
      </c>
      <c r="Y156">
        <v>8</v>
      </c>
      <c r="Z156">
        <v>1.1399999999999999</v>
      </c>
      <c r="AB156">
        <v>2.14</v>
      </c>
      <c r="AC156">
        <v>3</v>
      </c>
    </row>
    <row r="157" spans="1:29" x14ac:dyDescent="0.3">
      <c r="A157">
        <v>1995</v>
      </c>
      <c r="B157">
        <v>1</v>
      </c>
      <c r="C157">
        <v>1</v>
      </c>
      <c r="D157">
        <v>0.91900000000000004</v>
      </c>
      <c r="F157">
        <v>0.86199999999999999</v>
      </c>
      <c r="H157">
        <v>0.64300000000000002</v>
      </c>
      <c r="J157">
        <v>0.61799999999999999</v>
      </c>
      <c r="L157">
        <v>0.99299999999999999</v>
      </c>
      <c r="M157">
        <v>8</v>
      </c>
      <c r="N157">
        <v>2.6539999999999999</v>
      </c>
      <c r="O157">
        <v>8</v>
      </c>
      <c r="P157">
        <v>0.71299999999999997</v>
      </c>
      <c r="R157">
        <v>3.4180000000000001</v>
      </c>
      <c r="S157">
        <v>8</v>
      </c>
      <c r="T157">
        <v>2.3919999999999999</v>
      </c>
      <c r="U157">
        <v>8</v>
      </c>
      <c r="V157">
        <v>3.3340000000000001</v>
      </c>
      <c r="W157">
        <v>8</v>
      </c>
      <c r="X157">
        <v>1.25</v>
      </c>
      <c r="Y157">
        <v>8</v>
      </c>
      <c r="Z157">
        <v>0.86799999999999999</v>
      </c>
      <c r="AA157">
        <v>8</v>
      </c>
      <c r="AB157">
        <v>1.56</v>
      </c>
    </row>
    <row r="158" spans="1:29" x14ac:dyDescent="0.3">
      <c r="A158">
        <v>1996</v>
      </c>
      <c r="B158">
        <v>1</v>
      </c>
      <c r="C158">
        <v>1</v>
      </c>
      <c r="D158">
        <v>0.78600000000000003</v>
      </c>
      <c r="F158">
        <v>0.73699999999999999</v>
      </c>
      <c r="G158">
        <v>8</v>
      </c>
      <c r="H158">
        <v>0.64800000000000002</v>
      </c>
      <c r="J158">
        <v>0.57799999999999996</v>
      </c>
      <c r="L158">
        <v>0.89500000000000002</v>
      </c>
      <c r="M158">
        <v>8</v>
      </c>
      <c r="N158">
        <v>0.91800000000000004</v>
      </c>
      <c r="O158">
        <v>8</v>
      </c>
      <c r="P158">
        <v>3.2109999999999999</v>
      </c>
      <c r="Q158">
        <v>8</v>
      </c>
      <c r="R158">
        <v>1.4690000000000001</v>
      </c>
      <c r="S158">
        <v>8</v>
      </c>
      <c r="T158">
        <v>1.9259999999999999</v>
      </c>
      <c r="U158">
        <v>8</v>
      </c>
      <c r="V158">
        <v>6.5309999999999997</v>
      </c>
      <c r="W158">
        <v>8</v>
      </c>
      <c r="X158">
        <v>1.766</v>
      </c>
      <c r="Y158">
        <v>8</v>
      </c>
      <c r="Z158">
        <v>1.272</v>
      </c>
      <c r="AB158">
        <v>1.73</v>
      </c>
    </row>
    <row r="159" spans="1:29" x14ac:dyDescent="0.3">
      <c r="A159">
        <v>1997</v>
      </c>
      <c r="B159">
        <v>1</v>
      </c>
      <c r="C159">
        <v>1</v>
      </c>
      <c r="D159">
        <v>1.1739999999999999</v>
      </c>
      <c r="F159">
        <v>0.84099999999999997</v>
      </c>
      <c r="H159">
        <v>0.97</v>
      </c>
      <c r="J159">
        <v>1.07</v>
      </c>
      <c r="K159">
        <v>8</v>
      </c>
      <c r="L159">
        <v>0.76500000000000001</v>
      </c>
      <c r="M159">
        <v>1</v>
      </c>
      <c r="N159">
        <v>0.90300000000000002</v>
      </c>
      <c r="O159">
        <v>8</v>
      </c>
      <c r="P159">
        <v>1.052</v>
      </c>
      <c r="Q159">
        <v>8</v>
      </c>
      <c r="R159">
        <v>1.2070000000000001</v>
      </c>
      <c r="S159">
        <v>8</v>
      </c>
      <c r="T159">
        <v>1.1040000000000001</v>
      </c>
      <c r="U159">
        <v>8</v>
      </c>
      <c r="V159">
        <v>0.77800000000000002</v>
      </c>
      <c r="W159">
        <v>8</v>
      </c>
      <c r="X159">
        <v>0.68700000000000006</v>
      </c>
      <c r="Z159">
        <v>0.65600000000000003</v>
      </c>
      <c r="AB159">
        <v>0.93</v>
      </c>
    </row>
    <row r="160" spans="1:29" x14ac:dyDescent="0.3">
      <c r="A160">
        <v>1998</v>
      </c>
      <c r="B160">
        <v>1</v>
      </c>
      <c r="C160">
        <v>1</v>
      </c>
      <c r="D160">
        <v>0.40899999999999997</v>
      </c>
      <c r="F160">
        <v>0.51500000000000001</v>
      </c>
      <c r="H160">
        <v>0.48899999999999999</v>
      </c>
      <c r="I160">
        <v>1</v>
      </c>
      <c r="J160">
        <v>0.34499999999999997</v>
      </c>
      <c r="K160">
        <v>1</v>
      </c>
      <c r="L160">
        <v>0.52</v>
      </c>
      <c r="N160">
        <v>0.68500000000000005</v>
      </c>
      <c r="O160">
        <v>1</v>
      </c>
      <c r="P160">
        <v>1.228</v>
      </c>
      <c r="Q160">
        <v>8</v>
      </c>
      <c r="R160">
        <v>0.56299999999999994</v>
      </c>
      <c r="T160">
        <v>1.7430000000000001</v>
      </c>
      <c r="U160">
        <v>8</v>
      </c>
      <c r="V160">
        <v>0.83499999999999996</v>
      </c>
      <c r="X160">
        <v>0.79700000000000004</v>
      </c>
      <c r="Y160">
        <v>8</v>
      </c>
      <c r="Z160">
        <v>2.4009999999999998</v>
      </c>
      <c r="AA160">
        <v>8</v>
      </c>
      <c r="AB160">
        <v>0.88</v>
      </c>
    </row>
    <row r="161" spans="1:29" x14ac:dyDescent="0.3">
      <c r="A161">
        <v>1999</v>
      </c>
      <c r="B161">
        <v>1</v>
      </c>
      <c r="C161">
        <v>1</v>
      </c>
      <c r="D161">
        <v>0.63700000000000001</v>
      </c>
      <c r="F161">
        <v>0.48899999999999999</v>
      </c>
      <c r="H161">
        <v>0.504</v>
      </c>
      <c r="J161">
        <v>0.57699999999999996</v>
      </c>
      <c r="K161">
        <v>8</v>
      </c>
      <c r="L161">
        <v>0.46</v>
      </c>
      <c r="M161">
        <v>8</v>
      </c>
      <c r="N161">
        <v>1.036</v>
      </c>
      <c r="O161">
        <v>8</v>
      </c>
      <c r="P161">
        <v>1.0820000000000001</v>
      </c>
      <c r="Q161">
        <v>8</v>
      </c>
      <c r="R161">
        <v>1.411</v>
      </c>
      <c r="S161">
        <v>3</v>
      </c>
      <c r="T161">
        <v>2.2679999999999998</v>
      </c>
      <c r="U161">
        <v>8</v>
      </c>
      <c r="V161">
        <v>2.0270000000000001</v>
      </c>
      <c r="W161">
        <v>8</v>
      </c>
      <c r="X161">
        <v>3.1909999999999998</v>
      </c>
      <c r="Y161">
        <v>8</v>
      </c>
      <c r="Z161">
        <v>1.7310000000000001</v>
      </c>
      <c r="AB161">
        <v>1.28</v>
      </c>
      <c r="AC161">
        <v>3</v>
      </c>
    </row>
    <row r="162" spans="1:29" x14ac:dyDescent="0.3">
      <c r="A162">
        <v>2000</v>
      </c>
      <c r="B162">
        <v>1</v>
      </c>
      <c r="C162">
        <v>1</v>
      </c>
      <c r="D162">
        <v>1.2210000000000001</v>
      </c>
      <c r="F162">
        <v>0.90200000000000002</v>
      </c>
      <c r="H162">
        <v>0.77800000000000002</v>
      </c>
      <c r="J162">
        <v>0.71499999999999997</v>
      </c>
      <c r="L162">
        <v>1.1539999999999999</v>
      </c>
      <c r="M162">
        <v>8</v>
      </c>
      <c r="N162">
        <v>1.018</v>
      </c>
      <c r="O162">
        <v>8</v>
      </c>
      <c r="P162">
        <v>0.88800000000000001</v>
      </c>
      <c r="Q162">
        <v>8</v>
      </c>
      <c r="R162">
        <v>0.84399999999999997</v>
      </c>
      <c r="S162">
        <v>8</v>
      </c>
      <c r="T162">
        <v>1.5640000000000001</v>
      </c>
      <c r="U162">
        <v>8</v>
      </c>
      <c r="V162">
        <v>1.591</v>
      </c>
      <c r="W162">
        <v>8</v>
      </c>
      <c r="X162">
        <v>4.0759999999999996</v>
      </c>
      <c r="Y162">
        <v>8</v>
      </c>
      <c r="Z162">
        <v>1.8680000000000001</v>
      </c>
      <c r="AA162">
        <v>8</v>
      </c>
      <c r="AB162">
        <v>1.39</v>
      </c>
    </row>
    <row r="163" spans="1:29" x14ac:dyDescent="0.3">
      <c r="A163">
        <v>2001</v>
      </c>
      <c r="B163">
        <v>1</v>
      </c>
      <c r="C163">
        <v>1</v>
      </c>
      <c r="D163">
        <v>0.7</v>
      </c>
      <c r="F163">
        <v>0.66</v>
      </c>
      <c r="H163">
        <v>1.361</v>
      </c>
      <c r="I163">
        <v>8</v>
      </c>
      <c r="J163">
        <v>0.58499999999999996</v>
      </c>
      <c r="L163">
        <v>0.56399999999999995</v>
      </c>
      <c r="M163">
        <v>1</v>
      </c>
      <c r="N163">
        <v>0.57699999999999996</v>
      </c>
      <c r="P163">
        <v>0.55600000000000005</v>
      </c>
      <c r="R163">
        <v>0.77700000000000002</v>
      </c>
      <c r="S163">
        <v>3</v>
      </c>
      <c r="AB163">
        <v>0.72</v>
      </c>
      <c r="AC163">
        <v>3</v>
      </c>
    </row>
    <row r="164" spans="1:29" x14ac:dyDescent="0.3">
      <c r="A164">
        <v>2002</v>
      </c>
      <c r="B164">
        <v>1</v>
      </c>
      <c r="C164">
        <v>1</v>
      </c>
      <c r="H164" t="s">
        <v>1</v>
      </c>
      <c r="J164">
        <v>0.71199999999999997</v>
      </c>
      <c r="K164">
        <v>1</v>
      </c>
      <c r="L164">
        <v>0.64600000000000002</v>
      </c>
      <c r="M164">
        <v>1</v>
      </c>
      <c r="N164">
        <v>0.63400000000000001</v>
      </c>
      <c r="P164">
        <v>0.35699999999999998</v>
      </c>
      <c r="R164">
        <v>0.45400000000000001</v>
      </c>
      <c r="T164">
        <v>0.75800000000000001</v>
      </c>
      <c r="V164">
        <v>0.78300000000000003</v>
      </c>
      <c r="W164">
        <v>8</v>
      </c>
      <c r="X164">
        <v>0.56499999999999995</v>
      </c>
      <c r="Z164">
        <v>0.442</v>
      </c>
      <c r="AB164">
        <v>0.6</v>
      </c>
      <c r="AC164">
        <v>3</v>
      </c>
    </row>
    <row r="165" spans="1:29" x14ac:dyDescent="0.3">
      <c r="A165">
        <v>2003</v>
      </c>
      <c r="B165">
        <v>1</v>
      </c>
      <c r="C165">
        <v>1</v>
      </c>
      <c r="D165">
        <v>0.34499999999999997</v>
      </c>
      <c r="F165">
        <v>0.33</v>
      </c>
      <c r="H165">
        <v>0.34499999999999997</v>
      </c>
      <c r="J165">
        <v>0.433</v>
      </c>
      <c r="L165">
        <v>0.372</v>
      </c>
      <c r="N165">
        <v>1.2729999999999999</v>
      </c>
      <c r="P165">
        <v>0.93500000000000005</v>
      </c>
      <c r="R165">
        <v>1.375</v>
      </c>
      <c r="S165">
        <v>8</v>
      </c>
      <c r="T165">
        <v>3.2879999999999998</v>
      </c>
      <c r="U165">
        <v>8</v>
      </c>
      <c r="V165">
        <v>2.004</v>
      </c>
      <c r="X165">
        <v>2.3679999999999999</v>
      </c>
      <c r="Y165">
        <v>8</v>
      </c>
      <c r="Z165">
        <v>1.9339999999999999</v>
      </c>
      <c r="AB165">
        <v>1.25</v>
      </c>
    </row>
    <row r="166" spans="1:29" x14ac:dyDescent="0.3">
      <c r="A166">
        <v>2004</v>
      </c>
      <c r="B166">
        <v>1</v>
      </c>
      <c r="C166">
        <v>1</v>
      </c>
      <c r="D166">
        <v>1.135</v>
      </c>
      <c r="E166">
        <v>1</v>
      </c>
      <c r="F166">
        <v>0.88500000000000001</v>
      </c>
      <c r="G166">
        <v>1</v>
      </c>
      <c r="H166">
        <v>0.90600000000000003</v>
      </c>
      <c r="I166">
        <v>1</v>
      </c>
      <c r="J166">
        <v>0.89900000000000002</v>
      </c>
      <c r="L166">
        <v>1.335</v>
      </c>
      <c r="N166">
        <v>1.0720000000000001</v>
      </c>
      <c r="P166">
        <v>1.0960000000000001</v>
      </c>
      <c r="Q166">
        <v>3</v>
      </c>
      <c r="AB166">
        <v>1.05</v>
      </c>
      <c r="AC166">
        <v>3</v>
      </c>
    </row>
    <row r="167" spans="1:29" x14ac:dyDescent="0.3">
      <c r="A167">
        <v>2005</v>
      </c>
      <c r="B167">
        <v>1</v>
      </c>
      <c r="C167">
        <v>1</v>
      </c>
      <c r="D167">
        <v>1.258</v>
      </c>
      <c r="E167">
        <v>1</v>
      </c>
      <c r="F167">
        <v>1.1950000000000001</v>
      </c>
      <c r="G167">
        <v>1</v>
      </c>
      <c r="H167">
        <v>0.82399999999999995</v>
      </c>
      <c r="J167">
        <v>0.93400000000000005</v>
      </c>
      <c r="K167">
        <v>1</v>
      </c>
      <c r="L167">
        <v>1.252</v>
      </c>
      <c r="M167">
        <v>8</v>
      </c>
      <c r="N167">
        <v>1.9830000000000001</v>
      </c>
      <c r="O167">
        <v>8</v>
      </c>
      <c r="P167">
        <v>2.8439999999999999</v>
      </c>
      <c r="Q167">
        <v>3</v>
      </c>
      <c r="R167">
        <v>1.3520000000000001</v>
      </c>
      <c r="T167">
        <v>1.3620000000000001</v>
      </c>
      <c r="V167">
        <v>1.373</v>
      </c>
      <c r="W167">
        <v>8</v>
      </c>
      <c r="X167">
        <v>1.5740000000000001</v>
      </c>
      <c r="Z167">
        <v>1.323</v>
      </c>
      <c r="AB167">
        <v>1.44</v>
      </c>
      <c r="AC167">
        <v>3</v>
      </c>
    </row>
    <row r="168" spans="1:29" x14ac:dyDescent="0.3">
      <c r="A168">
        <v>2006</v>
      </c>
      <c r="B168">
        <v>1</v>
      </c>
      <c r="C168">
        <v>1</v>
      </c>
      <c r="D168">
        <v>0.92800000000000005</v>
      </c>
      <c r="F168">
        <v>0.91500000000000004</v>
      </c>
      <c r="H168">
        <v>0.93300000000000005</v>
      </c>
      <c r="I168">
        <v>1</v>
      </c>
      <c r="J168">
        <v>1.0469999999999999</v>
      </c>
      <c r="K168">
        <v>1</v>
      </c>
      <c r="L168">
        <v>3.609</v>
      </c>
      <c r="M168">
        <v>8</v>
      </c>
      <c r="N168">
        <v>5.9610000000000003</v>
      </c>
      <c r="O168">
        <v>8</v>
      </c>
      <c r="P168">
        <v>2.778</v>
      </c>
      <c r="R168">
        <v>3.573</v>
      </c>
      <c r="S168">
        <v>8</v>
      </c>
      <c r="T168">
        <v>1.327</v>
      </c>
      <c r="V168">
        <v>2.3370000000000002</v>
      </c>
      <c r="W168">
        <v>3</v>
      </c>
      <c r="X168" t="s">
        <v>1</v>
      </c>
      <c r="Z168">
        <v>1.43</v>
      </c>
      <c r="AB168">
        <v>2.2599999999999998</v>
      </c>
      <c r="AC168">
        <v>3</v>
      </c>
    </row>
    <row r="169" spans="1:29" x14ac:dyDescent="0.3">
      <c r="A169">
        <v>2007</v>
      </c>
      <c r="B169">
        <v>1</v>
      </c>
      <c r="C169">
        <v>1</v>
      </c>
      <c r="D169">
        <v>1.1719999999999999</v>
      </c>
      <c r="F169">
        <v>0.99199999999999999</v>
      </c>
      <c r="H169">
        <v>3.742</v>
      </c>
      <c r="I169">
        <v>8</v>
      </c>
      <c r="J169">
        <v>2.56</v>
      </c>
      <c r="K169">
        <v>8</v>
      </c>
      <c r="L169">
        <v>1.4419999999999999</v>
      </c>
      <c r="M169">
        <v>8</v>
      </c>
      <c r="N169">
        <v>1.1619999999999999</v>
      </c>
      <c r="P169">
        <v>1.0329999999999999</v>
      </c>
      <c r="R169">
        <v>1.6950000000000001</v>
      </c>
      <c r="S169">
        <v>8</v>
      </c>
      <c r="T169">
        <v>3.0830000000000002</v>
      </c>
      <c r="U169">
        <v>8</v>
      </c>
      <c r="V169">
        <v>4.7409999999999997</v>
      </c>
      <c r="W169">
        <v>8</v>
      </c>
      <c r="X169">
        <v>1.746</v>
      </c>
      <c r="Z169">
        <v>1.2649999999999999</v>
      </c>
      <c r="AB169">
        <v>2.0499999999999998</v>
      </c>
    </row>
    <row r="170" spans="1:29" x14ac:dyDescent="0.3">
      <c r="A170">
        <v>2008</v>
      </c>
      <c r="B170">
        <v>1</v>
      </c>
      <c r="C170">
        <v>1</v>
      </c>
      <c r="D170">
        <v>1.0389999999999999</v>
      </c>
      <c r="F170">
        <v>0.78600000000000003</v>
      </c>
      <c r="H170">
        <v>0.57699999999999996</v>
      </c>
      <c r="J170">
        <v>0.58499999999999996</v>
      </c>
      <c r="K170">
        <v>1</v>
      </c>
      <c r="L170">
        <v>0.46300000000000002</v>
      </c>
      <c r="M170">
        <v>1</v>
      </c>
      <c r="N170">
        <v>0.33900000000000002</v>
      </c>
      <c r="O170">
        <v>1</v>
      </c>
      <c r="P170">
        <v>0.36</v>
      </c>
      <c r="R170">
        <v>0.70199999999999996</v>
      </c>
      <c r="S170">
        <v>8</v>
      </c>
      <c r="T170">
        <v>1.4</v>
      </c>
      <c r="U170">
        <v>8</v>
      </c>
      <c r="V170">
        <v>3.8340000000000001</v>
      </c>
      <c r="W170">
        <v>8</v>
      </c>
      <c r="X170">
        <v>1.621</v>
      </c>
      <c r="Z170">
        <v>1.159</v>
      </c>
      <c r="AB170">
        <v>1.07</v>
      </c>
    </row>
    <row r="171" spans="1:29" x14ac:dyDescent="0.3">
      <c r="A171">
        <v>2009</v>
      </c>
      <c r="B171">
        <v>1</v>
      </c>
      <c r="C171">
        <v>1</v>
      </c>
      <c r="D171">
        <v>0.73099999999999998</v>
      </c>
      <c r="F171">
        <v>0.59199999999999997</v>
      </c>
      <c r="H171">
        <v>0.55400000000000005</v>
      </c>
      <c r="J171">
        <v>0.48399999999999999</v>
      </c>
      <c r="L171">
        <v>0.54800000000000004</v>
      </c>
      <c r="N171">
        <v>0.67300000000000004</v>
      </c>
      <c r="P171">
        <v>1.2430000000000001</v>
      </c>
      <c r="Q171">
        <v>8</v>
      </c>
      <c r="R171">
        <v>3.5640000000000001</v>
      </c>
      <c r="S171">
        <v>8</v>
      </c>
      <c r="T171">
        <v>0.60799999999999998</v>
      </c>
      <c r="V171">
        <v>0.73499999999999999</v>
      </c>
      <c r="X171">
        <v>0.90700000000000003</v>
      </c>
      <c r="Z171">
        <v>0.56399999999999995</v>
      </c>
      <c r="AB171">
        <v>0.93</v>
      </c>
    </row>
    <row r="172" spans="1:29" x14ac:dyDescent="0.3">
      <c r="A172">
        <v>2010</v>
      </c>
      <c r="B172">
        <v>1</v>
      </c>
      <c r="C172">
        <v>1</v>
      </c>
      <c r="D172">
        <v>0.48899999999999999</v>
      </c>
      <c r="F172" t="s">
        <v>1</v>
      </c>
      <c r="H172">
        <v>1.411</v>
      </c>
      <c r="I172">
        <v>3</v>
      </c>
      <c r="J172">
        <v>1.028</v>
      </c>
      <c r="L172">
        <v>1.669</v>
      </c>
      <c r="M172">
        <v>8</v>
      </c>
      <c r="N172">
        <v>4.3979999999999997</v>
      </c>
      <c r="O172">
        <v>8</v>
      </c>
      <c r="P172">
        <v>1.8360000000000001</v>
      </c>
      <c r="Q172">
        <v>8</v>
      </c>
      <c r="R172">
        <v>1.802</v>
      </c>
      <c r="S172">
        <v>8</v>
      </c>
      <c r="T172">
        <v>2.681</v>
      </c>
      <c r="U172">
        <v>8</v>
      </c>
      <c r="V172">
        <v>2.202</v>
      </c>
      <c r="W172">
        <v>8</v>
      </c>
      <c r="X172">
        <v>2.1459999999999999</v>
      </c>
      <c r="Y172">
        <v>8</v>
      </c>
      <c r="Z172">
        <v>1.1679999999999999</v>
      </c>
      <c r="AA172">
        <v>3</v>
      </c>
      <c r="AB172">
        <v>1.89</v>
      </c>
      <c r="AC172">
        <v>3</v>
      </c>
    </row>
    <row r="173" spans="1:29" x14ac:dyDescent="0.3">
      <c r="A173">
        <v>2011</v>
      </c>
      <c r="B173">
        <v>1</v>
      </c>
      <c r="C173">
        <v>1</v>
      </c>
      <c r="D173">
        <v>1.127</v>
      </c>
      <c r="F173">
        <v>0.92300000000000004</v>
      </c>
      <c r="H173">
        <v>0.70299999999999996</v>
      </c>
      <c r="J173">
        <v>1.577</v>
      </c>
      <c r="K173">
        <v>8</v>
      </c>
      <c r="L173">
        <v>5.7839999999999998</v>
      </c>
      <c r="M173">
        <v>8</v>
      </c>
      <c r="N173">
        <v>1.6859999999999999</v>
      </c>
      <c r="O173">
        <v>8</v>
      </c>
      <c r="P173">
        <v>0.60499999999999998</v>
      </c>
      <c r="R173">
        <v>3.8090000000000002</v>
      </c>
      <c r="S173">
        <v>8</v>
      </c>
      <c r="T173">
        <v>1.3049999999999999</v>
      </c>
      <c r="V173">
        <v>3.0529999999999999</v>
      </c>
      <c r="W173">
        <v>8</v>
      </c>
      <c r="X173">
        <v>1.542</v>
      </c>
      <c r="Z173">
        <v>1.7250000000000001</v>
      </c>
      <c r="AB173">
        <v>1.99</v>
      </c>
    </row>
    <row r="174" spans="1:29" x14ac:dyDescent="0.3">
      <c r="A174">
        <v>2012</v>
      </c>
      <c r="B174">
        <v>1</v>
      </c>
      <c r="C174">
        <v>1</v>
      </c>
      <c r="D174">
        <v>1.1419999999999999</v>
      </c>
      <c r="F174">
        <v>0.77200000000000002</v>
      </c>
      <c r="H174">
        <v>1.177</v>
      </c>
      <c r="J174">
        <v>0.83399999999999996</v>
      </c>
      <c r="L174">
        <v>1.089</v>
      </c>
      <c r="N174">
        <v>1.038</v>
      </c>
      <c r="P174">
        <v>1.91</v>
      </c>
      <c r="Q174">
        <v>8</v>
      </c>
      <c r="R174">
        <v>1.4319999999999999</v>
      </c>
      <c r="T174">
        <v>0.42899999999999999</v>
      </c>
      <c r="V174">
        <v>0.624</v>
      </c>
      <c r="X174">
        <v>0.56499999999999995</v>
      </c>
      <c r="Z174">
        <v>0.83099999999999996</v>
      </c>
      <c r="AB174">
        <v>0.99</v>
      </c>
    </row>
    <row r="176" spans="1:29" x14ac:dyDescent="0.3">
      <c r="A176" t="s">
        <v>73</v>
      </c>
      <c r="D176">
        <v>0.95599999999999996</v>
      </c>
      <c r="F176">
        <v>0.80100000000000005</v>
      </c>
      <c r="H176">
        <v>0.76400000000000001</v>
      </c>
      <c r="J176">
        <v>0.88600000000000001</v>
      </c>
      <c r="L176">
        <v>1.2569999999999999</v>
      </c>
      <c r="N176">
        <v>1.5009999999999999</v>
      </c>
      <c r="P176">
        <v>1.2190000000000001</v>
      </c>
      <c r="R176">
        <v>1.6519999999999999</v>
      </c>
      <c r="T176">
        <v>2.0390000000000001</v>
      </c>
      <c r="V176">
        <v>2.5550000000000002</v>
      </c>
      <c r="X176">
        <v>2.1509999999999998</v>
      </c>
      <c r="Z176">
        <v>1.589</v>
      </c>
      <c r="AB176">
        <v>1.45</v>
      </c>
    </row>
    <row r="177" spans="1:29" x14ac:dyDescent="0.3">
      <c r="A177" t="s">
        <v>74</v>
      </c>
      <c r="D177">
        <v>3.5819999999999999</v>
      </c>
      <c r="F177">
        <v>2.883</v>
      </c>
      <c r="H177">
        <v>3.742</v>
      </c>
      <c r="J177">
        <v>2.56</v>
      </c>
      <c r="L177">
        <v>5.7839999999999998</v>
      </c>
      <c r="N177">
        <v>6.0449999999999999</v>
      </c>
      <c r="P177">
        <v>3.8530000000000002</v>
      </c>
      <c r="R177">
        <v>4.1269999999999998</v>
      </c>
      <c r="T177">
        <v>6.8620000000000001</v>
      </c>
      <c r="V177">
        <v>8.1449999999999996</v>
      </c>
      <c r="X177">
        <v>17.350000000000001</v>
      </c>
      <c r="Z177">
        <v>17.25</v>
      </c>
      <c r="AB177">
        <v>17.350000000000001</v>
      </c>
    </row>
    <row r="178" spans="1:29" x14ac:dyDescent="0.3">
      <c r="A178" t="s">
        <v>75</v>
      </c>
      <c r="D178">
        <v>0.28799999999999998</v>
      </c>
      <c r="F178">
        <v>0.219</v>
      </c>
      <c r="H178">
        <v>0.189</v>
      </c>
      <c r="J178">
        <v>0.217</v>
      </c>
      <c r="L178">
        <v>0.28299999999999997</v>
      </c>
      <c r="N178">
        <v>0.33900000000000002</v>
      </c>
      <c r="P178">
        <v>0.35699999999999998</v>
      </c>
      <c r="R178">
        <v>0.45400000000000001</v>
      </c>
      <c r="T178">
        <v>0.42899999999999999</v>
      </c>
      <c r="V178">
        <v>0.57899999999999996</v>
      </c>
      <c r="X178">
        <v>0.33</v>
      </c>
      <c r="Z178">
        <v>0.36</v>
      </c>
      <c r="AB178">
        <v>0.19</v>
      </c>
    </row>
    <row r="181" spans="1:29" x14ac:dyDescent="0.3">
      <c r="A181" s="5" t="s">
        <v>79</v>
      </c>
      <c r="B181" s="5"/>
      <c r="C181" s="5"/>
      <c r="D181" s="5"/>
    </row>
    <row r="182" spans="1:29" x14ac:dyDescent="0.3">
      <c r="A182" t="s">
        <v>19</v>
      </c>
      <c r="B182">
        <v>28047020</v>
      </c>
      <c r="C182" t="s">
        <v>81</v>
      </c>
    </row>
    <row r="183" spans="1:29" x14ac:dyDescent="0.3">
      <c r="A183" t="s">
        <v>20</v>
      </c>
    </row>
    <row r="184" spans="1:29" x14ac:dyDescent="0.3">
      <c r="A184" t="s">
        <v>21</v>
      </c>
    </row>
    <row r="185" spans="1:29" x14ac:dyDescent="0.3">
      <c r="A185" t="s">
        <v>22</v>
      </c>
      <c r="B185">
        <v>1125</v>
      </c>
    </row>
    <row r="186" spans="1:29" x14ac:dyDescent="0.3">
      <c r="A186" t="s">
        <v>23</v>
      </c>
      <c r="B186" t="s">
        <v>82</v>
      </c>
    </row>
    <row r="188" spans="1:29" x14ac:dyDescent="0.3">
      <c r="A188" t="s">
        <v>25</v>
      </c>
      <c r="B188" t="s">
        <v>26</v>
      </c>
      <c r="C188" t="s">
        <v>27</v>
      </c>
      <c r="D188" t="s">
        <v>2</v>
      </c>
      <c r="E188" t="s">
        <v>1</v>
      </c>
      <c r="F188" t="s">
        <v>3</v>
      </c>
      <c r="G188" t="s">
        <v>1</v>
      </c>
      <c r="H188" t="s">
        <v>4</v>
      </c>
      <c r="I188" t="s">
        <v>1</v>
      </c>
      <c r="J188" t="s">
        <v>5</v>
      </c>
      <c r="K188" t="s">
        <v>1</v>
      </c>
      <c r="L188" t="s">
        <v>6</v>
      </c>
      <c r="M188" t="s">
        <v>1</v>
      </c>
      <c r="N188" t="s">
        <v>7</v>
      </c>
      <c r="O188" t="s">
        <v>1</v>
      </c>
      <c r="P188" t="s">
        <v>8</v>
      </c>
      <c r="Q188" t="s">
        <v>1</v>
      </c>
      <c r="R188" t="s">
        <v>9</v>
      </c>
      <c r="S188" t="s">
        <v>1</v>
      </c>
      <c r="T188" t="s">
        <v>10</v>
      </c>
      <c r="U188" t="s">
        <v>1</v>
      </c>
      <c r="V188" t="s">
        <v>11</v>
      </c>
      <c r="W188" t="s">
        <v>1</v>
      </c>
      <c r="X188" t="s">
        <v>12</v>
      </c>
      <c r="Y188" t="s">
        <v>1</v>
      </c>
      <c r="Z188" t="s">
        <v>13</v>
      </c>
      <c r="AA188" t="s">
        <v>1</v>
      </c>
      <c r="AB188" t="s">
        <v>28</v>
      </c>
      <c r="AC188" t="s">
        <v>1</v>
      </c>
    </row>
    <row r="189" spans="1:29" x14ac:dyDescent="0.3">
      <c r="A189">
        <v>1963</v>
      </c>
      <c r="B189">
        <v>4</v>
      </c>
      <c r="C189">
        <v>9</v>
      </c>
      <c r="D189">
        <v>4.08</v>
      </c>
      <c r="E189">
        <v>6</v>
      </c>
      <c r="F189">
        <v>9.9600000000000009</v>
      </c>
      <c r="G189">
        <v>6</v>
      </c>
      <c r="H189">
        <v>6.18</v>
      </c>
      <c r="I189">
        <v>6</v>
      </c>
      <c r="J189">
        <v>23.92</v>
      </c>
      <c r="K189">
        <v>6</v>
      </c>
      <c r="L189">
        <v>34.33</v>
      </c>
      <c r="M189">
        <v>6</v>
      </c>
      <c r="N189">
        <v>113.5</v>
      </c>
      <c r="O189">
        <v>6</v>
      </c>
      <c r="P189">
        <v>67.73</v>
      </c>
      <c r="Q189">
        <v>6</v>
      </c>
      <c r="R189">
        <v>17.53</v>
      </c>
      <c r="S189">
        <v>6</v>
      </c>
      <c r="T189">
        <v>38.75</v>
      </c>
      <c r="U189">
        <v>6</v>
      </c>
      <c r="V189">
        <v>51.57</v>
      </c>
      <c r="W189">
        <v>6</v>
      </c>
      <c r="X189">
        <v>11.05</v>
      </c>
      <c r="Y189">
        <v>6</v>
      </c>
      <c r="Z189">
        <v>2.83</v>
      </c>
      <c r="AA189">
        <v>6</v>
      </c>
      <c r="AB189">
        <v>113.5</v>
      </c>
    </row>
    <row r="190" spans="1:29" x14ac:dyDescent="0.3">
      <c r="A190">
        <v>1964</v>
      </c>
      <c r="B190">
        <v>4</v>
      </c>
      <c r="C190">
        <v>9</v>
      </c>
      <c r="D190">
        <v>2.14</v>
      </c>
      <c r="E190">
        <v>6</v>
      </c>
      <c r="F190">
        <v>2.13</v>
      </c>
      <c r="G190">
        <v>6</v>
      </c>
      <c r="H190">
        <v>2.13</v>
      </c>
      <c r="I190">
        <v>6</v>
      </c>
      <c r="J190">
        <v>4.2300000000000004</v>
      </c>
      <c r="K190">
        <v>6</v>
      </c>
      <c r="L190">
        <v>4.58</v>
      </c>
      <c r="M190">
        <v>6</v>
      </c>
      <c r="N190">
        <v>9.9600000000000009</v>
      </c>
      <c r="O190">
        <v>6</v>
      </c>
      <c r="P190">
        <v>7.8</v>
      </c>
      <c r="Q190">
        <v>6</v>
      </c>
      <c r="R190">
        <v>9.9600000000000009</v>
      </c>
      <c r="S190">
        <v>6</v>
      </c>
      <c r="T190">
        <v>6.71</v>
      </c>
      <c r="U190">
        <v>6</v>
      </c>
      <c r="V190">
        <v>2.83</v>
      </c>
      <c r="W190">
        <v>6</v>
      </c>
      <c r="X190">
        <v>2.4900000000000002</v>
      </c>
      <c r="Y190">
        <v>6</v>
      </c>
      <c r="Z190">
        <v>1.94</v>
      </c>
      <c r="AA190">
        <v>6</v>
      </c>
      <c r="AB190">
        <v>9.9600000000000009</v>
      </c>
    </row>
    <row r="191" spans="1:29" x14ac:dyDescent="0.3">
      <c r="A191">
        <v>1965</v>
      </c>
      <c r="B191">
        <v>4</v>
      </c>
      <c r="C191">
        <v>9</v>
      </c>
      <c r="D191">
        <v>1.76</v>
      </c>
      <c r="E191">
        <v>6</v>
      </c>
      <c r="F191">
        <v>1.56</v>
      </c>
      <c r="G191">
        <v>6</v>
      </c>
      <c r="H191">
        <v>0.62</v>
      </c>
      <c r="I191">
        <v>6</v>
      </c>
      <c r="J191">
        <v>1.56</v>
      </c>
      <c r="K191">
        <v>6</v>
      </c>
      <c r="L191">
        <v>1.76</v>
      </c>
      <c r="M191">
        <v>6</v>
      </c>
      <c r="N191">
        <v>2.14</v>
      </c>
      <c r="O191">
        <v>6</v>
      </c>
      <c r="P191">
        <v>3.89</v>
      </c>
      <c r="Q191">
        <v>6</v>
      </c>
      <c r="R191">
        <v>8.8800000000000008</v>
      </c>
      <c r="S191">
        <v>6</v>
      </c>
      <c r="T191">
        <v>10.52</v>
      </c>
      <c r="U191">
        <v>6</v>
      </c>
      <c r="V191">
        <v>7.8</v>
      </c>
      <c r="W191">
        <v>6</v>
      </c>
      <c r="X191">
        <v>7.8</v>
      </c>
      <c r="Y191">
        <v>6</v>
      </c>
      <c r="Z191">
        <v>0.82</v>
      </c>
      <c r="AA191">
        <v>6</v>
      </c>
      <c r="AB191">
        <v>10.52</v>
      </c>
    </row>
    <row r="192" spans="1:29" x14ac:dyDescent="0.3">
      <c r="A192">
        <v>1966</v>
      </c>
      <c r="B192">
        <v>4</v>
      </c>
      <c r="C192">
        <v>9</v>
      </c>
      <c r="D192">
        <v>0.99</v>
      </c>
      <c r="E192">
        <v>6</v>
      </c>
      <c r="F192">
        <v>0.35</v>
      </c>
      <c r="G192">
        <v>6</v>
      </c>
      <c r="H192">
        <v>0.44</v>
      </c>
      <c r="I192">
        <v>6</v>
      </c>
      <c r="J192">
        <v>0.82</v>
      </c>
      <c r="K192">
        <v>6</v>
      </c>
      <c r="L192">
        <v>1.76</v>
      </c>
      <c r="M192">
        <v>6</v>
      </c>
      <c r="N192">
        <v>9.9600000000000009</v>
      </c>
      <c r="O192">
        <v>6</v>
      </c>
      <c r="P192">
        <v>5.27</v>
      </c>
      <c r="Q192">
        <v>6</v>
      </c>
      <c r="R192">
        <v>1.56</v>
      </c>
      <c r="S192">
        <v>6</v>
      </c>
      <c r="T192">
        <v>11.05</v>
      </c>
      <c r="U192">
        <v>6</v>
      </c>
      <c r="V192">
        <v>20.14</v>
      </c>
      <c r="W192">
        <v>6</v>
      </c>
      <c r="X192">
        <v>46.44</v>
      </c>
      <c r="Y192">
        <v>6</v>
      </c>
      <c r="Z192">
        <v>49.44</v>
      </c>
      <c r="AA192">
        <v>6</v>
      </c>
      <c r="AB192">
        <v>49.44</v>
      </c>
    </row>
    <row r="193" spans="1:28" x14ac:dyDescent="0.3">
      <c r="A193">
        <v>1967</v>
      </c>
      <c r="B193">
        <v>4</v>
      </c>
      <c r="C193">
        <v>9</v>
      </c>
      <c r="D193">
        <v>2.14</v>
      </c>
      <c r="E193">
        <v>6</v>
      </c>
      <c r="F193">
        <v>1.94</v>
      </c>
      <c r="G193">
        <v>6</v>
      </c>
      <c r="H193">
        <v>0.82</v>
      </c>
      <c r="I193">
        <v>6</v>
      </c>
      <c r="J193">
        <v>0.99</v>
      </c>
      <c r="K193">
        <v>6</v>
      </c>
      <c r="L193">
        <v>1.39</v>
      </c>
      <c r="M193">
        <v>6</v>
      </c>
      <c r="N193">
        <v>9.41</v>
      </c>
      <c r="O193">
        <v>6</v>
      </c>
      <c r="P193">
        <v>2.4700000000000002</v>
      </c>
      <c r="Q193">
        <v>6</v>
      </c>
      <c r="R193">
        <v>1.76</v>
      </c>
      <c r="S193">
        <v>6</v>
      </c>
      <c r="T193">
        <v>9.9600000000000009</v>
      </c>
      <c r="U193">
        <v>6</v>
      </c>
      <c r="V193">
        <v>13.93</v>
      </c>
      <c r="W193">
        <v>6</v>
      </c>
      <c r="X193">
        <v>10.52</v>
      </c>
      <c r="Y193">
        <v>6</v>
      </c>
      <c r="Z193">
        <v>5.1859999999999999</v>
      </c>
      <c r="AA193">
        <v>6</v>
      </c>
      <c r="AB193">
        <v>13.93</v>
      </c>
    </row>
    <row r="194" spans="1:28" x14ac:dyDescent="0.3">
      <c r="A194">
        <v>1968</v>
      </c>
      <c r="B194">
        <v>2</v>
      </c>
      <c r="C194">
        <v>1</v>
      </c>
      <c r="D194">
        <v>2.57</v>
      </c>
      <c r="E194">
        <v>6</v>
      </c>
      <c r="F194">
        <v>2.29</v>
      </c>
      <c r="G194">
        <v>6</v>
      </c>
      <c r="H194">
        <v>1.29</v>
      </c>
      <c r="I194">
        <v>6</v>
      </c>
      <c r="J194">
        <v>3.32</v>
      </c>
      <c r="K194">
        <v>6</v>
      </c>
      <c r="L194">
        <v>8.4700000000000006</v>
      </c>
      <c r="M194">
        <v>6</v>
      </c>
      <c r="N194">
        <v>16.25</v>
      </c>
      <c r="O194">
        <v>6</v>
      </c>
      <c r="P194">
        <v>1.6</v>
      </c>
      <c r="Q194">
        <v>6</v>
      </c>
      <c r="R194">
        <v>2.33</v>
      </c>
      <c r="S194">
        <v>6</v>
      </c>
      <c r="T194">
        <v>8.5589999999999993</v>
      </c>
      <c r="U194">
        <v>6</v>
      </c>
      <c r="V194">
        <v>6.75</v>
      </c>
      <c r="W194">
        <v>6</v>
      </c>
      <c r="X194">
        <v>3.2669999999999999</v>
      </c>
      <c r="Z194">
        <v>0.65500000000000003</v>
      </c>
      <c r="AB194">
        <v>16.25</v>
      </c>
    </row>
    <row r="195" spans="1:28" x14ac:dyDescent="0.3">
      <c r="A195">
        <v>1969</v>
      </c>
      <c r="B195">
        <v>2</v>
      </c>
      <c r="C195">
        <v>1</v>
      </c>
      <c r="D195">
        <v>0.92</v>
      </c>
      <c r="F195">
        <v>0.4</v>
      </c>
      <c r="H195">
        <v>0.4</v>
      </c>
      <c r="J195">
        <v>8.6</v>
      </c>
      <c r="L195">
        <v>9.1999999999999993</v>
      </c>
      <c r="N195">
        <v>9.6</v>
      </c>
      <c r="P195">
        <v>3.9</v>
      </c>
      <c r="R195">
        <v>15.3</v>
      </c>
      <c r="T195">
        <v>7.35</v>
      </c>
      <c r="V195">
        <v>15.3</v>
      </c>
      <c r="X195">
        <v>12.2</v>
      </c>
      <c r="Z195">
        <v>13.37</v>
      </c>
      <c r="AB195">
        <v>15.3</v>
      </c>
    </row>
    <row r="196" spans="1:28" x14ac:dyDescent="0.3">
      <c r="A196">
        <v>1970</v>
      </c>
      <c r="B196">
        <v>2</v>
      </c>
      <c r="C196">
        <v>1</v>
      </c>
      <c r="D196">
        <v>3.8250000000000002</v>
      </c>
      <c r="F196">
        <v>1.9</v>
      </c>
      <c r="H196">
        <v>0.92</v>
      </c>
      <c r="J196">
        <v>1.9</v>
      </c>
      <c r="L196">
        <v>6.2</v>
      </c>
      <c r="N196">
        <v>6.2</v>
      </c>
      <c r="P196">
        <v>5.18</v>
      </c>
      <c r="R196">
        <v>6.2</v>
      </c>
      <c r="T196">
        <v>7</v>
      </c>
      <c r="V196">
        <v>6.2</v>
      </c>
      <c r="X196">
        <v>7.42</v>
      </c>
      <c r="Z196">
        <v>5.18</v>
      </c>
      <c r="AB196">
        <v>7.42</v>
      </c>
    </row>
    <row r="197" spans="1:28" x14ac:dyDescent="0.3">
      <c r="A197">
        <v>1971</v>
      </c>
      <c r="B197">
        <v>2</v>
      </c>
      <c r="C197">
        <v>1</v>
      </c>
      <c r="D197">
        <v>3.9</v>
      </c>
      <c r="F197">
        <v>2.085</v>
      </c>
      <c r="H197">
        <v>1.03</v>
      </c>
      <c r="J197">
        <v>4.5999999999999996</v>
      </c>
      <c r="L197">
        <v>6.2</v>
      </c>
      <c r="N197">
        <v>5.5</v>
      </c>
      <c r="P197">
        <v>3.1</v>
      </c>
      <c r="R197">
        <v>5.5</v>
      </c>
      <c r="T197">
        <v>5.5</v>
      </c>
      <c r="V197">
        <v>4.7</v>
      </c>
      <c r="X197">
        <v>4.7</v>
      </c>
      <c r="Z197">
        <v>0.95</v>
      </c>
      <c r="AB197">
        <v>6.2</v>
      </c>
    </row>
    <row r="198" spans="1:28" x14ac:dyDescent="0.3">
      <c r="A198">
        <v>1972</v>
      </c>
      <c r="B198">
        <v>2</v>
      </c>
      <c r="C198">
        <v>1</v>
      </c>
      <c r="D198">
        <v>2.2000000000000002</v>
      </c>
      <c r="F198">
        <v>1.1100000000000001</v>
      </c>
      <c r="H198">
        <v>1.3</v>
      </c>
      <c r="J198">
        <v>3.9</v>
      </c>
      <c r="L198">
        <v>4.45</v>
      </c>
      <c r="N198">
        <v>3.43</v>
      </c>
      <c r="P198">
        <v>3.27</v>
      </c>
      <c r="R198">
        <v>22</v>
      </c>
      <c r="T198">
        <v>15</v>
      </c>
      <c r="V198">
        <v>22</v>
      </c>
      <c r="X198">
        <v>9</v>
      </c>
      <c r="Z198">
        <v>0.92</v>
      </c>
      <c r="AB198">
        <v>22</v>
      </c>
    </row>
    <row r="199" spans="1:28" x14ac:dyDescent="0.3">
      <c r="A199">
        <v>1973</v>
      </c>
      <c r="B199">
        <v>2</v>
      </c>
      <c r="C199">
        <v>1</v>
      </c>
      <c r="D199">
        <v>0.44</v>
      </c>
      <c r="F199">
        <v>0.41</v>
      </c>
      <c r="H199">
        <v>0.85</v>
      </c>
      <c r="J199">
        <v>1.2</v>
      </c>
      <c r="L199">
        <v>0.85</v>
      </c>
      <c r="N199">
        <v>1.2</v>
      </c>
      <c r="P199">
        <v>1.37</v>
      </c>
      <c r="R199">
        <v>33</v>
      </c>
      <c r="T199">
        <v>120</v>
      </c>
      <c r="V199">
        <v>45</v>
      </c>
      <c r="X199">
        <v>0.44</v>
      </c>
      <c r="Z199">
        <v>26.4</v>
      </c>
      <c r="AB199">
        <v>120</v>
      </c>
    </row>
    <row r="200" spans="1:28" x14ac:dyDescent="0.3">
      <c r="A200">
        <v>1974</v>
      </c>
      <c r="B200">
        <v>2</v>
      </c>
      <c r="C200">
        <v>1</v>
      </c>
      <c r="D200">
        <v>0.78</v>
      </c>
      <c r="F200">
        <v>0.5</v>
      </c>
      <c r="H200">
        <v>0.85</v>
      </c>
      <c r="J200">
        <v>2.56</v>
      </c>
      <c r="L200">
        <v>12.6</v>
      </c>
      <c r="N200">
        <v>6.2</v>
      </c>
      <c r="P200">
        <v>3.42</v>
      </c>
      <c r="R200">
        <v>19.2</v>
      </c>
      <c r="T200">
        <v>13.8</v>
      </c>
      <c r="V200">
        <v>19.2</v>
      </c>
      <c r="X200">
        <v>19.2</v>
      </c>
      <c r="Z200">
        <v>2.0499999999999998</v>
      </c>
      <c r="AB200">
        <v>19.2</v>
      </c>
    </row>
    <row r="201" spans="1:28" x14ac:dyDescent="0.3">
      <c r="A201">
        <v>1975</v>
      </c>
      <c r="B201">
        <v>2</v>
      </c>
      <c r="C201">
        <v>1</v>
      </c>
      <c r="D201">
        <v>0.85</v>
      </c>
      <c r="F201">
        <v>0.64</v>
      </c>
      <c r="H201">
        <v>0.64</v>
      </c>
      <c r="J201">
        <v>0.5</v>
      </c>
      <c r="L201">
        <v>15</v>
      </c>
      <c r="N201">
        <v>7.25</v>
      </c>
      <c r="P201">
        <v>9</v>
      </c>
      <c r="R201">
        <v>37.799999999999997</v>
      </c>
      <c r="T201">
        <v>19.2</v>
      </c>
      <c r="V201">
        <v>180</v>
      </c>
      <c r="X201">
        <v>37.799999999999997</v>
      </c>
      <c r="Z201">
        <v>17.100000000000001</v>
      </c>
      <c r="AB201">
        <v>180</v>
      </c>
    </row>
    <row r="202" spans="1:28" x14ac:dyDescent="0.3">
      <c r="A202">
        <v>1976</v>
      </c>
      <c r="B202">
        <v>2</v>
      </c>
      <c r="C202">
        <v>1</v>
      </c>
      <c r="D202">
        <v>3.42</v>
      </c>
      <c r="F202">
        <v>1.06</v>
      </c>
      <c r="H202">
        <v>0.78</v>
      </c>
      <c r="J202">
        <v>3.68</v>
      </c>
      <c r="L202">
        <v>19.899999999999999</v>
      </c>
      <c r="N202">
        <v>54.6</v>
      </c>
      <c r="P202">
        <v>1.37</v>
      </c>
      <c r="R202">
        <v>22.4</v>
      </c>
      <c r="S202">
        <v>8</v>
      </c>
      <c r="T202">
        <v>15.5</v>
      </c>
      <c r="U202">
        <v>8</v>
      </c>
      <c r="V202">
        <v>25.2</v>
      </c>
      <c r="W202">
        <v>8</v>
      </c>
      <c r="X202">
        <v>4.5</v>
      </c>
      <c r="Z202">
        <v>4.33</v>
      </c>
      <c r="AB202">
        <v>54.6</v>
      </c>
    </row>
    <row r="203" spans="1:28" x14ac:dyDescent="0.3">
      <c r="A203">
        <v>1977</v>
      </c>
      <c r="B203">
        <v>2</v>
      </c>
      <c r="C203">
        <v>1</v>
      </c>
      <c r="D203">
        <v>0.48</v>
      </c>
      <c r="F203">
        <v>0.3</v>
      </c>
      <c r="H203">
        <v>0.36</v>
      </c>
      <c r="I203">
        <v>8</v>
      </c>
      <c r="J203">
        <v>12.35</v>
      </c>
      <c r="K203">
        <v>8</v>
      </c>
      <c r="L203">
        <v>56.1</v>
      </c>
      <c r="M203">
        <v>8</v>
      </c>
      <c r="N203">
        <v>6.25</v>
      </c>
      <c r="P203">
        <v>7.5</v>
      </c>
      <c r="R203">
        <v>4.5</v>
      </c>
      <c r="S203">
        <v>8</v>
      </c>
      <c r="T203">
        <v>31.2</v>
      </c>
      <c r="U203">
        <v>8</v>
      </c>
      <c r="V203">
        <v>57.4</v>
      </c>
      <c r="W203">
        <v>8</v>
      </c>
      <c r="X203">
        <v>34.4</v>
      </c>
      <c r="Y203">
        <v>8</v>
      </c>
      <c r="Z203">
        <v>3</v>
      </c>
      <c r="AB203">
        <v>57.4</v>
      </c>
    </row>
    <row r="204" spans="1:28" x14ac:dyDescent="0.3">
      <c r="A204">
        <v>1978</v>
      </c>
      <c r="B204">
        <v>2</v>
      </c>
      <c r="C204">
        <v>1</v>
      </c>
      <c r="D204">
        <v>1.18</v>
      </c>
      <c r="E204">
        <v>1</v>
      </c>
      <c r="F204">
        <v>7.19</v>
      </c>
      <c r="H204">
        <v>2.34</v>
      </c>
      <c r="I204">
        <v>1</v>
      </c>
      <c r="J204">
        <v>16.559999999999999</v>
      </c>
      <c r="L204">
        <v>20.7</v>
      </c>
      <c r="N204">
        <v>8.77</v>
      </c>
      <c r="P204">
        <v>7.19</v>
      </c>
      <c r="R204">
        <v>9.83</v>
      </c>
      <c r="T204">
        <v>38.25</v>
      </c>
      <c r="U204">
        <v>8</v>
      </c>
      <c r="V204">
        <v>19.04</v>
      </c>
      <c r="W204">
        <v>1</v>
      </c>
      <c r="X204">
        <v>29.61</v>
      </c>
      <c r="Y204">
        <v>1</v>
      </c>
      <c r="Z204">
        <v>3.27</v>
      </c>
      <c r="AA204">
        <v>1</v>
      </c>
      <c r="AB204">
        <v>38.25</v>
      </c>
    </row>
    <row r="205" spans="1:28" x14ac:dyDescent="0.3">
      <c r="A205">
        <v>1979</v>
      </c>
      <c r="B205">
        <v>2</v>
      </c>
      <c r="C205">
        <v>1</v>
      </c>
      <c r="D205">
        <v>0.87</v>
      </c>
      <c r="E205">
        <v>1</v>
      </c>
      <c r="F205">
        <v>0.81</v>
      </c>
      <c r="G205">
        <v>1</v>
      </c>
      <c r="H205">
        <v>0.75</v>
      </c>
      <c r="I205">
        <v>1</v>
      </c>
      <c r="J205">
        <v>2.4700000000000002</v>
      </c>
      <c r="L205">
        <v>6.75</v>
      </c>
      <c r="M205">
        <v>1</v>
      </c>
      <c r="N205">
        <v>19.04</v>
      </c>
      <c r="O205">
        <v>1</v>
      </c>
      <c r="P205">
        <v>16.97</v>
      </c>
      <c r="Q205">
        <v>1</v>
      </c>
      <c r="R205">
        <v>5.88</v>
      </c>
      <c r="S205">
        <v>1</v>
      </c>
      <c r="T205">
        <v>29.12</v>
      </c>
      <c r="U205">
        <v>1</v>
      </c>
      <c r="V205">
        <v>1.75</v>
      </c>
      <c r="X205">
        <v>9.83</v>
      </c>
      <c r="Z205">
        <v>1.56</v>
      </c>
      <c r="AB205">
        <v>29.12</v>
      </c>
    </row>
    <row r="206" spans="1:28" x14ac:dyDescent="0.3">
      <c r="A206">
        <v>1980</v>
      </c>
      <c r="B206">
        <v>2</v>
      </c>
      <c r="C206">
        <v>1</v>
      </c>
      <c r="D206">
        <v>1.61</v>
      </c>
      <c r="F206">
        <v>1.52</v>
      </c>
      <c r="H206">
        <v>0.74</v>
      </c>
      <c r="J206">
        <v>2.5099999999999998</v>
      </c>
      <c r="K206">
        <v>1</v>
      </c>
      <c r="L206">
        <v>25.58</v>
      </c>
      <c r="M206">
        <v>8</v>
      </c>
      <c r="N206">
        <v>21.04</v>
      </c>
      <c r="O206">
        <v>8</v>
      </c>
      <c r="P206">
        <v>24.12</v>
      </c>
      <c r="Q206">
        <v>8</v>
      </c>
      <c r="R206">
        <v>20.6</v>
      </c>
      <c r="S206">
        <v>8</v>
      </c>
      <c r="T206">
        <v>17</v>
      </c>
      <c r="U206">
        <v>8</v>
      </c>
      <c r="V206">
        <v>5.4</v>
      </c>
      <c r="X206">
        <v>16.600000000000001</v>
      </c>
      <c r="Y206">
        <v>8</v>
      </c>
      <c r="Z206">
        <v>2.6</v>
      </c>
      <c r="AB206">
        <v>25.58</v>
      </c>
    </row>
    <row r="207" spans="1:28" x14ac:dyDescent="0.3">
      <c r="A207">
        <v>1981</v>
      </c>
      <c r="B207">
        <v>2</v>
      </c>
      <c r="C207">
        <v>1</v>
      </c>
      <c r="D207">
        <v>1.7</v>
      </c>
      <c r="F207">
        <v>1.7</v>
      </c>
      <c r="H207">
        <v>1.7</v>
      </c>
      <c r="J207">
        <v>2.6</v>
      </c>
      <c r="L207">
        <v>3.8</v>
      </c>
      <c r="N207">
        <v>9.6489999999999991</v>
      </c>
      <c r="O207">
        <v>6</v>
      </c>
      <c r="P207">
        <v>5.5869999999999997</v>
      </c>
      <c r="Q207">
        <v>6</v>
      </c>
      <c r="R207">
        <v>6.109</v>
      </c>
      <c r="S207">
        <v>6</v>
      </c>
      <c r="T207">
        <v>5.6360000000000001</v>
      </c>
      <c r="U207">
        <v>6</v>
      </c>
      <c r="V207">
        <v>6.7350000000000003</v>
      </c>
      <c r="W207">
        <v>6</v>
      </c>
      <c r="X207">
        <v>6.77</v>
      </c>
      <c r="Y207">
        <v>6</v>
      </c>
      <c r="Z207">
        <v>6.0590000000000002</v>
      </c>
      <c r="AA207">
        <v>6</v>
      </c>
      <c r="AB207">
        <v>9.65</v>
      </c>
    </row>
    <row r="208" spans="1:28" x14ac:dyDescent="0.3">
      <c r="A208">
        <v>1982</v>
      </c>
      <c r="B208">
        <v>2</v>
      </c>
      <c r="C208">
        <v>1</v>
      </c>
      <c r="D208">
        <v>3.8039999999999998</v>
      </c>
      <c r="E208">
        <v>6</v>
      </c>
      <c r="F208">
        <v>5.6</v>
      </c>
      <c r="G208">
        <v>6</v>
      </c>
      <c r="H208">
        <v>2.403</v>
      </c>
      <c r="I208">
        <v>6</v>
      </c>
      <c r="J208">
        <v>6.1660000000000004</v>
      </c>
      <c r="K208">
        <v>6</v>
      </c>
      <c r="L208">
        <v>6.7270000000000003</v>
      </c>
      <c r="M208">
        <v>6</v>
      </c>
      <c r="N208">
        <v>6.7270000000000003</v>
      </c>
      <c r="O208">
        <v>6</v>
      </c>
      <c r="P208">
        <v>3.4329999999999998</v>
      </c>
      <c r="Q208">
        <v>6</v>
      </c>
      <c r="R208">
        <v>5.8170000000000002</v>
      </c>
      <c r="S208">
        <v>6</v>
      </c>
      <c r="T208">
        <v>5.407</v>
      </c>
      <c r="U208">
        <v>6</v>
      </c>
      <c r="V208">
        <v>7.3479999999999999</v>
      </c>
      <c r="W208">
        <v>6</v>
      </c>
      <c r="X208">
        <v>3.83</v>
      </c>
      <c r="Y208">
        <v>6</v>
      </c>
      <c r="Z208">
        <v>1.26</v>
      </c>
      <c r="AB208">
        <v>7.35</v>
      </c>
    </row>
    <row r="209" spans="1:29" x14ac:dyDescent="0.3">
      <c r="A209">
        <v>1983</v>
      </c>
      <c r="B209">
        <v>2</v>
      </c>
      <c r="C209">
        <v>1</v>
      </c>
      <c r="D209">
        <v>1.08</v>
      </c>
      <c r="F209">
        <v>1.02</v>
      </c>
      <c r="H209">
        <v>1.77</v>
      </c>
      <c r="J209">
        <v>1.38</v>
      </c>
      <c r="L209">
        <v>16.5</v>
      </c>
      <c r="M209">
        <v>8</v>
      </c>
      <c r="N209">
        <v>4.024</v>
      </c>
      <c r="O209">
        <v>6</v>
      </c>
      <c r="P209">
        <v>3.2839999999999998</v>
      </c>
      <c r="Q209">
        <v>6</v>
      </c>
      <c r="R209">
        <v>7.1639999999999997</v>
      </c>
      <c r="S209">
        <v>6</v>
      </c>
      <c r="T209">
        <v>4.024</v>
      </c>
      <c r="U209">
        <v>6</v>
      </c>
      <c r="V209">
        <v>19.78</v>
      </c>
      <c r="W209">
        <v>8</v>
      </c>
      <c r="X209">
        <v>53.8</v>
      </c>
      <c r="Y209">
        <v>8</v>
      </c>
      <c r="Z209">
        <v>1.68</v>
      </c>
      <c r="AA209">
        <v>1</v>
      </c>
      <c r="AB209">
        <v>53.8</v>
      </c>
    </row>
    <row r="210" spans="1:29" x14ac:dyDescent="0.3">
      <c r="A210">
        <v>1984</v>
      </c>
      <c r="B210">
        <v>2</v>
      </c>
      <c r="C210">
        <v>1</v>
      </c>
      <c r="D210">
        <v>2.2200000000000002</v>
      </c>
      <c r="E210">
        <v>1</v>
      </c>
      <c r="F210">
        <v>3.68</v>
      </c>
      <c r="G210">
        <v>1</v>
      </c>
      <c r="H210">
        <v>2.4</v>
      </c>
      <c r="I210">
        <v>1</v>
      </c>
      <c r="J210">
        <v>12.5</v>
      </c>
      <c r="K210">
        <v>8</v>
      </c>
      <c r="L210">
        <v>4</v>
      </c>
      <c r="M210">
        <v>1</v>
      </c>
      <c r="N210">
        <v>47.64</v>
      </c>
      <c r="O210">
        <v>8</v>
      </c>
      <c r="P210">
        <v>26.16</v>
      </c>
      <c r="Q210">
        <v>8</v>
      </c>
      <c r="R210">
        <v>19.78</v>
      </c>
      <c r="S210">
        <v>8</v>
      </c>
      <c r="T210">
        <v>42</v>
      </c>
      <c r="U210">
        <v>8</v>
      </c>
      <c r="V210">
        <v>16.5</v>
      </c>
      <c r="W210">
        <v>8</v>
      </c>
      <c r="X210">
        <v>33.479999999999997</v>
      </c>
      <c r="Y210">
        <v>8</v>
      </c>
      <c r="Z210">
        <v>1.86</v>
      </c>
      <c r="AA210">
        <v>1</v>
      </c>
      <c r="AB210">
        <v>47.64</v>
      </c>
    </row>
    <row r="211" spans="1:29" x14ac:dyDescent="0.3">
      <c r="A211">
        <v>1985</v>
      </c>
      <c r="B211">
        <v>2</v>
      </c>
      <c r="C211">
        <v>1</v>
      </c>
      <c r="D211">
        <v>1.23</v>
      </c>
      <c r="E211">
        <v>1</v>
      </c>
      <c r="F211">
        <v>0.85</v>
      </c>
      <c r="G211">
        <v>1</v>
      </c>
      <c r="H211">
        <v>0.85</v>
      </c>
      <c r="I211">
        <v>1</v>
      </c>
      <c r="J211">
        <v>1.85</v>
      </c>
      <c r="K211">
        <v>1</v>
      </c>
      <c r="L211">
        <v>15.7</v>
      </c>
      <c r="M211">
        <v>1</v>
      </c>
      <c r="N211">
        <v>7.9</v>
      </c>
      <c r="O211">
        <v>1</v>
      </c>
      <c r="P211">
        <v>0.85</v>
      </c>
      <c r="R211">
        <v>0.85</v>
      </c>
      <c r="T211">
        <v>1.63</v>
      </c>
      <c r="V211">
        <v>39</v>
      </c>
      <c r="W211">
        <v>1</v>
      </c>
      <c r="X211">
        <v>36.159999999999997</v>
      </c>
      <c r="Y211">
        <v>1</v>
      </c>
      <c r="Z211">
        <v>2.88</v>
      </c>
      <c r="AA211">
        <v>1</v>
      </c>
      <c r="AB211">
        <v>39</v>
      </c>
    </row>
    <row r="212" spans="1:29" x14ac:dyDescent="0.3">
      <c r="A212">
        <v>1986</v>
      </c>
      <c r="B212">
        <v>2</v>
      </c>
      <c r="C212">
        <v>1</v>
      </c>
      <c r="D212">
        <v>1.41</v>
      </c>
      <c r="E212">
        <v>1</v>
      </c>
      <c r="F212">
        <v>0.85</v>
      </c>
      <c r="H212">
        <v>0.71</v>
      </c>
      <c r="I212">
        <v>1</v>
      </c>
      <c r="J212">
        <v>2.72</v>
      </c>
      <c r="K212">
        <v>1</v>
      </c>
      <c r="L212">
        <v>23.24</v>
      </c>
      <c r="M212">
        <v>1</v>
      </c>
      <c r="N212">
        <v>16.5</v>
      </c>
      <c r="P212">
        <v>0.71</v>
      </c>
      <c r="R212">
        <v>1.23</v>
      </c>
      <c r="T212">
        <v>1.85</v>
      </c>
      <c r="V212">
        <v>52</v>
      </c>
      <c r="X212">
        <v>27.32</v>
      </c>
      <c r="Y212">
        <v>1</v>
      </c>
      <c r="Z212">
        <v>1</v>
      </c>
      <c r="AA212">
        <v>1</v>
      </c>
      <c r="AB212">
        <v>52</v>
      </c>
    </row>
    <row r="213" spans="1:29" x14ac:dyDescent="0.3">
      <c r="A213">
        <v>1987</v>
      </c>
      <c r="B213">
        <v>2</v>
      </c>
      <c r="C213">
        <v>1</v>
      </c>
      <c r="D213">
        <v>0.85</v>
      </c>
      <c r="E213">
        <v>1</v>
      </c>
      <c r="F213">
        <v>0.56000000000000005</v>
      </c>
      <c r="H213">
        <v>16.5</v>
      </c>
      <c r="I213">
        <v>1</v>
      </c>
      <c r="J213">
        <v>17.32</v>
      </c>
      <c r="K213">
        <v>1</v>
      </c>
      <c r="L213">
        <v>0.56000000000000005</v>
      </c>
      <c r="N213">
        <v>1</v>
      </c>
      <c r="P213">
        <v>1.3</v>
      </c>
      <c r="R213">
        <v>52</v>
      </c>
      <c r="S213">
        <v>1</v>
      </c>
      <c r="T213">
        <v>36.159999999999997</v>
      </c>
      <c r="V213">
        <v>34.15</v>
      </c>
      <c r="X213">
        <v>30.8</v>
      </c>
      <c r="Z213">
        <v>15.7</v>
      </c>
      <c r="AA213">
        <v>1</v>
      </c>
      <c r="AB213">
        <v>52</v>
      </c>
    </row>
    <row r="214" spans="1:29" x14ac:dyDescent="0.3">
      <c r="A214">
        <v>1988</v>
      </c>
      <c r="B214">
        <v>1</v>
      </c>
      <c r="C214">
        <v>1</v>
      </c>
      <c r="D214">
        <v>0.85</v>
      </c>
      <c r="E214">
        <v>1</v>
      </c>
      <c r="F214">
        <v>0.78</v>
      </c>
      <c r="H214">
        <v>0.85</v>
      </c>
      <c r="J214">
        <v>9</v>
      </c>
      <c r="L214">
        <v>9</v>
      </c>
      <c r="N214">
        <v>36.83</v>
      </c>
      <c r="O214">
        <v>1</v>
      </c>
      <c r="P214">
        <v>64.599999999999994</v>
      </c>
      <c r="Q214">
        <v>1</v>
      </c>
      <c r="R214">
        <v>63.2</v>
      </c>
      <c r="S214">
        <v>1</v>
      </c>
      <c r="T214">
        <v>41.25</v>
      </c>
      <c r="U214">
        <v>1</v>
      </c>
      <c r="V214">
        <v>7.62</v>
      </c>
      <c r="X214">
        <v>9</v>
      </c>
      <c r="Z214">
        <v>6.02</v>
      </c>
      <c r="AB214">
        <v>64.599999999999994</v>
      </c>
    </row>
    <row r="215" spans="1:29" x14ac:dyDescent="0.3">
      <c r="A215">
        <v>1989</v>
      </c>
      <c r="B215">
        <v>1</v>
      </c>
      <c r="C215">
        <v>1</v>
      </c>
      <c r="D215">
        <v>5.35</v>
      </c>
      <c r="F215">
        <v>3.84</v>
      </c>
      <c r="H215">
        <v>2.88</v>
      </c>
      <c r="J215">
        <v>9</v>
      </c>
      <c r="L215">
        <v>10.4</v>
      </c>
      <c r="M215">
        <v>1</v>
      </c>
      <c r="N215">
        <v>7.35</v>
      </c>
      <c r="O215">
        <v>1</v>
      </c>
      <c r="P215">
        <v>25</v>
      </c>
      <c r="Q215">
        <v>1</v>
      </c>
      <c r="R215">
        <v>58.1</v>
      </c>
      <c r="S215">
        <v>8</v>
      </c>
      <c r="T215">
        <v>16.5</v>
      </c>
      <c r="V215">
        <v>3.2</v>
      </c>
      <c r="X215">
        <v>3.2</v>
      </c>
      <c r="Z215">
        <v>3.36</v>
      </c>
      <c r="AA215">
        <v>1</v>
      </c>
      <c r="AB215">
        <v>58.1</v>
      </c>
    </row>
    <row r="216" spans="1:29" x14ac:dyDescent="0.3">
      <c r="A216">
        <v>1990</v>
      </c>
      <c r="B216">
        <v>1</v>
      </c>
      <c r="C216">
        <v>1</v>
      </c>
      <c r="D216">
        <v>2.2000000000000002</v>
      </c>
      <c r="E216">
        <v>1</v>
      </c>
      <c r="F216">
        <v>2.4</v>
      </c>
      <c r="G216">
        <v>1</v>
      </c>
      <c r="H216">
        <v>1.2</v>
      </c>
      <c r="I216">
        <v>1</v>
      </c>
      <c r="J216">
        <v>9</v>
      </c>
      <c r="K216">
        <v>1</v>
      </c>
      <c r="L216">
        <v>14.9</v>
      </c>
      <c r="M216">
        <v>1</v>
      </c>
      <c r="N216">
        <v>14.9</v>
      </c>
      <c r="O216">
        <v>1</v>
      </c>
      <c r="P216">
        <v>12.5</v>
      </c>
      <c r="Q216">
        <v>1</v>
      </c>
      <c r="R216">
        <v>58.1</v>
      </c>
      <c r="S216">
        <v>8</v>
      </c>
      <c r="T216">
        <v>113.4</v>
      </c>
      <c r="U216">
        <v>8</v>
      </c>
      <c r="V216">
        <v>7.9</v>
      </c>
      <c r="X216">
        <v>6.8</v>
      </c>
      <c r="Z216">
        <v>7.9</v>
      </c>
      <c r="AB216">
        <v>113.4</v>
      </c>
    </row>
    <row r="217" spans="1:29" x14ac:dyDescent="0.3">
      <c r="A217">
        <v>1991</v>
      </c>
      <c r="B217">
        <v>1</v>
      </c>
      <c r="C217">
        <v>1</v>
      </c>
      <c r="D217">
        <v>1.1299999999999999</v>
      </c>
      <c r="F217">
        <v>0.91</v>
      </c>
      <c r="H217">
        <v>1.84</v>
      </c>
      <c r="J217">
        <v>2.93</v>
      </c>
      <c r="L217">
        <v>2.78</v>
      </c>
      <c r="M217">
        <v>3</v>
      </c>
      <c r="N217">
        <v>8.99</v>
      </c>
      <c r="O217">
        <v>1</v>
      </c>
      <c r="P217">
        <v>0.91</v>
      </c>
      <c r="Q217">
        <v>1</v>
      </c>
      <c r="R217">
        <v>1.46</v>
      </c>
      <c r="T217">
        <v>9.8000000000000007</v>
      </c>
      <c r="V217">
        <v>13.53</v>
      </c>
      <c r="W217">
        <v>8</v>
      </c>
      <c r="X217">
        <v>33</v>
      </c>
      <c r="Y217">
        <v>8</v>
      </c>
      <c r="Z217">
        <v>0.65</v>
      </c>
      <c r="AA217">
        <v>1</v>
      </c>
      <c r="AB217">
        <v>33</v>
      </c>
      <c r="AC217">
        <v>3</v>
      </c>
    </row>
    <row r="218" spans="1:29" x14ac:dyDescent="0.3">
      <c r="A218">
        <v>1992</v>
      </c>
      <c r="B218">
        <v>1</v>
      </c>
      <c r="C218">
        <v>1</v>
      </c>
      <c r="D218">
        <v>0.84</v>
      </c>
      <c r="E218">
        <v>1</v>
      </c>
      <c r="F218">
        <v>8.59</v>
      </c>
      <c r="G218">
        <v>1</v>
      </c>
      <c r="H218">
        <v>0.91</v>
      </c>
      <c r="I218">
        <v>1</v>
      </c>
      <c r="J218">
        <v>5.75</v>
      </c>
      <c r="K218">
        <v>1</v>
      </c>
      <c r="L218">
        <v>14.92</v>
      </c>
      <c r="M218">
        <v>8</v>
      </c>
      <c r="N218">
        <v>33.92</v>
      </c>
      <c r="O218">
        <v>8</v>
      </c>
      <c r="P218">
        <v>6.56</v>
      </c>
      <c r="R218">
        <v>41.5</v>
      </c>
      <c r="S218">
        <v>8</v>
      </c>
      <c r="T218">
        <v>33</v>
      </c>
      <c r="U218">
        <v>8</v>
      </c>
      <c r="V218">
        <v>20.03</v>
      </c>
      <c r="W218">
        <v>8</v>
      </c>
      <c r="X218">
        <v>12.13</v>
      </c>
      <c r="Y218">
        <v>8</v>
      </c>
      <c r="Z218">
        <v>12.13</v>
      </c>
      <c r="AA218">
        <v>8</v>
      </c>
      <c r="AB218">
        <v>41.5</v>
      </c>
    </row>
    <row r="219" spans="1:29" x14ac:dyDescent="0.3">
      <c r="A219">
        <v>1993</v>
      </c>
      <c r="B219">
        <v>1</v>
      </c>
      <c r="C219">
        <v>1</v>
      </c>
      <c r="D219">
        <v>3.4</v>
      </c>
      <c r="E219">
        <v>1</v>
      </c>
      <c r="F219">
        <v>1.33</v>
      </c>
      <c r="H219">
        <v>1.84</v>
      </c>
      <c r="J219">
        <v>5.28</v>
      </c>
      <c r="K219">
        <v>1</v>
      </c>
      <c r="L219">
        <v>47.2</v>
      </c>
      <c r="M219">
        <v>8</v>
      </c>
      <c r="N219">
        <v>21.89</v>
      </c>
      <c r="O219">
        <v>8</v>
      </c>
      <c r="P219">
        <v>46.28</v>
      </c>
      <c r="Q219">
        <v>8</v>
      </c>
      <c r="R219">
        <v>8.93</v>
      </c>
      <c r="S219">
        <v>8</v>
      </c>
      <c r="T219">
        <v>27.61</v>
      </c>
      <c r="U219">
        <v>8</v>
      </c>
      <c r="V219">
        <v>44.45</v>
      </c>
      <c r="W219">
        <v>8</v>
      </c>
      <c r="X219">
        <v>10.45</v>
      </c>
      <c r="Y219">
        <v>8</v>
      </c>
      <c r="Z219">
        <v>6.65</v>
      </c>
      <c r="AB219">
        <v>47.2</v>
      </c>
    </row>
    <row r="220" spans="1:29" x14ac:dyDescent="0.3">
      <c r="A220">
        <v>1994</v>
      </c>
      <c r="B220">
        <v>2</v>
      </c>
      <c r="C220">
        <v>1</v>
      </c>
      <c r="L220">
        <v>13.87</v>
      </c>
      <c r="M220">
        <v>3</v>
      </c>
      <c r="N220">
        <v>10.07</v>
      </c>
      <c r="O220">
        <v>8</v>
      </c>
      <c r="P220">
        <v>5.53</v>
      </c>
      <c r="Q220">
        <v>1</v>
      </c>
      <c r="R220">
        <v>25.72</v>
      </c>
      <c r="S220">
        <v>8</v>
      </c>
      <c r="T220">
        <v>42.26</v>
      </c>
      <c r="U220">
        <v>8</v>
      </c>
      <c r="V220">
        <v>34.090000000000003</v>
      </c>
      <c r="W220">
        <v>8</v>
      </c>
      <c r="X220">
        <v>7.41</v>
      </c>
      <c r="Y220">
        <v>8</v>
      </c>
      <c r="Z220">
        <v>1.56</v>
      </c>
      <c r="AB220">
        <v>42.26</v>
      </c>
      <c r="AC220">
        <v>3</v>
      </c>
    </row>
    <row r="221" spans="1:29" x14ac:dyDescent="0.3">
      <c r="A221">
        <v>1995</v>
      </c>
      <c r="B221">
        <v>1</v>
      </c>
      <c r="C221">
        <v>1</v>
      </c>
      <c r="D221">
        <v>1.08</v>
      </c>
      <c r="F221">
        <v>0.94</v>
      </c>
      <c r="H221">
        <v>0.82</v>
      </c>
      <c r="J221">
        <v>0.7</v>
      </c>
      <c r="L221">
        <v>21.95</v>
      </c>
      <c r="M221">
        <v>8</v>
      </c>
      <c r="N221">
        <v>74.599999999999994</v>
      </c>
      <c r="O221">
        <v>8</v>
      </c>
      <c r="P221">
        <v>2.1800000000000002</v>
      </c>
      <c r="R221">
        <v>29.5</v>
      </c>
      <c r="S221">
        <v>8</v>
      </c>
      <c r="T221">
        <v>37.15</v>
      </c>
      <c r="U221">
        <v>8</v>
      </c>
      <c r="V221">
        <v>44.45</v>
      </c>
      <c r="W221">
        <v>8</v>
      </c>
      <c r="X221">
        <v>14.25</v>
      </c>
      <c r="Y221">
        <v>8</v>
      </c>
      <c r="Z221">
        <v>17.329999999999998</v>
      </c>
      <c r="AA221">
        <v>8</v>
      </c>
      <c r="AB221">
        <v>74.599999999999994</v>
      </c>
    </row>
    <row r="222" spans="1:29" x14ac:dyDescent="0.3">
      <c r="A222">
        <v>1996</v>
      </c>
      <c r="B222">
        <v>1</v>
      </c>
      <c r="C222">
        <v>1</v>
      </c>
      <c r="D222">
        <v>1.1000000000000001</v>
      </c>
      <c r="F222">
        <v>6.7</v>
      </c>
      <c r="G222">
        <v>8</v>
      </c>
      <c r="H222">
        <v>2.4</v>
      </c>
      <c r="J222">
        <v>2.4</v>
      </c>
      <c r="L222">
        <v>6.7</v>
      </c>
      <c r="M222">
        <v>8</v>
      </c>
      <c r="N222">
        <v>5.5</v>
      </c>
      <c r="O222">
        <v>8</v>
      </c>
      <c r="P222">
        <v>108</v>
      </c>
      <c r="Q222">
        <v>8</v>
      </c>
      <c r="R222">
        <v>14.3</v>
      </c>
      <c r="S222">
        <v>8</v>
      </c>
      <c r="T222">
        <v>37.200000000000003</v>
      </c>
      <c r="U222">
        <v>8</v>
      </c>
      <c r="V222">
        <v>56</v>
      </c>
      <c r="W222">
        <v>8</v>
      </c>
      <c r="X222">
        <v>10.4</v>
      </c>
      <c r="Y222">
        <v>8</v>
      </c>
      <c r="Z222">
        <v>1.4</v>
      </c>
      <c r="AB222">
        <v>108</v>
      </c>
    </row>
    <row r="223" spans="1:29" x14ac:dyDescent="0.3">
      <c r="A223">
        <v>1997</v>
      </c>
      <c r="B223">
        <v>1</v>
      </c>
      <c r="C223">
        <v>1</v>
      </c>
      <c r="D223">
        <v>1.23</v>
      </c>
      <c r="F223">
        <v>0.94</v>
      </c>
      <c r="H223">
        <v>1.23</v>
      </c>
      <c r="I223">
        <v>1</v>
      </c>
      <c r="J223">
        <v>14.25</v>
      </c>
      <c r="K223">
        <v>8</v>
      </c>
      <c r="L223">
        <v>3.31</v>
      </c>
      <c r="M223">
        <v>1</v>
      </c>
      <c r="N223">
        <v>11.21</v>
      </c>
      <c r="O223">
        <v>8</v>
      </c>
      <c r="P223">
        <v>25.73</v>
      </c>
      <c r="Q223">
        <v>8</v>
      </c>
      <c r="R223">
        <v>21.95</v>
      </c>
      <c r="S223">
        <v>8</v>
      </c>
      <c r="T223">
        <v>8.17</v>
      </c>
      <c r="U223">
        <v>8</v>
      </c>
      <c r="V223">
        <v>8.17</v>
      </c>
      <c r="W223">
        <v>8</v>
      </c>
      <c r="X223">
        <v>1.95</v>
      </c>
      <c r="Y223">
        <v>1</v>
      </c>
      <c r="Z223">
        <v>2.42</v>
      </c>
      <c r="AB223">
        <v>25.73</v>
      </c>
    </row>
    <row r="224" spans="1:29" x14ac:dyDescent="0.3">
      <c r="A224">
        <v>1998</v>
      </c>
      <c r="B224">
        <v>1</v>
      </c>
      <c r="C224">
        <v>1</v>
      </c>
      <c r="D224">
        <v>0.52</v>
      </c>
      <c r="F224">
        <v>6.65</v>
      </c>
      <c r="H224">
        <v>2.2999999999999998</v>
      </c>
      <c r="I224">
        <v>1</v>
      </c>
      <c r="J224">
        <v>2.0699999999999998</v>
      </c>
      <c r="K224">
        <v>1</v>
      </c>
      <c r="L224">
        <v>3.49</v>
      </c>
      <c r="N224">
        <v>4.53</v>
      </c>
      <c r="O224">
        <v>1</v>
      </c>
      <c r="P224">
        <v>29.5</v>
      </c>
      <c r="Q224">
        <v>8</v>
      </c>
      <c r="R224">
        <v>2.42</v>
      </c>
      <c r="T224">
        <v>39.71</v>
      </c>
      <c r="U224">
        <v>8</v>
      </c>
      <c r="V224">
        <v>3.86</v>
      </c>
      <c r="W224">
        <v>1</v>
      </c>
      <c r="X224">
        <v>14.25</v>
      </c>
      <c r="Y224">
        <v>8</v>
      </c>
      <c r="Z224">
        <v>48.38</v>
      </c>
      <c r="AA224">
        <v>8</v>
      </c>
      <c r="AB224">
        <v>48.38</v>
      </c>
    </row>
    <row r="225" spans="1:29" x14ac:dyDescent="0.3">
      <c r="A225">
        <v>1999</v>
      </c>
      <c r="B225">
        <v>1</v>
      </c>
      <c r="C225">
        <v>1</v>
      </c>
      <c r="D225">
        <v>6.09</v>
      </c>
      <c r="F225">
        <v>0.61</v>
      </c>
      <c r="H225">
        <v>2.7</v>
      </c>
      <c r="J225">
        <v>8.17</v>
      </c>
      <c r="K225">
        <v>8</v>
      </c>
      <c r="L225">
        <v>9.69</v>
      </c>
      <c r="M225">
        <v>8</v>
      </c>
      <c r="N225">
        <v>16.170000000000002</v>
      </c>
      <c r="O225">
        <v>8</v>
      </c>
      <c r="P225">
        <v>29.5</v>
      </c>
      <c r="Q225">
        <v>8</v>
      </c>
      <c r="R225">
        <v>18.87</v>
      </c>
      <c r="S225">
        <v>3</v>
      </c>
      <c r="T225">
        <v>34.85</v>
      </c>
      <c r="U225">
        <v>8</v>
      </c>
      <c r="V225">
        <v>29.88</v>
      </c>
      <c r="W225">
        <v>8</v>
      </c>
      <c r="X225">
        <v>37.15</v>
      </c>
      <c r="Y225">
        <v>8</v>
      </c>
      <c r="Z225">
        <v>2.2999999999999998</v>
      </c>
      <c r="AB225">
        <v>37.15</v>
      </c>
      <c r="AC225">
        <v>3</v>
      </c>
    </row>
    <row r="226" spans="1:29" x14ac:dyDescent="0.3">
      <c r="A226">
        <v>2000</v>
      </c>
      <c r="B226">
        <v>1</v>
      </c>
      <c r="C226">
        <v>1</v>
      </c>
      <c r="D226">
        <v>2.7</v>
      </c>
      <c r="F226">
        <v>1</v>
      </c>
      <c r="H226">
        <v>0.82</v>
      </c>
      <c r="J226">
        <v>2.1800000000000002</v>
      </c>
      <c r="L226">
        <v>29.5</v>
      </c>
      <c r="M226">
        <v>8</v>
      </c>
      <c r="N226">
        <v>19.64</v>
      </c>
      <c r="O226">
        <v>8</v>
      </c>
      <c r="P226">
        <v>34.47</v>
      </c>
      <c r="Q226">
        <v>8</v>
      </c>
      <c r="R226">
        <v>9.31</v>
      </c>
      <c r="S226">
        <v>8</v>
      </c>
      <c r="T226">
        <v>29.5</v>
      </c>
      <c r="U226">
        <v>8</v>
      </c>
      <c r="V226">
        <v>25.73</v>
      </c>
      <c r="W226">
        <v>8</v>
      </c>
      <c r="X226">
        <v>48.38</v>
      </c>
      <c r="Y226">
        <v>8</v>
      </c>
      <c r="Z226">
        <v>1.1499999999999999</v>
      </c>
      <c r="AA226">
        <v>9</v>
      </c>
      <c r="AB226">
        <v>48.38</v>
      </c>
    </row>
    <row r="227" spans="1:29" x14ac:dyDescent="0.3">
      <c r="A227">
        <v>2001</v>
      </c>
      <c r="B227">
        <v>1</v>
      </c>
      <c r="C227">
        <v>1</v>
      </c>
      <c r="D227">
        <v>0.7</v>
      </c>
      <c r="F227">
        <v>0.66</v>
      </c>
      <c r="H227">
        <v>29.5</v>
      </c>
      <c r="I227">
        <v>8</v>
      </c>
      <c r="J227">
        <v>2.98</v>
      </c>
      <c r="K227">
        <v>1</v>
      </c>
      <c r="L227">
        <v>2.7</v>
      </c>
      <c r="M227">
        <v>1</v>
      </c>
      <c r="N227">
        <v>2.56</v>
      </c>
      <c r="P227">
        <v>6.65</v>
      </c>
      <c r="R227">
        <v>6.65</v>
      </c>
      <c r="S227">
        <v>3</v>
      </c>
      <c r="AB227">
        <v>29.5</v>
      </c>
      <c r="AC227">
        <v>3</v>
      </c>
    </row>
    <row r="228" spans="1:29" x14ac:dyDescent="0.3">
      <c r="A228">
        <v>2003</v>
      </c>
      <c r="B228">
        <v>1</v>
      </c>
      <c r="C228">
        <v>1</v>
      </c>
      <c r="D228">
        <v>0.39</v>
      </c>
      <c r="F228">
        <v>0.33</v>
      </c>
      <c r="H228">
        <v>0.7</v>
      </c>
      <c r="J228">
        <v>6.37</v>
      </c>
      <c r="K228">
        <v>1</v>
      </c>
      <c r="L228">
        <v>2.42</v>
      </c>
      <c r="N228">
        <v>6.65</v>
      </c>
      <c r="P228">
        <v>6.65</v>
      </c>
      <c r="R228">
        <v>14.25</v>
      </c>
      <c r="S228">
        <v>8</v>
      </c>
      <c r="T228">
        <v>25.73</v>
      </c>
      <c r="U228">
        <v>8</v>
      </c>
      <c r="V228">
        <v>2.42</v>
      </c>
      <c r="X228">
        <v>18.100000000000001</v>
      </c>
      <c r="Y228">
        <v>8</v>
      </c>
      <c r="Z228">
        <v>6.09</v>
      </c>
      <c r="AA228">
        <v>1</v>
      </c>
      <c r="AB228">
        <v>25.73</v>
      </c>
    </row>
    <row r="229" spans="1:29" x14ac:dyDescent="0.3">
      <c r="A229">
        <v>2004</v>
      </c>
      <c r="B229">
        <v>1</v>
      </c>
      <c r="C229">
        <v>1</v>
      </c>
      <c r="D229">
        <v>1.47</v>
      </c>
      <c r="E229">
        <v>1</v>
      </c>
      <c r="F229">
        <v>1.948</v>
      </c>
      <c r="G229">
        <v>1</v>
      </c>
      <c r="H229">
        <v>1.38</v>
      </c>
      <c r="I229">
        <v>1</v>
      </c>
      <c r="J229">
        <v>6.09</v>
      </c>
      <c r="K229">
        <v>1</v>
      </c>
      <c r="L229">
        <v>6.65</v>
      </c>
      <c r="N229">
        <v>1.948</v>
      </c>
      <c r="P229">
        <v>1.83</v>
      </c>
      <c r="Q229">
        <v>3</v>
      </c>
      <c r="AB229">
        <v>6.65</v>
      </c>
      <c r="AC229">
        <v>3</v>
      </c>
    </row>
    <row r="230" spans="1:29" x14ac:dyDescent="0.3">
      <c r="A230">
        <v>2005</v>
      </c>
      <c r="B230">
        <v>1</v>
      </c>
      <c r="C230">
        <v>1</v>
      </c>
      <c r="D230">
        <v>1.948</v>
      </c>
      <c r="E230">
        <v>1</v>
      </c>
      <c r="F230">
        <v>1.228</v>
      </c>
      <c r="G230">
        <v>1</v>
      </c>
      <c r="H230">
        <v>3.306</v>
      </c>
      <c r="J230">
        <v>4.05</v>
      </c>
      <c r="K230">
        <v>1</v>
      </c>
      <c r="L230">
        <v>7.79</v>
      </c>
      <c r="M230">
        <v>8</v>
      </c>
      <c r="N230">
        <v>21.95</v>
      </c>
      <c r="O230">
        <v>8</v>
      </c>
      <c r="P230">
        <v>46.41</v>
      </c>
      <c r="Q230">
        <v>3</v>
      </c>
      <c r="R230">
        <v>1.38</v>
      </c>
      <c r="T230">
        <v>6.65</v>
      </c>
      <c r="U230">
        <v>1</v>
      </c>
      <c r="V230">
        <v>8.93</v>
      </c>
      <c r="W230">
        <v>8</v>
      </c>
      <c r="X230">
        <v>2.42</v>
      </c>
      <c r="Z230">
        <v>1.47</v>
      </c>
      <c r="AB230">
        <v>46.41</v>
      </c>
      <c r="AC230">
        <v>3</v>
      </c>
    </row>
    <row r="231" spans="1:29" x14ac:dyDescent="0.3">
      <c r="A231">
        <v>2006</v>
      </c>
      <c r="B231">
        <v>1</v>
      </c>
      <c r="C231">
        <v>1</v>
      </c>
      <c r="D231">
        <v>0.94</v>
      </c>
      <c r="F231">
        <v>0.94</v>
      </c>
      <c r="G231">
        <v>1</v>
      </c>
      <c r="H231">
        <v>2.42</v>
      </c>
      <c r="I231">
        <v>1</v>
      </c>
      <c r="J231">
        <v>5.53</v>
      </c>
      <c r="K231">
        <v>1</v>
      </c>
      <c r="L231">
        <v>14.25</v>
      </c>
      <c r="M231">
        <v>8</v>
      </c>
      <c r="N231">
        <v>24.97</v>
      </c>
      <c r="O231">
        <v>8</v>
      </c>
      <c r="P231">
        <v>5.01</v>
      </c>
      <c r="Q231">
        <v>1</v>
      </c>
      <c r="R231">
        <v>94.64</v>
      </c>
      <c r="S231">
        <v>8</v>
      </c>
      <c r="T231">
        <v>1.38</v>
      </c>
      <c r="V231">
        <v>94.64</v>
      </c>
      <c r="W231">
        <v>3</v>
      </c>
      <c r="X231" t="s">
        <v>1</v>
      </c>
      <c r="Z231">
        <v>1.74</v>
      </c>
      <c r="AA231">
        <v>1</v>
      </c>
      <c r="AB231">
        <v>94.64</v>
      </c>
      <c r="AC231">
        <v>3</v>
      </c>
    </row>
    <row r="232" spans="1:29" x14ac:dyDescent="0.3">
      <c r="A232">
        <v>2007</v>
      </c>
      <c r="B232">
        <v>1</v>
      </c>
      <c r="C232">
        <v>1</v>
      </c>
      <c r="D232">
        <v>1.304</v>
      </c>
      <c r="F232">
        <v>1.56</v>
      </c>
      <c r="H232">
        <v>10.45</v>
      </c>
      <c r="I232">
        <v>8</v>
      </c>
      <c r="J232">
        <v>7.41</v>
      </c>
      <c r="K232">
        <v>8</v>
      </c>
      <c r="L232">
        <v>8.5500000000000007</v>
      </c>
      <c r="M232">
        <v>8</v>
      </c>
      <c r="N232">
        <v>1.304</v>
      </c>
      <c r="P232">
        <v>1.304</v>
      </c>
      <c r="R232">
        <v>35.619999999999997</v>
      </c>
      <c r="S232">
        <v>8</v>
      </c>
      <c r="T232">
        <v>27.24</v>
      </c>
      <c r="U232">
        <v>8</v>
      </c>
      <c r="V232">
        <v>31.03</v>
      </c>
      <c r="W232">
        <v>8</v>
      </c>
      <c r="X232">
        <v>2.42</v>
      </c>
      <c r="Z232">
        <v>1.47</v>
      </c>
      <c r="AA232">
        <v>1</v>
      </c>
      <c r="AB232">
        <v>35.619999999999997</v>
      </c>
    </row>
    <row r="233" spans="1:29" x14ac:dyDescent="0.3">
      <c r="A233">
        <v>2008</v>
      </c>
      <c r="B233">
        <v>1</v>
      </c>
      <c r="C233">
        <v>1</v>
      </c>
      <c r="D233">
        <v>1.47</v>
      </c>
      <c r="E233">
        <v>1</v>
      </c>
      <c r="F233">
        <v>0.88</v>
      </c>
      <c r="H233">
        <v>1.1519999999999999</v>
      </c>
      <c r="I233">
        <v>1</v>
      </c>
      <c r="J233">
        <v>2.42</v>
      </c>
      <c r="K233">
        <v>1</v>
      </c>
      <c r="L233">
        <v>3.6779999999999999</v>
      </c>
      <c r="M233">
        <v>1</v>
      </c>
      <c r="N233">
        <v>4.05</v>
      </c>
      <c r="O233">
        <v>1</v>
      </c>
      <c r="P233">
        <v>1.38</v>
      </c>
      <c r="Q233">
        <v>1</v>
      </c>
      <c r="R233">
        <v>11.21</v>
      </c>
      <c r="S233">
        <v>8</v>
      </c>
      <c r="T233">
        <v>7.03</v>
      </c>
      <c r="U233">
        <v>8</v>
      </c>
      <c r="V233">
        <v>27.61</v>
      </c>
      <c r="W233">
        <v>8</v>
      </c>
      <c r="X233">
        <v>1.948</v>
      </c>
      <c r="Z233">
        <v>1.38</v>
      </c>
      <c r="AB233">
        <v>27.61</v>
      </c>
    </row>
    <row r="234" spans="1:29" x14ac:dyDescent="0.3">
      <c r="A234">
        <v>2009</v>
      </c>
      <c r="B234">
        <v>1</v>
      </c>
      <c r="C234">
        <v>1</v>
      </c>
      <c r="D234">
        <v>0.88</v>
      </c>
      <c r="F234">
        <v>0.65600000000000003</v>
      </c>
      <c r="H234">
        <v>0.61199999999999999</v>
      </c>
      <c r="J234">
        <v>0.52400000000000002</v>
      </c>
      <c r="L234">
        <v>0.61199999999999999</v>
      </c>
      <c r="N234">
        <v>0.76</v>
      </c>
      <c r="P234">
        <v>26.48</v>
      </c>
      <c r="Q234">
        <v>8</v>
      </c>
      <c r="R234">
        <v>104.7</v>
      </c>
      <c r="S234">
        <v>8</v>
      </c>
      <c r="T234">
        <v>0.65600000000000003</v>
      </c>
      <c r="V234">
        <v>6.65</v>
      </c>
      <c r="X234">
        <v>4.05</v>
      </c>
      <c r="Z234">
        <v>0.61199999999999999</v>
      </c>
      <c r="AB234">
        <v>104.7</v>
      </c>
    </row>
    <row r="235" spans="1:29" x14ac:dyDescent="0.3">
      <c r="A235">
        <v>2010</v>
      </c>
      <c r="B235">
        <v>1</v>
      </c>
      <c r="C235">
        <v>1</v>
      </c>
      <c r="D235">
        <v>0.52400000000000002</v>
      </c>
      <c r="F235" t="s">
        <v>1</v>
      </c>
      <c r="H235">
        <v>2.7</v>
      </c>
      <c r="I235">
        <v>3</v>
      </c>
      <c r="J235">
        <v>6.65</v>
      </c>
      <c r="L235">
        <v>34.6</v>
      </c>
      <c r="M235">
        <v>8</v>
      </c>
      <c r="N235">
        <v>48.2</v>
      </c>
      <c r="O235">
        <v>8</v>
      </c>
      <c r="P235">
        <v>22.1</v>
      </c>
      <c r="Q235">
        <v>8</v>
      </c>
      <c r="R235">
        <v>22.1</v>
      </c>
      <c r="S235">
        <v>8</v>
      </c>
      <c r="T235">
        <v>16.21</v>
      </c>
      <c r="U235">
        <v>8</v>
      </c>
      <c r="V235">
        <v>7.79</v>
      </c>
      <c r="W235">
        <v>8</v>
      </c>
      <c r="X235">
        <v>16.600000000000001</v>
      </c>
      <c r="Y235">
        <v>8</v>
      </c>
      <c r="Z235">
        <v>14.64</v>
      </c>
      <c r="AA235">
        <v>3</v>
      </c>
      <c r="AB235">
        <v>48.2</v>
      </c>
      <c r="AC235">
        <v>3</v>
      </c>
    </row>
    <row r="236" spans="1:29" x14ac:dyDescent="0.3">
      <c r="A236">
        <v>2011</v>
      </c>
      <c r="B236">
        <v>1</v>
      </c>
      <c r="C236">
        <v>1</v>
      </c>
      <c r="D236">
        <v>1.38</v>
      </c>
      <c r="F236">
        <v>4.05</v>
      </c>
      <c r="H236">
        <v>0.76</v>
      </c>
      <c r="J236">
        <v>50.58</v>
      </c>
      <c r="K236">
        <v>8</v>
      </c>
      <c r="L236">
        <v>25.34</v>
      </c>
      <c r="M236">
        <v>8</v>
      </c>
      <c r="N236">
        <v>11.21</v>
      </c>
      <c r="O236">
        <v>8</v>
      </c>
      <c r="P236">
        <v>0.61199999999999999</v>
      </c>
      <c r="R236">
        <v>74.599999999999994</v>
      </c>
      <c r="S236">
        <v>8</v>
      </c>
      <c r="T236">
        <v>2.56</v>
      </c>
      <c r="V236">
        <v>26.15</v>
      </c>
      <c r="W236">
        <v>8</v>
      </c>
      <c r="X236">
        <v>2.42</v>
      </c>
      <c r="Z236">
        <v>6.65</v>
      </c>
      <c r="AB236">
        <v>74.599999999999994</v>
      </c>
    </row>
    <row r="237" spans="1:29" x14ac:dyDescent="0.3">
      <c r="A237">
        <v>2012</v>
      </c>
      <c r="B237">
        <v>1</v>
      </c>
      <c r="C237">
        <v>1</v>
      </c>
      <c r="D237">
        <v>1.304</v>
      </c>
      <c r="F237">
        <v>1</v>
      </c>
      <c r="H237">
        <v>2.1840000000000002</v>
      </c>
      <c r="J237">
        <v>1.38</v>
      </c>
      <c r="L237">
        <v>2.42</v>
      </c>
      <c r="N237">
        <v>1.56</v>
      </c>
      <c r="P237">
        <v>18.170000000000002</v>
      </c>
      <c r="Q237">
        <v>8</v>
      </c>
      <c r="R237">
        <v>1.83</v>
      </c>
      <c r="T237">
        <v>0.7</v>
      </c>
      <c r="V237">
        <v>0.7</v>
      </c>
      <c r="X237">
        <v>1</v>
      </c>
      <c r="Z237">
        <v>1</v>
      </c>
      <c r="AB237">
        <v>18.170000000000002</v>
      </c>
    </row>
    <row r="239" spans="1:29" x14ac:dyDescent="0.3">
      <c r="A239" t="s">
        <v>73</v>
      </c>
      <c r="D239">
        <v>1.776</v>
      </c>
      <c r="F239">
        <v>2.093</v>
      </c>
      <c r="H239">
        <v>2.5779999999999998</v>
      </c>
      <c r="J239">
        <v>6.3529999999999998</v>
      </c>
      <c r="L239">
        <v>12.31</v>
      </c>
      <c r="N239">
        <v>16.21</v>
      </c>
      <c r="P239">
        <v>15.18</v>
      </c>
      <c r="R239">
        <v>22.03</v>
      </c>
      <c r="T239">
        <v>22.55</v>
      </c>
      <c r="V239">
        <v>25.2</v>
      </c>
      <c r="X239">
        <v>15.58</v>
      </c>
      <c r="Z239">
        <v>6.7729999999999997</v>
      </c>
      <c r="AB239">
        <v>12.39</v>
      </c>
    </row>
    <row r="240" spans="1:29" x14ac:dyDescent="0.3">
      <c r="A240" t="s">
        <v>74</v>
      </c>
      <c r="D240">
        <v>6.09</v>
      </c>
      <c r="F240">
        <v>9.9600000000000009</v>
      </c>
      <c r="H240">
        <v>29.5</v>
      </c>
      <c r="J240">
        <v>50.58</v>
      </c>
      <c r="L240">
        <v>56.1</v>
      </c>
      <c r="N240">
        <v>113.5</v>
      </c>
      <c r="P240">
        <v>108</v>
      </c>
      <c r="R240">
        <v>104.7</v>
      </c>
      <c r="T240">
        <v>120</v>
      </c>
      <c r="V240">
        <v>180</v>
      </c>
      <c r="X240">
        <v>53.8</v>
      </c>
      <c r="Z240">
        <v>49.44</v>
      </c>
      <c r="AB240">
        <v>180</v>
      </c>
    </row>
    <row r="241" spans="1:29" x14ac:dyDescent="0.3">
      <c r="A241" t="s">
        <v>75</v>
      </c>
      <c r="D241">
        <v>0.39</v>
      </c>
      <c r="F241">
        <v>0.3</v>
      </c>
      <c r="H241">
        <v>0.36</v>
      </c>
      <c r="J241">
        <v>0.5</v>
      </c>
      <c r="L241">
        <v>0.56000000000000005</v>
      </c>
      <c r="N241">
        <v>0.76</v>
      </c>
      <c r="P241">
        <v>0.61199999999999999</v>
      </c>
      <c r="R241">
        <v>0.85</v>
      </c>
      <c r="T241">
        <v>0.65600000000000003</v>
      </c>
      <c r="V241">
        <v>0.7</v>
      </c>
      <c r="X241">
        <v>0.44</v>
      </c>
      <c r="Z241">
        <v>0.61199999999999999</v>
      </c>
      <c r="AB241">
        <v>0.3</v>
      </c>
    </row>
    <row r="244" spans="1:29" x14ac:dyDescent="0.3">
      <c r="A244" s="5" t="s">
        <v>80</v>
      </c>
      <c r="B244" s="5"/>
      <c r="C244" s="5"/>
      <c r="D244" s="5"/>
    </row>
    <row r="245" spans="1:29" x14ac:dyDescent="0.3">
      <c r="A245" t="s">
        <v>19</v>
      </c>
      <c r="B245">
        <v>28047020</v>
      </c>
      <c r="C245" t="s">
        <v>81</v>
      </c>
    </row>
    <row r="246" spans="1:29" x14ac:dyDescent="0.3">
      <c r="A246" t="s">
        <v>20</v>
      </c>
    </row>
    <row r="247" spans="1:29" x14ac:dyDescent="0.3">
      <c r="A247" t="s">
        <v>21</v>
      </c>
    </row>
    <row r="248" spans="1:29" x14ac:dyDescent="0.3">
      <c r="A248" t="s">
        <v>22</v>
      </c>
      <c r="B248">
        <v>1125</v>
      </c>
    </row>
    <row r="249" spans="1:29" x14ac:dyDescent="0.3">
      <c r="A249" t="s">
        <v>23</v>
      </c>
      <c r="B249" t="s">
        <v>82</v>
      </c>
    </row>
    <row r="251" spans="1:29" x14ac:dyDescent="0.3">
      <c r="A251" t="s">
        <v>25</v>
      </c>
      <c r="B251" t="s">
        <v>26</v>
      </c>
      <c r="C251" t="s">
        <v>27</v>
      </c>
      <c r="D251" t="s">
        <v>2</v>
      </c>
      <c r="E251" t="s">
        <v>1</v>
      </c>
      <c r="F251" t="s">
        <v>3</v>
      </c>
      <c r="G251" t="s">
        <v>1</v>
      </c>
      <c r="H251" t="s">
        <v>4</v>
      </c>
      <c r="I251" t="s">
        <v>1</v>
      </c>
      <c r="J251" t="s">
        <v>5</v>
      </c>
      <c r="K251" t="s">
        <v>1</v>
      </c>
      <c r="L251" t="s">
        <v>6</v>
      </c>
      <c r="M251" t="s">
        <v>1</v>
      </c>
      <c r="N251" t="s">
        <v>7</v>
      </c>
      <c r="O251" t="s">
        <v>1</v>
      </c>
      <c r="P251" t="s">
        <v>8</v>
      </c>
      <c r="Q251" t="s">
        <v>1</v>
      </c>
      <c r="R251" t="s">
        <v>9</v>
      </c>
      <c r="S251" t="s">
        <v>1</v>
      </c>
      <c r="T251" t="s">
        <v>10</v>
      </c>
      <c r="U251" t="s">
        <v>1</v>
      </c>
      <c r="V251" t="s">
        <v>11</v>
      </c>
      <c r="W251" t="s">
        <v>1</v>
      </c>
      <c r="X251" t="s">
        <v>12</v>
      </c>
      <c r="Y251" t="s">
        <v>1</v>
      </c>
      <c r="Z251" t="s">
        <v>13</v>
      </c>
      <c r="AA251" t="s">
        <v>1</v>
      </c>
      <c r="AB251" t="s">
        <v>28</v>
      </c>
      <c r="AC251" t="s">
        <v>1</v>
      </c>
    </row>
    <row r="252" spans="1:29" x14ac:dyDescent="0.3">
      <c r="A252">
        <v>1963</v>
      </c>
      <c r="B252">
        <v>4</v>
      </c>
      <c r="C252">
        <v>9</v>
      </c>
      <c r="D252">
        <v>0.64</v>
      </c>
      <c r="F252">
        <v>0.37</v>
      </c>
      <c r="H252">
        <v>0.27</v>
      </c>
      <c r="J252">
        <v>0.37</v>
      </c>
      <c r="L252">
        <v>0.27</v>
      </c>
      <c r="N252">
        <v>1.23</v>
      </c>
      <c r="P252">
        <v>0.85</v>
      </c>
      <c r="R252">
        <v>0.94</v>
      </c>
      <c r="T252">
        <v>1.23</v>
      </c>
      <c r="V252">
        <v>1.23</v>
      </c>
      <c r="X252">
        <v>1.23</v>
      </c>
      <c r="Z252">
        <v>1.23</v>
      </c>
      <c r="AB252">
        <v>0.27</v>
      </c>
    </row>
    <row r="253" spans="1:29" x14ac:dyDescent="0.3">
      <c r="A253">
        <v>1964</v>
      </c>
      <c r="B253">
        <v>4</v>
      </c>
      <c r="C253">
        <v>9</v>
      </c>
      <c r="D253">
        <v>1.1299999999999999</v>
      </c>
      <c r="F253">
        <v>1.04</v>
      </c>
      <c r="H253">
        <v>1.1299999999999999</v>
      </c>
      <c r="J253">
        <v>1.1299999999999999</v>
      </c>
      <c r="L253">
        <v>0.65</v>
      </c>
      <c r="N253">
        <v>1.04</v>
      </c>
      <c r="P253">
        <v>0.37</v>
      </c>
      <c r="R253">
        <v>0.56000000000000005</v>
      </c>
      <c r="T253">
        <v>1.04</v>
      </c>
      <c r="V253">
        <v>1.04</v>
      </c>
      <c r="X253">
        <v>1.04</v>
      </c>
      <c r="Z253">
        <v>1.04</v>
      </c>
      <c r="AB253">
        <v>0.37</v>
      </c>
    </row>
    <row r="254" spans="1:29" x14ac:dyDescent="0.3">
      <c r="A254">
        <v>1965</v>
      </c>
      <c r="B254">
        <v>4</v>
      </c>
      <c r="C254">
        <v>9</v>
      </c>
      <c r="D254">
        <v>0.94</v>
      </c>
      <c r="F254">
        <v>0.27</v>
      </c>
      <c r="H254">
        <v>0.27</v>
      </c>
      <c r="J254">
        <v>0.27</v>
      </c>
      <c r="L254">
        <v>0.27</v>
      </c>
      <c r="N254">
        <v>0.27</v>
      </c>
      <c r="P254">
        <v>0.24</v>
      </c>
      <c r="R254">
        <v>0.27</v>
      </c>
      <c r="T254">
        <v>0.27</v>
      </c>
      <c r="V254">
        <v>0.27</v>
      </c>
      <c r="X254">
        <v>0.27</v>
      </c>
      <c r="Z254">
        <v>0.27</v>
      </c>
      <c r="AB254">
        <v>0.24</v>
      </c>
    </row>
    <row r="255" spans="1:29" x14ac:dyDescent="0.3">
      <c r="A255">
        <v>1966</v>
      </c>
      <c r="B255">
        <v>4</v>
      </c>
      <c r="C255">
        <v>9</v>
      </c>
      <c r="D255">
        <v>0.24</v>
      </c>
      <c r="F255">
        <v>0.19</v>
      </c>
      <c r="H255">
        <v>0.16</v>
      </c>
      <c r="J255">
        <v>0.16</v>
      </c>
      <c r="L255">
        <v>0.16</v>
      </c>
      <c r="N255">
        <v>0.37</v>
      </c>
      <c r="P255">
        <v>0.27</v>
      </c>
      <c r="R255">
        <v>0.46</v>
      </c>
      <c r="T255">
        <v>0.85</v>
      </c>
      <c r="V255">
        <v>5.75</v>
      </c>
      <c r="X255">
        <v>9.4</v>
      </c>
      <c r="Z255">
        <v>11.32</v>
      </c>
      <c r="AB255">
        <v>0.16</v>
      </c>
    </row>
    <row r="256" spans="1:29" x14ac:dyDescent="0.3">
      <c r="A256">
        <v>1967</v>
      </c>
      <c r="B256">
        <v>4</v>
      </c>
      <c r="C256">
        <v>9</v>
      </c>
      <c r="D256">
        <v>0.85</v>
      </c>
      <c r="F256">
        <v>0.56000000000000005</v>
      </c>
      <c r="H256">
        <v>0.37</v>
      </c>
      <c r="J256">
        <v>0.27</v>
      </c>
      <c r="L256">
        <v>0.27</v>
      </c>
      <c r="N256">
        <v>0.65</v>
      </c>
      <c r="P256">
        <v>0.37</v>
      </c>
      <c r="R256">
        <v>0.27</v>
      </c>
      <c r="T256">
        <v>0.46</v>
      </c>
      <c r="V256">
        <v>0.84</v>
      </c>
      <c r="X256">
        <v>0.65</v>
      </c>
      <c r="Z256">
        <v>1.04</v>
      </c>
      <c r="AB256">
        <v>0.27</v>
      </c>
    </row>
    <row r="257" spans="1:28" x14ac:dyDescent="0.3">
      <c r="A257">
        <v>1968</v>
      </c>
      <c r="B257">
        <v>2</v>
      </c>
      <c r="C257">
        <v>1</v>
      </c>
      <c r="D257">
        <v>0.55200000000000005</v>
      </c>
      <c r="E257">
        <v>6</v>
      </c>
      <c r="F257">
        <v>0.59499999999999997</v>
      </c>
      <c r="G257">
        <v>6</v>
      </c>
      <c r="H257">
        <v>0.42299999999999999</v>
      </c>
      <c r="I257">
        <v>6</v>
      </c>
      <c r="J257">
        <v>0.56599999999999995</v>
      </c>
      <c r="K257">
        <v>6</v>
      </c>
      <c r="L257">
        <v>0.7</v>
      </c>
      <c r="M257">
        <v>6</v>
      </c>
      <c r="N257">
        <v>0.85599999999999998</v>
      </c>
      <c r="O257">
        <v>6</v>
      </c>
      <c r="P257">
        <v>0.71899999999999997</v>
      </c>
      <c r="Q257">
        <v>6</v>
      </c>
      <c r="R257">
        <v>0.51800000000000002</v>
      </c>
      <c r="S257">
        <v>6</v>
      </c>
      <c r="T257">
        <v>0.88700000000000001</v>
      </c>
      <c r="U257">
        <v>6</v>
      </c>
      <c r="V257">
        <v>1.0109999999999999</v>
      </c>
      <c r="W257">
        <v>6</v>
      </c>
      <c r="X257">
        <v>0.47499999999999998</v>
      </c>
      <c r="Z257">
        <v>0.35</v>
      </c>
      <c r="AB257">
        <v>0.35</v>
      </c>
    </row>
    <row r="258" spans="1:28" x14ac:dyDescent="0.3">
      <c r="A258">
        <v>1969</v>
      </c>
      <c r="B258">
        <v>2</v>
      </c>
      <c r="C258">
        <v>1</v>
      </c>
      <c r="D258">
        <v>0.35</v>
      </c>
      <c r="F258">
        <v>0.3</v>
      </c>
      <c r="H258">
        <v>0.26</v>
      </c>
      <c r="J258">
        <v>0.28699999999999998</v>
      </c>
      <c r="L258">
        <v>0.5</v>
      </c>
      <c r="N258">
        <v>0.77800000000000002</v>
      </c>
      <c r="P258">
        <v>0.55000000000000004</v>
      </c>
      <c r="R258">
        <v>0.55000000000000004</v>
      </c>
      <c r="T258">
        <v>1.9</v>
      </c>
      <c r="V258">
        <v>2.3330000000000002</v>
      </c>
      <c r="X258">
        <v>2.9670000000000001</v>
      </c>
      <c r="Z258">
        <v>2.387</v>
      </c>
      <c r="AB258">
        <v>0.26</v>
      </c>
    </row>
    <row r="259" spans="1:28" x14ac:dyDescent="0.3">
      <c r="A259">
        <v>1970</v>
      </c>
      <c r="B259">
        <v>2</v>
      </c>
      <c r="C259">
        <v>1</v>
      </c>
      <c r="D259">
        <v>1.6</v>
      </c>
      <c r="F259">
        <v>0.92</v>
      </c>
      <c r="H259">
        <v>0.76</v>
      </c>
      <c r="J259">
        <v>0.65500000000000003</v>
      </c>
      <c r="L259">
        <v>0.76</v>
      </c>
      <c r="N259">
        <v>1.21</v>
      </c>
      <c r="P259">
        <v>2.2000000000000002</v>
      </c>
      <c r="R259">
        <v>2.2000000000000002</v>
      </c>
      <c r="T259">
        <v>2.2000000000000002</v>
      </c>
      <c r="V259">
        <v>2.36</v>
      </c>
      <c r="X259">
        <v>1.97</v>
      </c>
      <c r="Z259">
        <v>1.1100000000000001</v>
      </c>
      <c r="AB259">
        <v>0.66</v>
      </c>
    </row>
    <row r="260" spans="1:28" x14ac:dyDescent="0.3">
      <c r="A260">
        <v>1971</v>
      </c>
      <c r="B260">
        <v>2</v>
      </c>
      <c r="C260">
        <v>1</v>
      </c>
      <c r="D260">
        <v>1.03</v>
      </c>
      <c r="F260">
        <v>0.88500000000000001</v>
      </c>
      <c r="H260">
        <v>0.7</v>
      </c>
      <c r="J260">
        <v>0.7</v>
      </c>
      <c r="L260">
        <v>0.7</v>
      </c>
      <c r="N260">
        <v>0.82</v>
      </c>
      <c r="P260">
        <v>0.7</v>
      </c>
      <c r="R260">
        <v>0.7</v>
      </c>
      <c r="T260">
        <v>0.86499999999999999</v>
      </c>
      <c r="V260">
        <v>0.88500000000000001</v>
      </c>
      <c r="X260">
        <v>1.03</v>
      </c>
      <c r="Z260">
        <v>0.64500000000000002</v>
      </c>
      <c r="AB260">
        <v>0.65</v>
      </c>
    </row>
    <row r="261" spans="1:28" x14ac:dyDescent="0.3">
      <c r="A261">
        <v>1972</v>
      </c>
      <c r="B261">
        <v>2</v>
      </c>
      <c r="C261">
        <v>1</v>
      </c>
      <c r="D261">
        <v>0.59</v>
      </c>
      <c r="F261">
        <v>0.7</v>
      </c>
      <c r="H261">
        <v>0.59</v>
      </c>
      <c r="J261">
        <v>0.59</v>
      </c>
      <c r="L261">
        <v>0.7</v>
      </c>
      <c r="N261">
        <v>0.59</v>
      </c>
      <c r="P261">
        <v>0.51300000000000001</v>
      </c>
      <c r="Q261">
        <v>6</v>
      </c>
      <c r="R261">
        <v>0.1</v>
      </c>
      <c r="T261">
        <v>0.44</v>
      </c>
      <c r="V261">
        <v>0.5</v>
      </c>
      <c r="X261">
        <v>0.5</v>
      </c>
      <c r="Z261">
        <v>0.5</v>
      </c>
      <c r="AB261">
        <v>0.1</v>
      </c>
    </row>
    <row r="262" spans="1:28" x14ac:dyDescent="0.3">
      <c r="A262">
        <v>1973</v>
      </c>
      <c r="B262">
        <v>2</v>
      </c>
      <c r="C262">
        <v>1</v>
      </c>
      <c r="D262">
        <v>0.44</v>
      </c>
      <c r="F262">
        <v>0.38</v>
      </c>
      <c r="H262">
        <v>0.26</v>
      </c>
      <c r="J262">
        <v>0.2</v>
      </c>
      <c r="L262">
        <v>0.2</v>
      </c>
      <c r="N262">
        <v>0.2</v>
      </c>
      <c r="P262">
        <v>0.5</v>
      </c>
      <c r="R262">
        <v>0.5</v>
      </c>
      <c r="T262">
        <v>0.78</v>
      </c>
      <c r="V262">
        <v>0.64</v>
      </c>
      <c r="X262">
        <v>0.2</v>
      </c>
      <c r="Z262">
        <v>0.78</v>
      </c>
      <c r="AB262">
        <v>0.2</v>
      </c>
    </row>
    <row r="263" spans="1:28" x14ac:dyDescent="0.3">
      <c r="A263">
        <v>1974</v>
      </c>
      <c r="B263">
        <v>2</v>
      </c>
      <c r="C263">
        <v>1</v>
      </c>
      <c r="D263">
        <v>0.5</v>
      </c>
      <c r="F263">
        <v>0.44</v>
      </c>
      <c r="H263">
        <v>0.44</v>
      </c>
      <c r="J263">
        <v>0.44</v>
      </c>
      <c r="L263">
        <v>0.44</v>
      </c>
      <c r="N263">
        <v>0.44</v>
      </c>
      <c r="P263">
        <v>0.44</v>
      </c>
      <c r="R263">
        <v>1.2</v>
      </c>
      <c r="T263">
        <v>0.54</v>
      </c>
      <c r="V263">
        <v>0.44</v>
      </c>
      <c r="X263">
        <v>0.32</v>
      </c>
      <c r="Z263">
        <v>0.08</v>
      </c>
      <c r="AB263">
        <v>0.08</v>
      </c>
    </row>
    <row r="264" spans="1:28" x14ac:dyDescent="0.3">
      <c r="A264">
        <v>1975</v>
      </c>
      <c r="B264">
        <v>2</v>
      </c>
      <c r="C264">
        <v>1</v>
      </c>
      <c r="D264">
        <v>0.26</v>
      </c>
      <c r="F264">
        <v>0.56999999999999995</v>
      </c>
      <c r="H264">
        <v>0.5</v>
      </c>
      <c r="J264">
        <v>0.44</v>
      </c>
      <c r="L264">
        <v>0.5</v>
      </c>
      <c r="N264">
        <v>0.5</v>
      </c>
      <c r="P264">
        <v>0.5</v>
      </c>
      <c r="R264">
        <v>0.5</v>
      </c>
      <c r="T264">
        <v>0.92</v>
      </c>
      <c r="V264">
        <v>1.2</v>
      </c>
      <c r="X264">
        <v>1.54</v>
      </c>
      <c r="Z264">
        <v>1.54</v>
      </c>
      <c r="AB264">
        <v>0.26</v>
      </c>
    </row>
    <row r="265" spans="1:28" x14ac:dyDescent="0.3">
      <c r="A265">
        <v>1976</v>
      </c>
      <c r="B265">
        <v>2</v>
      </c>
      <c r="C265">
        <v>1</v>
      </c>
      <c r="D265">
        <v>0.9</v>
      </c>
      <c r="F265">
        <v>0.61</v>
      </c>
      <c r="H265">
        <v>0.5</v>
      </c>
      <c r="J265">
        <v>0.48</v>
      </c>
      <c r="L265">
        <v>0.44</v>
      </c>
      <c r="N265">
        <v>0.44</v>
      </c>
      <c r="P265">
        <v>0.41</v>
      </c>
      <c r="R265">
        <v>0.03</v>
      </c>
      <c r="S265">
        <v>8</v>
      </c>
      <c r="T265">
        <v>0.54</v>
      </c>
      <c r="V265">
        <v>1</v>
      </c>
      <c r="X265">
        <v>0.36</v>
      </c>
      <c r="Z265">
        <v>0.25</v>
      </c>
      <c r="AA265">
        <v>8</v>
      </c>
      <c r="AB265">
        <v>0.03</v>
      </c>
    </row>
    <row r="266" spans="1:28" x14ac:dyDescent="0.3">
      <c r="A266">
        <v>1977</v>
      </c>
      <c r="B266">
        <v>2</v>
      </c>
      <c r="C266">
        <v>1</v>
      </c>
      <c r="D266">
        <v>0.3</v>
      </c>
      <c r="F266">
        <v>0.2</v>
      </c>
      <c r="G266">
        <v>8</v>
      </c>
      <c r="H266">
        <v>0.2</v>
      </c>
      <c r="I266">
        <v>8</v>
      </c>
      <c r="J266">
        <v>0.21</v>
      </c>
      <c r="K266">
        <v>8</v>
      </c>
      <c r="L266">
        <v>0.38</v>
      </c>
      <c r="M266">
        <v>8</v>
      </c>
      <c r="N266">
        <v>1.1000000000000001</v>
      </c>
      <c r="P266">
        <v>0.63</v>
      </c>
      <c r="R266">
        <v>0.63</v>
      </c>
      <c r="T266">
        <v>0.72</v>
      </c>
      <c r="V266">
        <v>0.91</v>
      </c>
      <c r="X266">
        <v>1.1000000000000001</v>
      </c>
      <c r="Z266">
        <v>0.81</v>
      </c>
      <c r="AB266">
        <v>0.2</v>
      </c>
    </row>
    <row r="267" spans="1:28" x14ac:dyDescent="0.3">
      <c r="A267">
        <v>1978</v>
      </c>
      <c r="B267">
        <v>2</v>
      </c>
      <c r="C267">
        <v>1</v>
      </c>
      <c r="D267">
        <v>0.93</v>
      </c>
      <c r="E267">
        <v>1</v>
      </c>
      <c r="F267">
        <v>0.68</v>
      </c>
      <c r="H267">
        <v>0.68</v>
      </c>
      <c r="J267">
        <v>0.68</v>
      </c>
      <c r="L267">
        <v>0.99</v>
      </c>
      <c r="N267">
        <v>0.99</v>
      </c>
      <c r="P267">
        <v>0.99</v>
      </c>
      <c r="R267">
        <v>0.99</v>
      </c>
      <c r="T267">
        <v>0.99</v>
      </c>
      <c r="V267">
        <v>1.04</v>
      </c>
      <c r="W267">
        <v>1</v>
      </c>
      <c r="X267">
        <v>1.18</v>
      </c>
      <c r="Y267">
        <v>1</v>
      </c>
      <c r="Z267">
        <v>0.81</v>
      </c>
      <c r="AA267">
        <v>1</v>
      </c>
      <c r="AB267">
        <v>0.68</v>
      </c>
    </row>
    <row r="268" spans="1:28" x14ac:dyDescent="0.3">
      <c r="A268">
        <v>1979</v>
      </c>
      <c r="B268">
        <v>2</v>
      </c>
      <c r="C268">
        <v>1</v>
      </c>
      <c r="D268">
        <v>0.68799999999999994</v>
      </c>
      <c r="E268">
        <v>1</v>
      </c>
      <c r="F268">
        <v>0.55400000000000005</v>
      </c>
      <c r="G268">
        <v>1</v>
      </c>
      <c r="H268">
        <v>0.56299999999999994</v>
      </c>
      <c r="I268">
        <v>1</v>
      </c>
      <c r="J268">
        <v>0.502</v>
      </c>
      <c r="L268">
        <v>0.56299999999999994</v>
      </c>
      <c r="M268">
        <v>1</v>
      </c>
      <c r="N268">
        <v>0.746</v>
      </c>
      <c r="O268">
        <v>1</v>
      </c>
      <c r="P268">
        <v>0.441</v>
      </c>
      <c r="Q268">
        <v>1</v>
      </c>
      <c r="R268">
        <v>0.30599999999999999</v>
      </c>
      <c r="S268">
        <v>1</v>
      </c>
      <c r="T268">
        <v>0.71799999999999997</v>
      </c>
      <c r="U268">
        <v>1</v>
      </c>
      <c r="V268">
        <v>0.95899999999999996</v>
      </c>
      <c r="X268">
        <v>0.99</v>
      </c>
      <c r="Z268">
        <v>0.92900000000000005</v>
      </c>
      <c r="AB268">
        <v>0.31</v>
      </c>
    </row>
    <row r="269" spans="1:28" x14ac:dyDescent="0.3">
      <c r="A269">
        <v>1980</v>
      </c>
      <c r="B269">
        <v>2</v>
      </c>
      <c r="C269">
        <v>1</v>
      </c>
      <c r="D269">
        <v>0.93500000000000005</v>
      </c>
      <c r="F269">
        <v>0.8</v>
      </c>
      <c r="H269">
        <v>0.56000000000000005</v>
      </c>
      <c r="J269">
        <v>0.47</v>
      </c>
      <c r="L269">
        <v>0.877</v>
      </c>
      <c r="M269">
        <v>1</v>
      </c>
      <c r="N269">
        <v>0.78500000000000003</v>
      </c>
      <c r="O269">
        <v>1</v>
      </c>
      <c r="P269">
        <v>0.752</v>
      </c>
      <c r="Q269">
        <v>1</v>
      </c>
      <c r="R269">
        <v>1.19</v>
      </c>
      <c r="S269">
        <v>1</v>
      </c>
      <c r="T269">
        <v>0.98</v>
      </c>
      <c r="V269">
        <v>0.93500000000000005</v>
      </c>
      <c r="X269">
        <v>1.0249999999999999</v>
      </c>
      <c r="Z269">
        <v>0.93500000000000005</v>
      </c>
      <c r="AB269">
        <v>0.47</v>
      </c>
    </row>
    <row r="270" spans="1:28" x14ac:dyDescent="0.3">
      <c r="A270">
        <v>1981</v>
      </c>
      <c r="B270">
        <v>2</v>
      </c>
      <c r="C270">
        <v>1</v>
      </c>
      <c r="D270">
        <v>0.93500000000000005</v>
      </c>
      <c r="F270">
        <v>1.0249999999999999</v>
      </c>
      <c r="H270">
        <v>0.65</v>
      </c>
      <c r="J270">
        <v>0.74</v>
      </c>
      <c r="L270">
        <v>1.0249999999999999</v>
      </c>
      <c r="N270">
        <v>2.1760000000000002</v>
      </c>
      <c r="O270">
        <v>6</v>
      </c>
      <c r="P270">
        <v>1.7749999999999999</v>
      </c>
      <c r="Q270">
        <v>6</v>
      </c>
      <c r="R270">
        <v>1.667</v>
      </c>
      <c r="S270">
        <v>6</v>
      </c>
      <c r="T270">
        <v>1.756</v>
      </c>
      <c r="U270">
        <v>6</v>
      </c>
      <c r="V270">
        <v>1.4850000000000001</v>
      </c>
      <c r="W270">
        <v>6</v>
      </c>
      <c r="X270">
        <v>2.109</v>
      </c>
      <c r="Y270">
        <v>6</v>
      </c>
      <c r="Z270">
        <v>1.512</v>
      </c>
      <c r="AA270">
        <v>6</v>
      </c>
      <c r="AB270">
        <v>0.65</v>
      </c>
    </row>
    <row r="271" spans="1:28" x14ac:dyDescent="0.3">
      <c r="A271">
        <v>1982</v>
      </c>
      <c r="B271">
        <v>2</v>
      </c>
      <c r="C271">
        <v>1</v>
      </c>
      <c r="D271">
        <v>1.073</v>
      </c>
      <c r="E271">
        <v>6</v>
      </c>
      <c r="F271">
        <v>1.1000000000000001</v>
      </c>
      <c r="G271">
        <v>6</v>
      </c>
      <c r="H271">
        <v>0.89800000000000002</v>
      </c>
      <c r="I271">
        <v>6</v>
      </c>
      <c r="J271">
        <v>1.024</v>
      </c>
      <c r="K271">
        <v>6</v>
      </c>
      <c r="L271">
        <v>1.857</v>
      </c>
      <c r="M271">
        <v>6</v>
      </c>
      <c r="N271">
        <v>1.8740000000000001</v>
      </c>
      <c r="O271">
        <v>6</v>
      </c>
      <c r="P271">
        <v>1.1100000000000001</v>
      </c>
      <c r="Q271">
        <v>6</v>
      </c>
      <c r="R271">
        <v>1.024</v>
      </c>
      <c r="S271">
        <v>6</v>
      </c>
      <c r="T271">
        <v>1.024</v>
      </c>
      <c r="U271">
        <v>6</v>
      </c>
      <c r="V271">
        <v>1.55</v>
      </c>
      <c r="W271">
        <v>6</v>
      </c>
      <c r="X271">
        <v>1.1100000000000001</v>
      </c>
      <c r="Z271">
        <v>0.99</v>
      </c>
      <c r="AB271">
        <v>0.9</v>
      </c>
    </row>
    <row r="272" spans="1:28" x14ac:dyDescent="0.3">
      <c r="A272">
        <v>1983</v>
      </c>
      <c r="B272">
        <v>2</v>
      </c>
      <c r="C272">
        <v>1</v>
      </c>
      <c r="D272">
        <v>0.9</v>
      </c>
      <c r="F272">
        <v>0.8</v>
      </c>
      <c r="H272">
        <v>0.8</v>
      </c>
      <c r="J272">
        <v>0.75</v>
      </c>
      <c r="L272">
        <v>0.85</v>
      </c>
      <c r="N272">
        <v>0.99</v>
      </c>
      <c r="P272">
        <v>0.872</v>
      </c>
      <c r="Q272">
        <v>6</v>
      </c>
      <c r="R272">
        <v>0.878</v>
      </c>
      <c r="S272">
        <v>6</v>
      </c>
      <c r="T272">
        <v>1.3</v>
      </c>
      <c r="U272">
        <v>6</v>
      </c>
      <c r="V272">
        <v>1.47</v>
      </c>
      <c r="X272">
        <v>1.5</v>
      </c>
      <c r="Y272">
        <v>1</v>
      </c>
      <c r="Z272">
        <v>1.32</v>
      </c>
      <c r="AA272">
        <v>1</v>
      </c>
      <c r="AB272">
        <v>0.75</v>
      </c>
    </row>
    <row r="273" spans="1:29" x14ac:dyDescent="0.3">
      <c r="A273">
        <v>1984</v>
      </c>
      <c r="B273">
        <v>2</v>
      </c>
      <c r="C273">
        <v>1</v>
      </c>
      <c r="D273">
        <v>1.19</v>
      </c>
      <c r="E273">
        <v>1</v>
      </c>
      <c r="F273">
        <v>1.08</v>
      </c>
      <c r="G273">
        <v>1</v>
      </c>
      <c r="H273">
        <v>0.98699999999999999</v>
      </c>
      <c r="I273">
        <v>1</v>
      </c>
      <c r="J273">
        <v>1.0049999999999999</v>
      </c>
      <c r="K273">
        <v>1</v>
      </c>
      <c r="L273">
        <v>0.91</v>
      </c>
      <c r="M273">
        <v>1</v>
      </c>
      <c r="N273">
        <v>1.05</v>
      </c>
      <c r="O273">
        <v>1</v>
      </c>
      <c r="P273">
        <v>1.02</v>
      </c>
      <c r="Q273">
        <v>1</v>
      </c>
      <c r="R273">
        <v>1.28</v>
      </c>
      <c r="S273">
        <v>1</v>
      </c>
      <c r="T273">
        <v>1.472</v>
      </c>
      <c r="U273">
        <v>1</v>
      </c>
      <c r="V273">
        <v>1.68</v>
      </c>
      <c r="W273">
        <v>1</v>
      </c>
      <c r="X273">
        <v>1.5</v>
      </c>
      <c r="Z273">
        <v>1.44</v>
      </c>
      <c r="AA273">
        <v>1</v>
      </c>
      <c r="AB273">
        <v>0.91</v>
      </c>
    </row>
    <row r="274" spans="1:29" x14ac:dyDescent="0.3">
      <c r="A274">
        <v>1985</v>
      </c>
      <c r="B274">
        <v>2</v>
      </c>
      <c r="C274">
        <v>1</v>
      </c>
      <c r="D274">
        <v>0.85399999999999998</v>
      </c>
      <c r="E274">
        <v>1</v>
      </c>
      <c r="F274">
        <v>0.63100000000000001</v>
      </c>
      <c r="G274">
        <v>1</v>
      </c>
      <c r="H274">
        <v>0.55700000000000005</v>
      </c>
      <c r="I274">
        <v>1</v>
      </c>
      <c r="J274">
        <v>0.496</v>
      </c>
      <c r="K274">
        <v>1</v>
      </c>
      <c r="L274">
        <v>0.496</v>
      </c>
      <c r="M274">
        <v>1</v>
      </c>
      <c r="N274">
        <v>0.51700000000000002</v>
      </c>
      <c r="O274">
        <v>1</v>
      </c>
      <c r="P274">
        <v>0.55700000000000005</v>
      </c>
      <c r="R274">
        <v>0.63100000000000001</v>
      </c>
      <c r="T274">
        <v>0.63100000000000001</v>
      </c>
      <c r="V274">
        <v>1.151</v>
      </c>
      <c r="X274">
        <v>1.04</v>
      </c>
      <c r="Y274">
        <v>1</v>
      </c>
      <c r="Z274">
        <v>0.85399999999999998</v>
      </c>
      <c r="AA274">
        <v>1</v>
      </c>
      <c r="AB274">
        <v>0.5</v>
      </c>
    </row>
    <row r="275" spans="1:29" x14ac:dyDescent="0.3">
      <c r="A275">
        <v>1986</v>
      </c>
      <c r="B275">
        <v>2</v>
      </c>
      <c r="C275">
        <v>1</v>
      </c>
      <c r="D275">
        <v>0.71</v>
      </c>
      <c r="E275">
        <v>1</v>
      </c>
      <c r="F275">
        <v>0.63</v>
      </c>
      <c r="H275">
        <v>0.53</v>
      </c>
      <c r="I275">
        <v>1</v>
      </c>
      <c r="J275">
        <v>0.54</v>
      </c>
      <c r="K275">
        <v>1</v>
      </c>
      <c r="L275">
        <v>0.6</v>
      </c>
      <c r="M275">
        <v>1</v>
      </c>
      <c r="N275">
        <v>0.71</v>
      </c>
      <c r="P275">
        <v>0.56000000000000005</v>
      </c>
      <c r="R275">
        <v>0.56000000000000005</v>
      </c>
      <c r="T275">
        <v>0.63</v>
      </c>
      <c r="V275">
        <v>0.82</v>
      </c>
      <c r="X275">
        <v>0.93</v>
      </c>
      <c r="Y275">
        <v>1</v>
      </c>
      <c r="Z275">
        <v>0.71</v>
      </c>
      <c r="AA275">
        <v>1</v>
      </c>
      <c r="AB275">
        <v>0.53</v>
      </c>
    </row>
    <row r="276" spans="1:29" x14ac:dyDescent="0.3">
      <c r="A276">
        <v>1987</v>
      </c>
      <c r="B276">
        <v>2</v>
      </c>
      <c r="C276">
        <v>1</v>
      </c>
      <c r="D276">
        <v>0.56000000000000005</v>
      </c>
      <c r="F276">
        <v>0.5</v>
      </c>
      <c r="H276">
        <v>0.5</v>
      </c>
      <c r="I276">
        <v>1</v>
      </c>
      <c r="J276">
        <v>0.5</v>
      </c>
      <c r="K276">
        <v>1</v>
      </c>
      <c r="L276">
        <v>0.53</v>
      </c>
      <c r="N276">
        <v>0.5</v>
      </c>
      <c r="P276">
        <v>0.53</v>
      </c>
      <c r="R276">
        <v>0.35</v>
      </c>
      <c r="S276">
        <v>1</v>
      </c>
      <c r="T276">
        <v>0.33</v>
      </c>
      <c r="V276">
        <v>1.63</v>
      </c>
      <c r="X276">
        <v>1.23</v>
      </c>
      <c r="Z276">
        <v>0.78</v>
      </c>
      <c r="AA276">
        <v>1</v>
      </c>
      <c r="AB276">
        <v>0.33</v>
      </c>
    </row>
    <row r="277" spans="1:29" x14ac:dyDescent="0.3">
      <c r="A277">
        <v>1988</v>
      </c>
      <c r="B277">
        <v>1</v>
      </c>
      <c r="C277">
        <v>1</v>
      </c>
      <c r="D277">
        <v>0.70599999999999996</v>
      </c>
      <c r="F277">
        <v>0.70599999999999996</v>
      </c>
      <c r="H277">
        <v>0.52600000000000002</v>
      </c>
      <c r="J277">
        <v>0.52600000000000002</v>
      </c>
      <c r="L277">
        <v>0.48599999999999999</v>
      </c>
      <c r="M277">
        <v>1</v>
      </c>
      <c r="N277">
        <v>0.77800000000000002</v>
      </c>
      <c r="O277">
        <v>1</v>
      </c>
      <c r="P277">
        <v>1.2270000000000001</v>
      </c>
      <c r="Q277">
        <v>1</v>
      </c>
      <c r="R277">
        <v>1.2669999999999999</v>
      </c>
      <c r="S277">
        <v>1</v>
      </c>
      <c r="T277">
        <v>1.2689999999999999</v>
      </c>
      <c r="U277">
        <v>1</v>
      </c>
      <c r="V277">
        <v>1.52</v>
      </c>
      <c r="X277">
        <v>1.52</v>
      </c>
      <c r="Z277">
        <v>1.226</v>
      </c>
      <c r="AB277">
        <v>0.49</v>
      </c>
    </row>
    <row r="278" spans="1:29" x14ac:dyDescent="0.3">
      <c r="A278">
        <v>1989</v>
      </c>
      <c r="B278">
        <v>1</v>
      </c>
      <c r="C278">
        <v>1</v>
      </c>
      <c r="D278">
        <v>2.72</v>
      </c>
      <c r="F278">
        <v>2.4</v>
      </c>
      <c r="H278">
        <v>1.41</v>
      </c>
      <c r="J278">
        <v>0.7</v>
      </c>
      <c r="L278">
        <v>0.7</v>
      </c>
      <c r="N278">
        <v>0.9</v>
      </c>
      <c r="O278">
        <v>1</v>
      </c>
      <c r="P278">
        <v>0.28000000000000003</v>
      </c>
      <c r="Q278">
        <v>1</v>
      </c>
      <c r="R278">
        <v>0.31</v>
      </c>
      <c r="S278">
        <v>1</v>
      </c>
      <c r="T278">
        <v>0.55000000000000004</v>
      </c>
      <c r="V278">
        <v>1.22</v>
      </c>
      <c r="W278">
        <v>1</v>
      </c>
      <c r="X278">
        <v>1.22</v>
      </c>
      <c r="Z278">
        <v>1.22</v>
      </c>
      <c r="AB278">
        <v>0.28000000000000003</v>
      </c>
    </row>
    <row r="279" spans="1:29" x14ac:dyDescent="0.3">
      <c r="A279">
        <v>1990</v>
      </c>
      <c r="B279">
        <v>1</v>
      </c>
      <c r="C279">
        <v>1</v>
      </c>
      <c r="D279">
        <v>1.07</v>
      </c>
      <c r="E279">
        <v>1</v>
      </c>
      <c r="F279">
        <v>0.83</v>
      </c>
      <c r="G279">
        <v>1</v>
      </c>
      <c r="H279">
        <v>0.55000000000000004</v>
      </c>
      <c r="J279">
        <v>0.67</v>
      </c>
      <c r="K279">
        <v>1</v>
      </c>
      <c r="L279">
        <v>1</v>
      </c>
      <c r="M279">
        <v>1</v>
      </c>
      <c r="N279">
        <v>1.07</v>
      </c>
      <c r="O279">
        <v>1</v>
      </c>
      <c r="P279">
        <v>1.08</v>
      </c>
      <c r="Q279">
        <v>1</v>
      </c>
      <c r="R279">
        <v>0.88</v>
      </c>
      <c r="S279">
        <v>1</v>
      </c>
      <c r="T279">
        <v>1.35</v>
      </c>
      <c r="V279">
        <v>1.52</v>
      </c>
      <c r="X279">
        <v>1.74</v>
      </c>
      <c r="Z279">
        <v>0.93</v>
      </c>
      <c r="AB279">
        <v>0.55000000000000004</v>
      </c>
    </row>
    <row r="280" spans="1:29" x14ac:dyDescent="0.3">
      <c r="A280">
        <v>1991</v>
      </c>
      <c r="B280">
        <v>1</v>
      </c>
      <c r="C280">
        <v>1</v>
      </c>
      <c r="D280">
        <v>0.56000000000000005</v>
      </c>
      <c r="F280">
        <v>0.62</v>
      </c>
      <c r="H280">
        <v>0.63500000000000001</v>
      </c>
      <c r="J280">
        <v>0.63500000000000001</v>
      </c>
      <c r="L280">
        <v>0.54500000000000004</v>
      </c>
      <c r="M280">
        <v>3</v>
      </c>
      <c r="N280">
        <v>0.71599999999999997</v>
      </c>
      <c r="O280">
        <v>1</v>
      </c>
      <c r="P280">
        <v>0.623</v>
      </c>
      <c r="Q280">
        <v>1</v>
      </c>
      <c r="R280">
        <v>0.54500000000000004</v>
      </c>
      <c r="T280">
        <v>0.49</v>
      </c>
      <c r="V280">
        <v>0.64800000000000002</v>
      </c>
      <c r="W280">
        <v>1</v>
      </c>
      <c r="X280">
        <v>0.59699999999999998</v>
      </c>
      <c r="Y280">
        <v>1</v>
      </c>
      <c r="Z280">
        <v>0.49</v>
      </c>
      <c r="AA280">
        <v>1</v>
      </c>
      <c r="AB280">
        <v>0.49</v>
      </c>
      <c r="AC280">
        <v>3</v>
      </c>
    </row>
    <row r="281" spans="1:29" x14ac:dyDescent="0.3">
      <c r="A281">
        <v>1992</v>
      </c>
      <c r="B281">
        <v>1</v>
      </c>
      <c r="C281">
        <v>1</v>
      </c>
      <c r="D281">
        <v>0.46</v>
      </c>
      <c r="E281">
        <v>1</v>
      </c>
      <c r="F281">
        <v>0.45</v>
      </c>
      <c r="G281">
        <v>1</v>
      </c>
      <c r="H281">
        <v>0.44</v>
      </c>
      <c r="I281">
        <v>1</v>
      </c>
      <c r="J281">
        <v>0.44</v>
      </c>
      <c r="K281">
        <v>1</v>
      </c>
      <c r="L281">
        <v>0.48</v>
      </c>
      <c r="M281">
        <v>1</v>
      </c>
      <c r="N281">
        <v>0.54</v>
      </c>
      <c r="O281">
        <v>1</v>
      </c>
      <c r="P281">
        <v>0.78</v>
      </c>
      <c r="Q281">
        <v>1</v>
      </c>
      <c r="R281">
        <v>0.91</v>
      </c>
      <c r="T281">
        <v>1.23</v>
      </c>
      <c r="V281">
        <v>1.46</v>
      </c>
      <c r="W281">
        <v>1</v>
      </c>
      <c r="X281">
        <v>1.0900000000000001</v>
      </c>
      <c r="Y281">
        <v>1</v>
      </c>
      <c r="Z281">
        <v>0.91</v>
      </c>
      <c r="AA281">
        <v>1</v>
      </c>
      <c r="AB281">
        <v>0.44</v>
      </c>
    </row>
    <row r="282" spans="1:29" x14ac:dyDescent="0.3">
      <c r="A282">
        <v>1993</v>
      </c>
      <c r="B282">
        <v>1</v>
      </c>
      <c r="C282">
        <v>1</v>
      </c>
      <c r="D282">
        <v>0.78</v>
      </c>
      <c r="E282">
        <v>1</v>
      </c>
      <c r="F282">
        <v>0.8</v>
      </c>
      <c r="H282">
        <v>0.73</v>
      </c>
      <c r="J282">
        <v>0.78</v>
      </c>
      <c r="L282">
        <v>0.66</v>
      </c>
      <c r="M282">
        <v>1</v>
      </c>
      <c r="N282">
        <v>0.63</v>
      </c>
      <c r="O282">
        <v>1</v>
      </c>
      <c r="P282">
        <v>0.76</v>
      </c>
      <c r="R282">
        <v>0.73</v>
      </c>
      <c r="T282">
        <v>1.27</v>
      </c>
      <c r="V282">
        <v>1.3</v>
      </c>
      <c r="X282">
        <v>0.76</v>
      </c>
      <c r="Z282">
        <v>1.1499999999999999</v>
      </c>
      <c r="AB282">
        <v>0.63</v>
      </c>
    </row>
    <row r="283" spans="1:29" x14ac:dyDescent="0.3">
      <c r="A283">
        <v>1994</v>
      </c>
      <c r="B283">
        <v>2</v>
      </c>
      <c r="C283">
        <v>1</v>
      </c>
      <c r="L283">
        <v>0.97</v>
      </c>
      <c r="M283">
        <v>3</v>
      </c>
      <c r="N283">
        <v>0.4</v>
      </c>
      <c r="O283">
        <v>1</v>
      </c>
      <c r="P283">
        <v>0.31</v>
      </c>
      <c r="Q283">
        <v>1</v>
      </c>
      <c r="R283">
        <v>0.76</v>
      </c>
      <c r="T283">
        <v>1.1499999999999999</v>
      </c>
      <c r="V283">
        <v>1.39</v>
      </c>
      <c r="X283">
        <v>1.1499999999999999</v>
      </c>
      <c r="Z283">
        <v>0.88</v>
      </c>
      <c r="AB283">
        <v>0.31</v>
      </c>
      <c r="AC283">
        <v>3</v>
      </c>
    </row>
    <row r="284" spans="1:29" x14ac:dyDescent="0.3">
      <c r="A284">
        <v>1995</v>
      </c>
      <c r="B284">
        <v>1</v>
      </c>
      <c r="C284">
        <v>1</v>
      </c>
      <c r="D284">
        <v>0.82</v>
      </c>
      <c r="F284">
        <v>0.82</v>
      </c>
      <c r="H284">
        <v>0.52</v>
      </c>
      <c r="J284">
        <v>0.45</v>
      </c>
      <c r="L284">
        <v>0.45</v>
      </c>
      <c r="N284">
        <v>0.82</v>
      </c>
      <c r="P284">
        <v>0.47</v>
      </c>
      <c r="R284">
        <v>0.76</v>
      </c>
      <c r="T284">
        <v>1.2</v>
      </c>
      <c r="U284">
        <v>1</v>
      </c>
      <c r="V284">
        <v>1.38</v>
      </c>
      <c r="X284">
        <v>0.88</v>
      </c>
      <c r="Y284">
        <v>1</v>
      </c>
      <c r="Z284">
        <v>0.72</v>
      </c>
      <c r="AA284">
        <v>1</v>
      </c>
      <c r="AB284">
        <v>0.45</v>
      </c>
    </row>
    <row r="285" spans="1:29" x14ac:dyDescent="0.3">
      <c r="A285">
        <v>1996</v>
      </c>
      <c r="B285">
        <v>1</v>
      </c>
      <c r="C285">
        <v>1</v>
      </c>
      <c r="D285">
        <v>0.7</v>
      </c>
      <c r="F285">
        <v>0.52</v>
      </c>
      <c r="H285">
        <v>0.45</v>
      </c>
      <c r="J285">
        <v>0.36</v>
      </c>
      <c r="L285">
        <v>0.52</v>
      </c>
      <c r="N285">
        <v>0.7</v>
      </c>
      <c r="P285">
        <v>0.7</v>
      </c>
      <c r="R285">
        <v>0.94</v>
      </c>
      <c r="T285">
        <v>0.94</v>
      </c>
      <c r="V285">
        <v>1.08</v>
      </c>
      <c r="X285">
        <v>1.38</v>
      </c>
      <c r="Z285">
        <v>1.23</v>
      </c>
      <c r="AB285">
        <v>0.36</v>
      </c>
    </row>
    <row r="286" spans="1:29" x14ac:dyDescent="0.3">
      <c r="A286">
        <v>1997</v>
      </c>
      <c r="B286">
        <v>1</v>
      </c>
      <c r="C286">
        <v>1</v>
      </c>
      <c r="D286">
        <v>0.94</v>
      </c>
      <c r="F286">
        <v>0.82</v>
      </c>
      <c r="H286">
        <v>0.7</v>
      </c>
      <c r="J286">
        <v>0.76</v>
      </c>
      <c r="K286">
        <v>1</v>
      </c>
      <c r="L286">
        <v>0.59</v>
      </c>
      <c r="M286">
        <v>1</v>
      </c>
      <c r="N286">
        <v>0.62</v>
      </c>
      <c r="O286">
        <v>1</v>
      </c>
      <c r="P286">
        <v>0.5</v>
      </c>
      <c r="Q286">
        <v>1</v>
      </c>
      <c r="R286">
        <v>0.52</v>
      </c>
      <c r="T286">
        <v>0.56999999999999995</v>
      </c>
      <c r="V286">
        <v>0.59</v>
      </c>
      <c r="W286">
        <v>1</v>
      </c>
      <c r="X286">
        <v>0.52</v>
      </c>
      <c r="Z286">
        <v>0.45</v>
      </c>
      <c r="AB286">
        <v>0.45</v>
      </c>
    </row>
    <row r="287" spans="1:29" x14ac:dyDescent="0.3">
      <c r="A287">
        <v>1998</v>
      </c>
      <c r="B287">
        <v>1</v>
      </c>
      <c r="C287">
        <v>1</v>
      </c>
      <c r="D287">
        <v>0.33</v>
      </c>
      <c r="F287">
        <v>0.33</v>
      </c>
      <c r="H287">
        <v>0.36</v>
      </c>
      <c r="I287">
        <v>1</v>
      </c>
      <c r="J287">
        <v>0.23</v>
      </c>
      <c r="K287">
        <v>1</v>
      </c>
      <c r="L287">
        <v>0.18</v>
      </c>
      <c r="M287">
        <v>1</v>
      </c>
      <c r="N287">
        <v>0.4</v>
      </c>
      <c r="O287">
        <v>1</v>
      </c>
      <c r="P287">
        <v>0.33</v>
      </c>
      <c r="Q287">
        <v>1</v>
      </c>
      <c r="R287">
        <v>0.36</v>
      </c>
      <c r="T287">
        <v>0.48</v>
      </c>
      <c r="V287">
        <v>0.61</v>
      </c>
      <c r="W287">
        <v>1</v>
      </c>
      <c r="X287">
        <v>0.55000000000000004</v>
      </c>
      <c r="Y287">
        <v>1</v>
      </c>
      <c r="Z287">
        <v>0.66</v>
      </c>
      <c r="AB287">
        <v>0.18</v>
      </c>
    </row>
    <row r="288" spans="1:29" x14ac:dyDescent="0.3">
      <c r="A288">
        <v>1999</v>
      </c>
      <c r="B288">
        <v>1</v>
      </c>
      <c r="C288">
        <v>1</v>
      </c>
      <c r="D288">
        <v>0.52</v>
      </c>
      <c r="F288">
        <v>0.45</v>
      </c>
      <c r="H288">
        <v>0.39</v>
      </c>
      <c r="J288">
        <v>0.4</v>
      </c>
      <c r="K288">
        <v>1</v>
      </c>
      <c r="L288">
        <v>0.31</v>
      </c>
      <c r="M288">
        <v>1</v>
      </c>
      <c r="N288">
        <v>0.31</v>
      </c>
      <c r="O288">
        <v>1</v>
      </c>
      <c r="P288">
        <v>0.39</v>
      </c>
      <c r="R288">
        <v>0.42</v>
      </c>
      <c r="S288">
        <v>3</v>
      </c>
      <c r="T288">
        <v>1.41</v>
      </c>
      <c r="U288">
        <v>1</v>
      </c>
      <c r="V288">
        <v>1.46</v>
      </c>
      <c r="W288">
        <v>1</v>
      </c>
      <c r="X288">
        <v>1.1499999999999999</v>
      </c>
      <c r="Y288">
        <v>1</v>
      </c>
      <c r="Z288">
        <v>1.38</v>
      </c>
      <c r="AB288">
        <v>0.31</v>
      </c>
      <c r="AC288">
        <v>3</v>
      </c>
    </row>
    <row r="289" spans="1:29" x14ac:dyDescent="0.3">
      <c r="A289">
        <v>2000</v>
      </c>
      <c r="B289">
        <v>1</v>
      </c>
      <c r="C289">
        <v>1</v>
      </c>
      <c r="D289">
        <v>1</v>
      </c>
      <c r="F289">
        <v>0.82</v>
      </c>
      <c r="H289">
        <v>0.76</v>
      </c>
      <c r="J289">
        <v>0.61</v>
      </c>
      <c r="K289">
        <v>1</v>
      </c>
      <c r="L289">
        <v>0.7</v>
      </c>
      <c r="M289">
        <v>1</v>
      </c>
      <c r="N289">
        <v>0.73</v>
      </c>
      <c r="O289">
        <v>1</v>
      </c>
      <c r="P289">
        <v>0.56000000000000005</v>
      </c>
      <c r="Q289">
        <v>1</v>
      </c>
      <c r="R289">
        <v>0.66</v>
      </c>
      <c r="S289">
        <v>1</v>
      </c>
      <c r="T289">
        <v>0.7</v>
      </c>
      <c r="V289">
        <v>0.7</v>
      </c>
      <c r="X289">
        <v>1.08</v>
      </c>
      <c r="Z289">
        <v>0.94</v>
      </c>
      <c r="AB289">
        <v>0.56000000000000005</v>
      </c>
    </row>
    <row r="290" spans="1:29" x14ac:dyDescent="0.3">
      <c r="A290">
        <v>2001</v>
      </c>
      <c r="B290">
        <v>1</v>
      </c>
      <c r="C290">
        <v>1</v>
      </c>
      <c r="D290">
        <v>0.7</v>
      </c>
      <c r="F290">
        <v>0.66</v>
      </c>
      <c r="H290">
        <v>0.7</v>
      </c>
      <c r="J290">
        <v>0.45</v>
      </c>
      <c r="K290">
        <v>1</v>
      </c>
      <c r="L290">
        <v>0.45</v>
      </c>
      <c r="M290">
        <v>1</v>
      </c>
      <c r="N290">
        <v>0.4</v>
      </c>
      <c r="O290">
        <v>1</v>
      </c>
      <c r="P290">
        <v>0.42</v>
      </c>
      <c r="R290">
        <v>0.42</v>
      </c>
      <c r="S290">
        <v>3</v>
      </c>
      <c r="AB290">
        <v>0.4</v>
      </c>
      <c r="AC290">
        <v>3</v>
      </c>
    </row>
    <row r="291" spans="1:29" x14ac:dyDescent="0.3">
      <c r="A291">
        <v>2002</v>
      </c>
      <c r="B291">
        <v>1</v>
      </c>
      <c r="C291">
        <v>1</v>
      </c>
      <c r="H291" t="s">
        <v>1</v>
      </c>
      <c r="J291">
        <v>0.52400000000000002</v>
      </c>
      <c r="K291">
        <v>1</v>
      </c>
      <c r="L291">
        <v>0.55100000000000005</v>
      </c>
      <c r="M291">
        <v>1</v>
      </c>
      <c r="N291">
        <v>0.39</v>
      </c>
      <c r="P291">
        <v>0.33</v>
      </c>
      <c r="R291">
        <v>0.33</v>
      </c>
      <c r="T291">
        <v>0.39</v>
      </c>
      <c r="V291">
        <v>0.33</v>
      </c>
      <c r="X291">
        <v>0.42</v>
      </c>
      <c r="Z291">
        <v>0.39</v>
      </c>
      <c r="AB291">
        <v>0.33</v>
      </c>
      <c r="AC291">
        <v>3</v>
      </c>
    </row>
    <row r="292" spans="1:29" x14ac:dyDescent="0.3">
      <c r="A292">
        <v>2003</v>
      </c>
      <c r="B292">
        <v>1</v>
      </c>
      <c r="C292">
        <v>1</v>
      </c>
      <c r="D292">
        <v>0.33</v>
      </c>
      <c r="F292">
        <v>0.33</v>
      </c>
      <c r="H292">
        <v>0.31</v>
      </c>
      <c r="J292">
        <v>0.27</v>
      </c>
      <c r="K292">
        <v>1</v>
      </c>
      <c r="L292">
        <v>0.3</v>
      </c>
      <c r="N292">
        <v>0.66</v>
      </c>
      <c r="P292">
        <v>0.7</v>
      </c>
      <c r="R292">
        <v>0.7</v>
      </c>
      <c r="T292">
        <v>0.7</v>
      </c>
      <c r="V292">
        <v>0.7</v>
      </c>
      <c r="X292">
        <v>1.95</v>
      </c>
      <c r="Z292">
        <v>1.38</v>
      </c>
      <c r="AA292">
        <v>1</v>
      </c>
      <c r="AB292">
        <v>0.27</v>
      </c>
    </row>
    <row r="293" spans="1:29" x14ac:dyDescent="0.3">
      <c r="A293">
        <v>2004</v>
      </c>
      <c r="B293">
        <v>1</v>
      </c>
      <c r="C293">
        <v>1</v>
      </c>
      <c r="D293">
        <v>0.88</v>
      </c>
      <c r="E293">
        <v>1</v>
      </c>
      <c r="F293">
        <v>0.56799999999999995</v>
      </c>
      <c r="G293">
        <v>1</v>
      </c>
      <c r="H293">
        <v>0.75800000000000001</v>
      </c>
      <c r="I293">
        <v>1</v>
      </c>
      <c r="J293">
        <v>0.42599999999999999</v>
      </c>
      <c r="K293">
        <v>1</v>
      </c>
      <c r="L293">
        <v>0.82</v>
      </c>
      <c r="N293">
        <v>0.91</v>
      </c>
      <c r="P293">
        <v>0.88</v>
      </c>
      <c r="Q293">
        <v>3</v>
      </c>
      <c r="AB293">
        <v>0.43</v>
      </c>
      <c r="AC293">
        <v>3</v>
      </c>
    </row>
    <row r="294" spans="1:29" x14ac:dyDescent="0.3">
      <c r="A294">
        <v>2005</v>
      </c>
      <c r="B294">
        <v>1</v>
      </c>
      <c r="C294">
        <v>1</v>
      </c>
      <c r="D294">
        <v>1</v>
      </c>
      <c r="E294">
        <v>1</v>
      </c>
      <c r="F294">
        <v>1.1519999999999999</v>
      </c>
      <c r="G294">
        <v>1</v>
      </c>
      <c r="H294">
        <v>0.7</v>
      </c>
      <c r="J294">
        <v>0.82</v>
      </c>
      <c r="K294">
        <v>1</v>
      </c>
      <c r="L294">
        <v>0.77</v>
      </c>
      <c r="M294">
        <v>1</v>
      </c>
      <c r="N294">
        <v>1.228</v>
      </c>
      <c r="P294">
        <v>1.38</v>
      </c>
      <c r="Q294">
        <v>3</v>
      </c>
      <c r="R294">
        <v>1.304</v>
      </c>
      <c r="T294">
        <v>1.1399999999999999</v>
      </c>
      <c r="U294">
        <v>1</v>
      </c>
      <c r="V294">
        <v>0.94</v>
      </c>
      <c r="W294">
        <v>1</v>
      </c>
      <c r="X294">
        <v>1.47</v>
      </c>
      <c r="Z294">
        <v>1</v>
      </c>
      <c r="AB294">
        <v>0.7</v>
      </c>
      <c r="AC294">
        <v>3</v>
      </c>
    </row>
    <row r="295" spans="1:29" x14ac:dyDescent="0.3">
      <c r="A295">
        <v>2006</v>
      </c>
      <c r="B295">
        <v>1</v>
      </c>
      <c r="C295">
        <v>1</v>
      </c>
      <c r="D295">
        <v>0.88</v>
      </c>
      <c r="F295">
        <v>0.88</v>
      </c>
      <c r="H295">
        <v>0.82</v>
      </c>
      <c r="I295">
        <v>1</v>
      </c>
      <c r="J295">
        <v>0.79</v>
      </c>
      <c r="K295">
        <v>1</v>
      </c>
      <c r="L295">
        <v>1.149</v>
      </c>
      <c r="M295">
        <v>1</v>
      </c>
      <c r="N295">
        <v>3.0670000000000002</v>
      </c>
      <c r="O295">
        <v>1</v>
      </c>
      <c r="P295">
        <v>1</v>
      </c>
      <c r="R295">
        <v>1.304</v>
      </c>
      <c r="T295">
        <v>1.228</v>
      </c>
      <c r="V295">
        <v>0.48</v>
      </c>
      <c r="W295">
        <v>3</v>
      </c>
      <c r="X295" t="s">
        <v>1</v>
      </c>
      <c r="Z295">
        <v>1.304</v>
      </c>
      <c r="AB295">
        <v>0.48</v>
      </c>
      <c r="AC295">
        <v>3</v>
      </c>
    </row>
    <row r="296" spans="1:29" x14ac:dyDescent="0.3">
      <c r="A296">
        <v>2007</v>
      </c>
      <c r="B296">
        <v>1</v>
      </c>
      <c r="C296">
        <v>1</v>
      </c>
      <c r="D296">
        <v>1.0760000000000001</v>
      </c>
      <c r="F296">
        <v>0.88</v>
      </c>
      <c r="H296">
        <v>2.42</v>
      </c>
      <c r="J296">
        <v>2.0659999999999998</v>
      </c>
      <c r="L296">
        <v>0.94</v>
      </c>
      <c r="N296">
        <v>0.94</v>
      </c>
      <c r="P296">
        <v>0.88</v>
      </c>
      <c r="R296">
        <v>0.82</v>
      </c>
      <c r="T296">
        <v>1.74</v>
      </c>
      <c r="V296">
        <v>2.302</v>
      </c>
      <c r="X296">
        <v>1.38</v>
      </c>
      <c r="Z296">
        <v>1.046</v>
      </c>
      <c r="AA296">
        <v>1</v>
      </c>
      <c r="AB296">
        <v>0.82</v>
      </c>
    </row>
    <row r="297" spans="1:29" x14ac:dyDescent="0.3">
      <c r="A297">
        <v>2008</v>
      </c>
      <c r="B297">
        <v>1</v>
      </c>
      <c r="C297">
        <v>1</v>
      </c>
      <c r="D297">
        <v>0.88</v>
      </c>
      <c r="F297">
        <v>0.7</v>
      </c>
      <c r="H297">
        <v>0.48</v>
      </c>
      <c r="I297">
        <v>1</v>
      </c>
      <c r="J297">
        <v>0.45</v>
      </c>
      <c r="K297">
        <v>1</v>
      </c>
      <c r="L297">
        <v>0.23599999999999999</v>
      </c>
      <c r="M297">
        <v>1</v>
      </c>
      <c r="N297">
        <v>0.23599999999999999</v>
      </c>
      <c r="O297">
        <v>1</v>
      </c>
      <c r="P297">
        <v>0.25</v>
      </c>
      <c r="Q297">
        <v>1</v>
      </c>
      <c r="R297">
        <v>0.33</v>
      </c>
      <c r="T297">
        <v>0.67800000000000005</v>
      </c>
      <c r="V297">
        <v>1.83</v>
      </c>
      <c r="X297">
        <v>1.38</v>
      </c>
      <c r="Z297">
        <v>0.94</v>
      </c>
      <c r="AB297">
        <v>0.24</v>
      </c>
    </row>
    <row r="298" spans="1:29" x14ac:dyDescent="0.3">
      <c r="A298">
        <v>2009</v>
      </c>
      <c r="B298">
        <v>1</v>
      </c>
      <c r="C298">
        <v>1</v>
      </c>
      <c r="D298">
        <v>0.65600000000000003</v>
      </c>
      <c r="F298">
        <v>0.52400000000000002</v>
      </c>
      <c r="H298">
        <v>0.52400000000000002</v>
      </c>
      <c r="J298">
        <v>0.42</v>
      </c>
      <c r="L298">
        <v>0.48</v>
      </c>
      <c r="N298">
        <v>0.61199999999999999</v>
      </c>
      <c r="P298">
        <v>0.48</v>
      </c>
      <c r="R298">
        <v>0.48</v>
      </c>
      <c r="T298">
        <v>0.56799999999999995</v>
      </c>
      <c r="V298">
        <v>0.52400000000000002</v>
      </c>
      <c r="X298">
        <v>0.61199999999999999</v>
      </c>
      <c r="Z298">
        <v>0.52400000000000002</v>
      </c>
      <c r="AB298">
        <v>0.42</v>
      </c>
    </row>
    <row r="299" spans="1:29" x14ac:dyDescent="0.3">
      <c r="A299">
        <v>2010</v>
      </c>
      <c r="B299">
        <v>1</v>
      </c>
      <c r="C299">
        <v>1</v>
      </c>
      <c r="D299">
        <v>0.45</v>
      </c>
      <c r="F299" t="s">
        <v>1</v>
      </c>
      <c r="H299">
        <v>0.82</v>
      </c>
      <c r="I299">
        <v>3</v>
      </c>
      <c r="J299">
        <v>0.42</v>
      </c>
      <c r="L299">
        <v>0.42</v>
      </c>
      <c r="N299">
        <v>0.7</v>
      </c>
      <c r="P299">
        <v>1</v>
      </c>
      <c r="R299">
        <v>0.88</v>
      </c>
      <c r="S299">
        <v>1</v>
      </c>
      <c r="T299">
        <v>0.90100000000000002</v>
      </c>
      <c r="U299">
        <v>1</v>
      </c>
      <c r="V299">
        <v>1.5109999999999999</v>
      </c>
      <c r="W299">
        <v>1</v>
      </c>
      <c r="X299">
        <v>0.98899999999999999</v>
      </c>
      <c r="Y299">
        <v>1</v>
      </c>
      <c r="Z299">
        <v>0.59799999999999998</v>
      </c>
      <c r="AA299">
        <v>3</v>
      </c>
      <c r="AB299">
        <v>0.42</v>
      </c>
      <c r="AC299">
        <v>3</v>
      </c>
    </row>
    <row r="300" spans="1:29" x14ac:dyDescent="0.3">
      <c r="A300">
        <v>2011</v>
      </c>
      <c r="B300">
        <v>1</v>
      </c>
      <c r="C300">
        <v>1</v>
      </c>
      <c r="D300">
        <v>0.94</v>
      </c>
      <c r="F300">
        <v>0.76</v>
      </c>
      <c r="H300">
        <v>0.61199999999999999</v>
      </c>
      <c r="J300">
        <v>0.61199999999999999</v>
      </c>
      <c r="L300">
        <v>3.6779999999999999</v>
      </c>
      <c r="M300">
        <v>1</v>
      </c>
      <c r="N300">
        <v>0.56799999999999995</v>
      </c>
      <c r="P300">
        <v>0.56799999999999995</v>
      </c>
      <c r="R300">
        <v>0.7</v>
      </c>
      <c r="T300">
        <v>1</v>
      </c>
      <c r="V300">
        <v>1</v>
      </c>
      <c r="X300">
        <v>1.304</v>
      </c>
      <c r="Z300">
        <v>1.304</v>
      </c>
      <c r="AB300">
        <v>0.56999999999999995</v>
      </c>
    </row>
    <row r="301" spans="1:29" x14ac:dyDescent="0.3">
      <c r="A301">
        <v>2012</v>
      </c>
      <c r="B301">
        <v>1</v>
      </c>
      <c r="C301">
        <v>1</v>
      </c>
      <c r="D301">
        <v>1</v>
      </c>
      <c r="F301">
        <v>0.7</v>
      </c>
      <c r="H301">
        <v>0.67800000000000005</v>
      </c>
      <c r="J301">
        <v>0.7</v>
      </c>
      <c r="L301">
        <v>0.7</v>
      </c>
      <c r="N301">
        <v>0.82</v>
      </c>
      <c r="P301">
        <v>1.38</v>
      </c>
      <c r="R301">
        <v>1.19</v>
      </c>
      <c r="T301">
        <v>0.23599999999999999</v>
      </c>
      <c r="V301">
        <v>0.45</v>
      </c>
      <c r="X301">
        <v>0.45</v>
      </c>
      <c r="Z301">
        <v>0.65600000000000003</v>
      </c>
      <c r="AB301">
        <v>0.24</v>
      </c>
    </row>
    <row r="303" spans="1:29" x14ac:dyDescent="0.3">
      <c r="A303" t="s">
        <v>73</v>
      </c>
      <c r="D303">
        <v>0.80200000000000005</v>
      </c>
      <c r="F303">
        <v>0.69299999999999995</v>
      </c>
      <c r="H303">
        <v>0.622</v>
      </c>
      <c r="J303">
        <v>0.57099999999999995</v>
      </c>
      <c r="L303">
        <v>0.67400000000000004</v>
      </c>
      <c r="N303">
        <v>0.8</v>
      </c>
      <c r="P303">
        <v>0.70299999999999996</v>
      </c>
      <c r="R303">
        <v>0.73099999999999998</v>
      </c>
      <c r="T303">
        <v>0.93</v>
      </c>
      <c r="V303">
        <v>1.21</v>
      </c>
      <c r="X303">
        <v>1.2609999999999999</v>
      </c>
      <c r="Z303">
        <v>1.145</v>
      </c>
      <c r="AB303">
        <v>0.85</v>
      </c>
    </row>
    <row r="304" spans="1:29" x14ac:dyDescent="0.3">
      <c r="A304" t="s">
        <v>74</v>
      </c>
      <c r="D304">
        <v>2.72</v>
      </c>
      <c r="F304">
        <v>2.4</v>
      </c>
      <c r="H304">
        <v>2.42</v>
      </c>
      <c r="J304">
        <v>2.0659999999999998</v>
      </c>
      <c r="L304">
        <v>3.6779999999999999</v>
      </c>
      <c r="N304">
        <v>3.0670000000000002</v>
      </c>
      <c r="P304">
        <v>2.2000000000000002</v>
      </c>
      <c r="R304">
        <v>2.2000000000000002</v>
      </c>
      <c r="T304">
        <v>2.2000000000000002</v>
      </c>
      <c r="V304">
        <v>5.75</v>
      </c>
      <c r="X304">
        <v>9.4</v>
      </c>
      <c r="Z304">
        <v>11.32</v>
      </c>
      <c r="AB304">
        <v>11.32</v>
      </c>
    </row>
    <row r="305" spans="1:29" x14ac:dyDescent="0.3">
      <c r="A305" t="s">
        <v>75</v>
      </c>
      <c r="D305">
        <v>0.24</v>
      </c>
      <c r="F305">
        <v>0.19</v>
      </c>
      <c r="H305">
        <v>0.16</v>
      </c>
      <c r="J305">
        <v>0.16</v>
      </c>
      <c r="L305">
        <v>0.16</v>
      </c>
      <c r="N305">
        <v>0.2</v>
      </c>
      <c r="P305">
        <v>0.24</v>
      </c>
      <c r="R305">
        <v>0.03</v>
      </c>
      <c r="T305">
        <v>0.23599999999999999</v>
      </c>
      <c r="V305">
        <v>0.27</v>
      </c>
      <c r="X305">
        <v>0.2</v>
      </c>
      <c r="Z305">
        <v>0.08</v>
      </c>
      <c r="AB305">
        <v>0.03</v>
      </c>
    </row>
    <row r="308" spans="1:29" x14ac:dyDescent="0.3">
      <c r="A308" s="5" t="s">
        <v>34</v>
      </c>
      <c r="B308" s="5"/>
      <c r="C308" s="5"/>
      <c r="D308" s="5"/>
    </row>
    <row r="309" spans="1:29" x14ac:dyDescent="0.3">
      <c r="A309" t="s">
        <v>19</v>
      </c>
      <c r="B309">
        <v>28047010</v>
      </c>
      <c r="C309" t="s">
        <v>83</v>
      </c>
    </row>
    <row r="310" spans="1:29" x14ac:dyDescent="0.3">
      <c r="A310" t="s">
        <v>20</v>
      </c>
    </row>
    <row r="311" spans="1:29" x14ac:dyDescent="0.3">
      <c r="A311" t="s">
        <v>21</v>
      </c>
    </row>
    <row r="312" spans="1:29" x14ac:dyDescent="0.3">
      <c r="A312" t="s">
        <v>22</v>
      </c>
      <c r="B312">
        <v>150</v>
      </c>
    </row>
    <row r="313" spans="1:29" x14ac:dyDescent="0.3">
      <c r="A313" t="s">
        <v>23</v>
      </c>
      <c r="B313" t="s">
        <v>82</v>
      </c>
    </row>
    <row r="315" spans="1:29" x14ac:dyDescent="0.3">
      <c r="A315" t="s">
        <v>25</v>
      </c>
      <c r="B315" t="s">
        <v>26</v>
      </c>
      <c r="C315" t="s">
        <v>27</v>
      </c>
      <c r="D315" t="s">
        <v>2</v>
      </c>
      <c r="E315" t="s">
        <v>1</v>
      </c>
      <c r="F315" t="s">
        <v>3</v>
      </c>
      <c r="G315" t="s">
        <v>1</v>
      </c>
      <c r="H315" t="s">
        <v>4</v>
      </c>
      <c r="I315" t="s">
        <v>1</v>
      </c>
      <c r="J315" t="s">
        <v>5</v>
      </c>
      <c r="K315" t="s">
        <v>1</v>
      </c>
      <c r="L315" t="s">
        <v>6</v>
      </c>
      <c r="M315" t="s">
        <v>1</v>
      </c>
      <c r="N315" t="s">
        <v>7</v>
      </c>
      <c r="O315" t="s">
        <v>1</v>
      </c>
      <c r="P315" t="s">
        <v>8</v>
      </c>
      <c r="Q315" t="s">
        <v>1</v>
      </c>
      <c r="R315" t="s">
        <v>9</v>
      </c>
      <c r="S315" t="s">
        <v>1</v>
      </c>
      <c r="T315" t="s">
        <v>10</v>
      </c>
      <c r="U315" t="s">
        <v>1</v>
      </c>
      <c r="V315" t="s">
        <v>11</v>
      </c>
      <c r="W315" t="s">
        <v>1</v>
      </c>
      <c r="X315" t="s">
        <v>12</v>
      </c>
      <c r="Y315" t="s">
        <v>1</v>
      </c>
      <c r="Z315" t="s">
        <v>13</v>
      </c>
      <c r="AA315" t="s">
        <v>1</v>
      </c>
      <c r="AB315" t="s">
        <v>28</v>
      </c>
      <c r="AC315" t="s">
        <v>1</v>
      </c>
    </row>
    <row r="316" spans="1:29" x14ac:dyDescent="0.3">
      <c r="A316">
        <v>1959</v>
      </c>
      <c r="B316">
        <v>2</v>
      </c>
      <c r="C316">
        <v>1</v>
      </c>
      <c r="D316">
        <v>5.43</v>
      </c>
      <c r="E316">
        <v>6</v>
      </c>
      <c r="F316">
        <v>4.0599999999999996</v>
      </c>
      <c r="G316">
        <v>6</v>
      </c>
      <c r="H316">
        <v>4.03</v>
      </c>
      <c r="I316">
        <v>6</v>
      </c>
      <c r="J316">
        <v>6.99</v>
      </c>
      <c r="K316">
        <v>6</v>
      </c>
      <c r="L316">
        <v>12.47</v>
      </c>
      <c r="M316">
        <v>6</v>
      </c>
      <c r="N316">
        <v>11.56</v>
      </c>
      <c r="O316">
        <v>6</v>
      </c>
      <c r="P316">
        <v>9.33</v>
      </c>
      <c r="Q316">
        <v>6</v>
      </c>
      <c r="R316">
        <v>13.8</v>
      </c>
      <c r="S316">
        <v>6</v>
      </c>
      <c r="T316">
        <v>16.29</v>
      </c>
      <c r="U316">
        <v>6</v>
      </c>
      <c r="V316">
        <v>24.6</v>
      </c>
      <c r="W316">
        <v>6</v>
      </c>
      <c r="X316">
        <v>20.23</v>
      </c>
      <c r="Y316">
        <v>6</v>
      </c>
      <c r="Z316">
        <v>13.45</v>
      </c>
      <c r="AA316">
        <v>6</v>
      </c>
      <c r="AB316">
        <v>11.85</v>
      </c>
    </row>
    <row r="317" spans="1:29" x14ac:dyDescent="0.3">
      <c r="A317">
        <v>1960</v>
      </c>
      <c r="B317">
        <v>2</v>
      </c>
      <c r="C317">
        <v>1</v>
      </c>
      <c r="D317">
        <v>12</v>
      </c>
      <c r="E317">
        <v>6</v>
      </c>
      <c r="F317">
        <v>9.23</v>
      </c>
      <c r="G317">
        <v>6</v>
      </c>
      <c r="H317">
        <v>8.9</v>
      </c>
      <c r="I317">
        <v>6</v>
      </c>
      <c r="J317">
        <v>11.24</v>
      </c>
      <c r="K317">
        <v>6</v>
      </c>
      <c r="L317">
        <v>14.83</v>
      </c>
      <c r="M317">
        <v>6</v>
      </c>
      <c r="N317">
        <v>15.92</v>
      </c>
      <c r="O317">
        <v>6</v>
      </c>
      <c r="P317">
        <v>15.04</v>
      </c>
      <c r="Q317">
        <v>6</v>
      </c>
      <c r="R317">
        <v>20.71</v>
      </c>
      <c r="S317">
        <v>6</v>
      </c>
      <c r="T317">
        <v>17.46</v>
      </c>
      <c r="U317">
        <v>6</v>
      </c>
      <c r="V317">
        <v>22.4</v>
      </c>
      <c r="W317">
        <v>6</v>
      </c>
      <c r="X317">
        <v>17.16</v>
      </c>
      <c r="Y317">
        <v>6</v>
      </c>
      <c r="Z317">
        <v>20.45</v>
      </c>
      <c r="AA317">
        <v>6</v>
      </c>
      <c r="AB317">
        <v>15.45</v>
      </c>
    </row>
    <row r="318" spans="1:29" x14ac:dyDescent="0.3">
      <c r="A318">
        <v>1961</v>
      </c>
      <c r="B318">
        <v>4</v>
      </c>
      <c r="C318">
        <v>2</v>
      </c>
      <c r="D318">
        <v>8.77</v>
      </c>
      <c r="E318">
        <v>6</v>
      </c>
      <c r="F318">
        <v>5.64</v>
      </c>
      <c r="G318">
        <v>6</v>
      </c>
      <c r="H318">
        <v>6</v>
      </c>
      <c r="I318">
        <v>6</v>
      </c>
      <c r="J318">
        <v>10.75</v>
      </c>
      <c r="K318">
        <v>6</v>
      </c>
      <c r="L318">
        <v>11.13</v>
      </c>
      <c r="M318">
        <v>6</v>
      </c>
      <c r="N318">
        <v>18.62</v>
      </c>
      <c r="P318">
        <v>15.8</v>
      </c>
      <c r="R318">
        <v>16.350000000000001</v>
      </c>
      <c r="T318">
        <v>15.92</v>
      </c>
      <c r="V318">
        <v>18.510000000000002</v>
      </c>
      <c r="X318">
        <v>25.85</v>
      </c>
      <c r="Z318">
        <v>14.31</v>
      </c>
      <c r="AB318">
        <v>13.97</v>
      </c>
    </row>
    <row r="319" spans="1:29" x14ac:dyDescent="0.3">
      <c r="A319">
        <v>1962</v>
      </c>
      <c r="B319">
        <v>4</v>
      </c>
      <c r="C319">
        <v>2</v>
      </c>
      <c r="D319">
        <v>10.57</v>
      </c>
      <c r="F319">
        <v>8.3539999999999992</v>
      </c>
      <c r="H319">
        <v>6.9390000000000001</v>
      </c>
      <c r="J319">
        <v>9.1470000000000002</v>
      </c>
      <c r="L319">
        <v>16.239999999999998</v>
      </c>
      <c r="N319">
        <v>15.85</v>
      </c>
      <c r="P319">
        <v>14.1</v>
      </c>
      <c r="R319">
        <v>18.28</v>
      </c>
      <c r="T319">
        <v>17.350000000000001</v>
      </c>
      <c r="V319">
        <v>24.16</v>
      </c>
      <c r="X319">
        <v>18.350000000000001</v>
      </c>
      <c r="Z319">
        <v>13.45</v>
      </c>
      <c r="AB319">
        <v>14.4</v>
      </c>
    </row>
    <row r="320" spans="1:29" x14ac:dyDescent="0.3">
      <c r="A320">
        <v>1963</v>
      </c>
      <c r="B320">
        <v>4</v>
      </c>
      <c r="C320">
        <v>9</v>
      </c>
      <c r="D320">
        <v>10.81</v>
      </c>
      <c r="F320">
        <v>9.0139999999999993</v>
      </c>
      <c r="H320">
        <v>7.4089999999999998</v>
      </c>
      <c r="J320">
        <v>10.11</v>
      </c>
      <c r="L320">
        <v>22.59</v>
      </c>
      <c r="N320">
        <v>19.91</v>
      </c>
      <c r="P320">
        <v>19.37</v>
      </c>
      <c r="R320">
        <v>15.11</v>
      </c>
      <c r="T320">
        <v>20.88</v>
      </c>
      <c r="V320">
        <v>24.7</v>
      </c>
      <c r="X320">
        <v>26.2</v>
      </c>
      <c r="Z320">
        <v>15.03</v>
      </c>
      <c r="AB320">
        <v>16.760000000000002</v>
      </c>
    </row>
    <row r="321" spans="1:28" x14ac:dyDescent="0.3">
      <c r="A321">
        <v>1964</v>
      </c>
      <c r="B321">
        <v>4</v>
      </c>
      <c r="C321">
        <v>9</v>
      </c>
      <c r="D321">
        <v>10.09</v>
      </c>
      <c r="F321">
        <v>8.6649999999999991</v>
      </c>
      <c r="H321">
        <v>7.681</v>
      </c>
      <c r="J321">
        <v>10.16</v>
      </c>
      <c r="L321">
        <v>17.190000000000001</v>
      </c>
      <c r="N321">
        <v>21.79</v>
      </c>
      <c r="P321">
        <v>18.61</v>
      </c>
      <c r="R321">
        <v>18.38</v>
      </c>
      <c r="T321">
        <v>20.57</v>
      </c>
      <c r="V321">
        <v>23.88</v>
      </c>
      <c r="X321">
        <v>16.04</v>
      </c>
      <c r="Z321">
        <v>11.39</v>
      </c>
      <c r="AB321">
        <v>15.37</v>
      </c>
    </row>
    <row r="322" spans="1:28" x14ac:dyDescent="0.3">
      <c r="A322">
        <v>1965</v>
      </c>
      <c r="B322">
        <v>4</v>
      </c>
      <c r="C322">
        <v>9</v>
      </c>
      <c r="D322">
        <v>10.02</v>
      </c>
      <c r="F322">
        <v>8.218</v>
      </c>
      <c r="H322">
        <v>7.0869999999999997</v>
      </c>
      <c r="J322">
        <v>8.2639999999999993</v>
      </c>
      <c r="L322">
        <v>13.52</v>
      </c>
      <c r="N322">
        <v>10.61</v>
      </c>
      <c r="P322">
        <v>8.4640000000000004</v>
      </c>
      <c r="R322">
        <v>10.41</v>
      </c>
      <c r="T322">
        <v>14.39</v>
      </c>
      <c r="V322">
        <v>15.5</v>
      </c>
      <c r="X322">
        <v>23.54</v>
      </c>
      <c r="Z322">
        <v>16.100000000000001</v>
      </c>
      <c r="AB322">
        <v>12.18</v>
      </c>
    </row>
    <row r="323" spans="1:28" x14ac:dyDescent="0.3">
      <c r="A323">
        <v>1966</v>
      </c>
      <c r="B323">
        <v>4</v>
      </c>
      <c r="C323">
        <v>9</v>
      </c>
      <c r="D323">
        <v>11.32</v>
      </c>
      <c r="F323">
        <v>8.4429999999999996</v>
      </c>
      <c r="H323">
        <v>7.62</v>
      </c>
      <c r="J323">
        <v>9.2309999999999999</v>
      </c>
      <c r="L323">
        <v>20.239999999999998</v>
      </c>
      <c r="N323">
        <v>30.33</v>
      </c>
      <c r="P323">
        <v>27.09</v>
      </c>
      <c r="R323">
        <v>19.48</v>
      </c>
      <c r="T323">
        <v>26.69</v>
      </c>
      <c r="V323">
        <v>24.95</v>
      </c>
      <c r="X323">
        <v>37.53</v>
      </c>
      <c r="Z323">
        <v>37.75</v>
      </c>
      <c r="AB323">
        <v>21.72</v>
      </c>
    </row>
    <row r="324" spans="1:28" x14ac:dyDescent="0.3">
      <c r="A324">
        <v>1967</v>
      </c>
      <c r="B324">
        <v>2</v>
      </c>
      <c r="C324">
        <v>1</v>
      </c>
      <c r="D324">
        <v>17.059999999999999</v>
      </c>
      <c r="F324">
        <v>13.09</v>
      </c>
      <c r="H324">
        <v>9.6470000000000002</v>
      </c>
      <c r="J324">
        <v>11.33</v>
      </c>
      <c r="L324">
        <v>11.66</v>
      </c>
      <c r="N324">
        <v>17.95</v>
      </c>
      <c r="P324">
        <v>12.9</v>
      </c>
      <c r="R324">
        <v>12.19</v>
      </c>
      <c r="T324">
        <v>12.63</v>
      </c>
      <c r="V324">
        <v>20.81</v>
      </c>
      <c r="X324">
        <v>33.18</v>
      </c>
      <c r="Z324">
        <v>16.53</v>
      </c>
      <c r="AB324">
        <v>15.75</v>
      </c>
    </row>
    <row r="325" spans="1:28" x14ac:dyDescent="0.3">
      <c r="A325">
        <v>1968</v>
      </c>
      <c r="B325">
        <v>2</v>
      </c>
      <c r="C325">
        <v>1</v>
      </c>
      <c r="D325">
        <v>9.1890000000000001</v>
      </c>
      <c r="F325">
        <v>9.7289999999999992</v>
      </c>
      <c r="H325">
        <v>7.5179999999999998</v>
      </c>
      <c r="J325">
        <v>10.92</v>
      </c>
      <c r="L325">
        <v>20</v>
      </c>
      <c r="N325">
        <v>21.17</v>
      </c>
      <c r="P325">
        <v>9.4610000000000003</v>
      </c>
      <c r="R325">
        <v>10.5</v>
      </c>
      <c r="T325">
        <v>18.89</v>
      </c>
      <c r="V325">
        <v>17.809999999999999</v>
      </c>
      <c r="X325">
        <v>16.96</v>
      </c>
      <c r="Z325">
        <v>10.76</v>
      </c>
      <c r="AB325">
        <v>13.58</v>
      </c>
    </row>
    <row r="326" spans="1:28" x14ac:dyDescent="0.3">
      <c r="A326">
        <v>1969</v>
      </c>
      <c r="B326">
        <v>2</v>
      </c>
      <c r="C326">
        <v>1</v>
      </c>
      <c r="D326">
        <v>9.2539999999999996</v>
      </c>
      <c r="F326">
        <v>8.3529999999999998</v>
      </c>
      <c r="H326">
        <v>6.8209999999999997</v>
      </c>
      <c r="J326">
        <v>13</v>
      </c>
      <c r="L326">
        <v>11.58</v>
      </c>
      <c r="N326">
        <v>19.62</v>
      </c>
      <c r="P326">
        <v>10.1</v>
      </c>
      <c r="R326">
        <v>19.32</v>
      </c>
      <c r="S326">
        <v>7</v>
      </c>
      <c r="T326">
        <v>22.93</v>
      </c>
      <c r="V326">
        <v>33.46</v>
      </c>
      <c r="X326">
        <v>36.04</v>
      </c>
      <c r="Z326">
        <v>24.21</v>
      </c>
      <c r="AB326">
        <v>17.89</v>
      </c>
    </row>
    <row r="327" spans="1:28" x14ac:dyDescent="0.3">
      <c r="A327">
        <v>1970</v>
      </c>
      <c r="B327">
        <v>2</v>
      </c>
      <c r="C327">
        <v>1</v>
      </c>
      <c r="D327">
        <v>15.16</v>
      </c>
      <c r="F327">
        <v>11.63</v>
      </c>
      <c r="H327">
        <v>8.6319999999999997</v>
      </c>
      <c r="J327">
        <v>9.5280000000000005</v>
      </c>
      <c r="L327">
        <v>13.12</v>
      </c>
      <c r="N327">
        <v>15.74</v>
      </c>
      <c r="P327">
        <v>16.47</v>
      </c>
      <c r="R327">
        <v>25.06</v>
      </c>
      <c r="T327">
        <v>28.01</v>
      </c>
      <c r="V327">
        <v>25.44</v>
      </c>
      <c r="X327">
        <v>31.23</v>
      </c>
      <c r="Z327">
        <v>24.63</v>
      </c>
      <c r="AB327">
        <v>18.72</v>
      </c>
    </row>
    <row r="328" spans="1:28" x14ac:dyDescent="0.3">
      <c r="A328">
        <v>1971</v>
      </c>
      <c r="B328">
        <v>2</v>
      </c>
      <c r="C328">
        <v>1</v>
      </c>
      <c r="D328">
        <v>15.58</v>
      </c>
      <c r="F328">
        <v>13.21</v>
      </c>
      <c r="H328">
        <v>12.71</v>
      </c>
      <c r="J328">
        <v>17</v>
      </c>
      <c r="L328">
        <v>24.95</v>
      </c>
      <c r="N328">
        <v>15.97</v>
      </c>
      <c r="P328">
        <v>11.41</v>
      </c>
      <c r="R328">
        <v>13.51</v>
      </c>
      <c r="T328">
        <v>18.489999999999998</v>
      </c>
      <c r="V328">
        <v>21.71</v>
      </c>
      <c r="X328">
        <v>23.04</v>
      </c>
      <c r="Z328">
        <v>13.08</v>
      </c>
      <c r="AB328">
        <v>16.72</v>
      </c>
    </row>
    <row r="329" spans="1:28" x14ac:dyDescent="0.3">
      <c r="A329">
        <v>1972</v>
      </c>
      <c r="B329">
        <v>2</v>
      </c>
      <c r="C329">
        <v>1</v>
      </c>
      <c r="D329">
        <v>11.67</v>
      </c>
      <c r="F329">
        <v>10.47</v>
      </c>
      <c r="H329">
        <v>11.84</v>
      </c>
      <c r="J329">
        <v>20.36</v>
      </c>
      <c r="L329">
        <v>23.75</v>
      </c>
      <c r="N329">
        <v>14.97</v>
      </c>
      <c r="P329">
        <v>11.11</v>
      </c>
      <c r="R329">
        <v>11.81</v>
      </c>
      <c r="T329">
        <v>12.35</v>
      </c>
      <c r="V329">
        <v>15.25</v>
      </c>
      <c r="X329">
        <v>15.54</v>
      </c>
      <c r="Z329">
        <v>9.407</v>
      </c>
      <c r="AB329">
        <v>14.04</v>
      </c>
    </row>
    <row r="330" spans="1:28" x14ac:dyDescent="0.3">
      <c r="A330">
        <v>1973</v>
      </c>
      <c r="B330">
        <v>2</v>
      </c>
      <c r="C330">
        <v>1</v>
      </c>
      <c r="D330">
        <v>6.9909999999999997</v>
      </c>
      <c r="F330">
        <v>5.6189999999999998</v>
      </c>
      <c r="H330">
        <v>7.58</v>
      </c>
      <c r="J330">
        <v>6.7610000000000001</v>
      </c>
      <c r="L330">
        <v>8.7059999999999995</v>
      </c>
      <c r="N330">
        <v>12.4</v>
      </c>
      <c r="P330">
        <v>12.45</v>
      </c>
      <c r="R330">
        <v>14.6</v>
      </c>
      <c r="T330">
        <v>18.28</v>
      </c>
      <c r="V330">
        <v>19.39</v>
      </c>
      <c r="X330">
        <v>24.29</v>
      </c>
      <c r="Z330">
        <v>17.82</v>
      </c>
      <c r="AA330">
        <v>1</v>
      </c>
      <c r="AB330">
        <v>12.91</v>
      </c>
    </row>
    <row r="331" spans="1:28" x14ac:dyDescent="0.3">
      <c r="A331">
        <v>1974</v>
      </c>
      <c r="B331">
        <v>2</v>
      </c>
      <c r="C331">
        <v>1</v>
      </c>
      <c r="D331">
        <v>11.88</v>
      </c>
      <c r="F331">
        <v>9.4049999999999994</v>
      </c>
      <c r="H331">
        <v>9.2490000000000006</v>
      </c>
      <c r="J331">
        <v>10.62</v>
      </c>
      <c r="L331">
        <v>17.149999999999999</v>
      </c>
      <c r="N331">
        <v>10.82</v>
      </c>
      <c r="O331">
        <v>1</v>
      </c>
      <c r="P331">
        <v>8.3919999999999995</v>
      </c>
      <c r="Q331">
        <v>1</v>
      </c>
      <c r="R331">
        <v>9.3130000000000006</v>
      </c>
      <c r="S331">
        <v>1</v>
      </c>
      <c r="T331">
        <v>15.08</v>
      </c>
      <c r="U331">
        <v>1</v>
      </c>
      <c r="V331">
        <v>22.22</v>
      </c>
      <c r="W331">
        <v>1</v>
      </c>
      <c r="X331">
        <v>24.03</v>
      </c>
      <c r="Y331">
        <v>1</v>
      </c>
      <c r="Z331">
        <v>11.8</v>
      </c>
      <c r="AB331">
        <v>13.33</v>
      </c>
    </row>
    <row r="332" spans="1:28" x14ac:dyDescent="0.3">
      <c r="A332">
        <v>1975</v>
      </c>
      <c r="B332">
        <v>2</v>
      </c>
      <c r="C332">
        <v>1</v>
      </c>
      <c r="D332">
        <v>8.6219999999999999</v>
      </c>
      <c r="F332">
        <v>7.0789999999999997</v>
      </c>
      <c r="H332">
        <v>7.23</v>
      </c>
      <c r="J332">
        <v>7.1429999999999998</v>
      </c>
      <c r="L332">
        <v>16.170000000000002</v>
      </c>
      <c r="N332">
        <v>11.54</v>
      </c>
      <c r="P332">
        <v>11.12</v>
      </c>
      <c r="R332">
        <v>11.64</v>
      </c>
      <c r="T332">
        <v>17.87</v>
      </c>
      <c r="V332">
        <v>21.12</v>
      </c>
      <c r="X332">
        <v>31.95</v>
      </c>
      <c r="Z332">
        <v>23.91</v>
      </c>
      <c r="AB332">
        <v>14.62</v>
      </c>
    </row>
    <row r="333" spans="1:28" x14ac:dyDescent="0.3">
      <c r="A333">
        <v>1976</v>
      </c>
      <c r="B333">
        <v>2</v>
      </c>
      <c r="C333">
        <v>1</v>
      </c>
      <c r="D333">
        <v>13.88</v>
      </c>
      <c r="E333">
        <v>1</v>
      </c>
      <c r="F333">
        <v>10.67</v>
      </c>
      <c r="G333">
        <v>1</v>
      </c>
      <c r="H333">
        <v>12.07</v>
      </c>
      <c r="I333">
        <v>1</v>
      </c>
      <c r="J333">
        <v>13.91</v>
      </c>
      <c r="K333">
        <v>1</v>
      </c>
      <c r="L333">
        <v>19.29</v>
      </c>
      <c r="M333">
        <v>1</v>
      </c>
      <c r="N333">
        <v>18.98</v>
      </c>
      <c r="O333">
        <v>1</v>
      </c>
      <c r="P333">
        <v>10.98</v>
      </c>
      <c r="Q333">
        <v>1</v>
      </c>
      <c r="R333">
        <v>10.62</v>
      </c>
      <c r="S333">
        <v>1</v>
      </c>
      <c r="T333">
        <v>12.48</v>
      </c>
      <c r="U333">
        <v>1</v>
      </c>
      <c r="V333">
        <v>18.89</v>
      </c>
      <c r="W333">
        <v>1</v>
      </c>
      <c r="X333">
        <v>15.4</v>
      </c>
      <c r="Y333">
        <v>1</v>
      </c>
      <c r="Z333">
        <v>9.4030000000000005</v>
      </c>
      <c r="AA333">
        <v>1</v>
      </c>
      <c r="AB333">
        <v>13.88</v>
      </c>
    </row>
    <row r="334" spans="1:28" x14ac:dyDescent="0.3">
      <c r="A334">
        <v>1977</v>
      </c>
      <c r="B334">
        <v>2</v>
      </c>
      <c r="C334">
        <v>1</v>
      </c>
      <c r="D334">
        <v>4.7809999999999997</v>
      </c>
      <c r="E334">
        <v>1</v>
      </c>
      <c r="F334">
        <v>8.3330000000000002</v>
      </c>
      <c r="G334">
        <v>1</v>
      </c>
      <c r="H334">
        <v>22.39</v>
      </c>
      <c r="I334">
        <v>1</v>
      </c>
      <c r="J334">
        <v>20.88</v>
      </c>
      <c r="K334">
        <v>1</v>
      </c>
      <c r="L334">
        <v>19.21</v>
      </c>
      <c r="M334">
        <v>1</v>
      </c>
      <c r="N334">
        <v>17.87</v>
      </c>
      <c r="O334">
        <v>1</v>
      </c>
      <c r="P334">
        <v>13.56</v>
      </c>
      <c r="Q334">
        <v>1</v>
      </c>
      <c r="R334">
        <v>13.82</v>
      </c>
      <c r="S334">
        <v>1</v>
      </c>
      <c r="T334">
        <v>15.7</v>
      </c>
      <c r="U334">
        <v>1</v>
      </c>
      <c r="V334">
        <v>18.239999999999998</v>
      </c>
      <c r="W334">
        <v>1</v>
      </c>
      <c r="X334">
        <v>23.38</v>
      </c>
      <c r="Y334">
        <v>1</v>
      </c>
      <c r="Z334">
        <v>12.84</v>
      </c>
      <c r="AA334">
        <v>1</v>
      </c>
      <c r="AB334">
        <v>15.92</v>
      </c>
    </row>
    <row r="335" spans="1:28" x14ac:dyDescent="0.3">
      <c r="A335">
        <v>1978</v>
      </c>
      <c r="B335">
        <v>2</v>
      </c>
      <c r="C335">
        <v>1</v>
      </c>
      <c r="D335">
        <v>10.36</v>
      </c>
      <c r="E335">
        <v>1</v>
      </c>
      <c r="F335">
        <v>10.220000000000001</v>
      </c>
      <c r="G335">
        <v>1</v>
      </c>
      <c r="H335">
        <v>10.73</v>
      </c>
      <c r="I335">
        <v>1</v>
      </c>
      <c r="J335">
        <v>18.8</v>
      </c>
      <c r="K335">
        <v>1</v>
      </c>
      <c r="L335">
        <v>20.57</v>
      </c>
      <c r="M335">
        <v>1</v>
      </c>
      <c r="N335">
        <v>19.239999999999998</v>
      </c>
      <c r="O335">
        <v>1</v>
      </c>
      <c r="P335">
        <v>16.61</v>
      </c>
      <c r="Q335">
        <v>1</v>
      </c>
      <c r="R335">
        <v>14.98</v>
      </c>
      <c r="S335">
        <v>1</v>
      </c>
      <c r="T335">
        <v>15.28</v>
      </c>
      <c r="U335">
        <v>1</v>
      </c>
      <c r="V335">
        <v>16.77</v>
      </c>
      <c r="W335">
        <v>1</v>
      </c>
      <c r="X335">
        <v>22.27</v>
      </c>
      <c r="Y335">
        <v>1</v>
      </c>
      <c r="Z335">
        <v>14.66</v>
      </c>
      <c r="AA335">
        <v>1</v>
      </c>
      <c r="AB335">
        <v>15.87</v>
      </c>
    </row>
    <row r="336" spans="1:28" x14ac:dyDescent="0.3">
      <c r="A336">
        <v>1979</v>
      </c>
      <c r="B336">
        <v>2</v>
      </c>
      <c r="C336">
        <v>1</v>
      </c>
      <c r="D336">
        <v>9.9640000000000004</v>
      </c>
      <c r="F336">
        <v>8.577</v>
      </c>
      <c r="H336">
        <v>8.4570000000000007</v>
      </c>
      <c r="I336">
        <v>1</v>
      </c>
      <c r="J336">
        <v>11.41</v>
      </c>
      <c r="L336">
        <v>14.1</v>
      </c>
      <c r="N336">
        <v>19.38</v>
      </c>
      <c r="O336">
        <v>1</v>
      </c>
      <c r="P336">
        <v>11.63</v>
      </c>
      <c r="Q336">
        <v>1</v>
      </c>
      <c r="R336">
        <v>10.84</v>
      </c>
      <c r="S336">
        <v>1</v>
      </c>
      <c r="T336">
        <v>19.78</v>
      </c>
      <c r="U336">
        <v>1</v>
      </c>
      <c r="V336">
        <v>26.72</v>
      </c>
      <c r="W336">
        <v>1</v>
      </c>
      <c r="X336">
        <v>34.69</v>
      </c>
      <c r="Y336">
        <v>1</v>
      </c>
      <c r="Z336">
        <v>18.010000000000002</v>
      </c>
      <c r="AA336">
        <v>1</v>
      </c>
      <c r="AB336">
        <v>16.13</v>
      </c>
    </row>
    <row r="337" spans="1:28" x14ac:dyDescent="0.3">
      <c r="A337">
        <v>1980</v>
      </c>
      <c r="B337">
        <v>2</v>
      </c>
      <c r="C337">
        <v>1</v>
      </c>
      <c r="D337">
        <v>16.829999999999998</v>
      </c>
      <c r="E337">
        <v>1</v>
      </c>
      <c r="F337">
        <v>11.81</v>
      </c>
      <c r="H337">
        <v>9.3949999999999996</v>
      </c>
      <c r="J337">
        <v>10.16</v>
      </c>
      <c r="K337">
        <v>1</v>
      </c>
      <c r="L337">
        <v>14.74</v>
      </c>
      <c r="M337">
        <v>1</v>
      </c>
      <c r="N337">
        <v>13.48</v>
      </c>
      <c r="O337">
        <v>1</v>
      </c>
      <c r="P337">
        <v>12.02</v>
      </c>
      <c r="Q337">
        <v>1</v>
      </c>
      <c r="R337">
        <v>13.89</v>
      </c>
      <c r="S337">
        <v>1</v>
      </c>
      <c r="T337">
        <v>12.54</v>
      </c>
      <c r="U337">
        <v>1</v>
      </c>
      <c r="V337">
        <v>15.72</v>
      </c>
      <c r="W337">
        <v>1</v>
      </c>
      <c r="X337">
        <v>19.559999999999999</v>
      </c>
      <c r="Y337">
        <v>1</v>
      </c>
      <c r="Z337">
        <v>13.4</v>
      </c>
      <c r="AA337">
        <v>1</v>
      </c>
      <c r="AB337">
        <v>13.63</v>
      </c>
    </row>
    <row r="338" spans="1:28" x14ac:dyDescent="0.3">
      <c r="A338">
        <v>1981</v>
      </c>
      <c r="B338">
        <v>2</v>
      </c>
      <c r="C338">
        <v>1</v>
      </c>
      <c r="D338">
        <v>10.4</v>
      </c>
      <c r="E338">
        <v>1</v>
      </c>
      <c r="F338">
        <v>10.41</v>
      </c>
      <c r="G338">
        <v>1</v>
      </c>
      <c r="H338">
        <v>11.97</v>
      </c>
      <c r="I338">
        <v>1</v>
      </c>
      <c r="J338">
        <v>19.920000000000002</v>
      </c>
      <c r="K338">
        <v>1</v>
      </c>
      <c r="L338">
        <v>43.29</v>
      </c>
      <c r="M338">
        <v>8</v>
      </c>
      <c r="N338">
        <v>33.79</v>
      </c>
      <c r="O338">
        <v>8</v>
      </c>
      <c r="P338">
        <v>24.78</v>
      </c>
      <c r="Q338">
        <v>1</v>
      </c>
      <c r="R338">
        <v>26.07</v>
      </c>
      <c r="S338">
        <v>8</v>
      </c>
      <c r="T338">
        <v>27.12</v>
      </c>
      <c r="U338">
        <v>8</v>
      </c>
      <c r="V338">
        <v>27.08</v>
      </c>
      <c r="X338">
        <v>28.73</v>
      </c>
      <c r="Z338">
        <v>21.95</v>
      </c>
      <c r="AB338">
        <v>23.79</v>
      </c>
    </row>
    <row r="339" spans="1:28" x14ac:dyDescent="0.3">
      <c r="A339">
        <v>1982</v>
      </c>
      <c r="B339">
        <v>2</v>
      </c>
      <c r="C339">
        <v>1</v>
      </c>
      <c r="D339">
        <v>14.2</v>
      </c>
      <c r="F339">
        <v>16.010000000000002</v>
      </c>
      <c r="H339">
        <v>10.46</v>
      </c>
      <c r="J339">
        <v>17.61</v>
      </c>
      <c r="L339">
        <v>25.89</v>
      </c>
      <c r="N339">
        <v>27.35</v>
      </c>
      <c r="P339">
        <v>17.84</v>
      </c>
      <c r="Q339">
        <v>6</v>
      </c>
      <c r="R339">
        <v>12.86</v>
      </c>
      <c r="T339">
        <v>14.39</v>
      </c>
      <c r="U339">
        <v>8</v>
      </c>
      <c r="V339">
        <v>26.12</v>
      </c>
      <c r="W339">
        <v>6</v>
      </c>
      <c r="X339">
        <v>14.41</v>
      </c>
      <c r="Y339">
        <v>1</v>
      </c>
      <c r="Z339">
        <v>11.58</v>
      </c>
      <c r="AA339">
        <v>1</v>
      </c>
      <c r="AB339">
        <v>17.39</v>
      </c>
    </row>
    <row r="340" spans="1:28" x14ac:dyDescent="0.3">
      <c r="A340">
        <v>1983</v>
      </c>
      <c r="B340">
        <v>2</v>
      </c>
      <c r="C340">
        <v>1</v>
      </c>
      <c r="D340">
        <v>9.6310000000000002</v>
      </c>
      <c r="F340">
        <v>9.1679999999999993</v>
      </c>
      <c r="H340">
        <v>9.7040000000000006</v>
      </c>
      <c r="I340">
        <v>1</v>
      </c>
      <c r="J340">
        <v>15.63</v>
      </c>
      <c r="K340">
        <v>1</v>
      </c>
      <c r="L340">
        <v>23.7</v>
      </c>
      <c r="N340">
        <v>19.66</v>
      </c>
      <c r="O340">
        <v>1</v>
      </c>
      <c r="P340">
        <v>14.97</v>
      </c>
      <c r="Q340">
        <v>1</v>
      </c>
      <c r="R340">
        <v>20.63</v>
      </c>
      <c r="S340">
        <v>8</v>
      </c>
      <c r="T340">
        <v>17.600000000000001</v>
      </c>
      <c r="U340">
        <v>1</v>
      </c>
      <c r="V340">
        <v>24.66</v>
      </c>
      <c r="X340">
        <v>24.04</v>
      </c>
      <c r="Y340">
        <v>1</v>
      </c>
      <c r="Z340">
        <v>13.68</v>
      </c>
      <c r="AA340">
        <v>1</v>
      </c>
      <c r="AB340">
        <v>16.920000000000002</v>
      </c>
    </row>
    <row r="341" spans="1:28" x14ac:dyDescent="0.3">
      <c r="A341">
        <v>1984</v>
      </c>
      <c r="B341">
        <v>2</v>
      </c>
      <c r="C341">
        <v>1</v>
      </c>
      <c r="D341">
        <v>10.63</v>
      </c>
      <c r="E341">
        <v>1</v>
      </c>
      <c r="F341">
        <v>11.46</v>
      </c>
      <c r="G341">
        <v>1</v>
      </c>
      <c r="H341">
        <v>10.050000000000001</v>
      </c>
      <c r="I341">
        <v>1</v>
      </c>
      <c r="J341">
        <v>11.45</v>
      </c>
      <c r="K341">
        <v>1</v>
      </c>
      <c r="L341">
        <v>12.76</v>
      </c>
      <c r="N341">
        <v>12.34</v>
      </c>
      <c r="O341">
        <v>1</v>
      </c>
      <c r="P341">
        <v>15.69</v>
      </c>
      <c r="Q341">
        <v>1</v>
      </c>
      <c r="R341">
        <v>14.55</v>
      </c>
      <c r="T341">
        <v>24.34</v>
      </c>
      <c r="U341">
        <v>1</v>
      </c>
      <c r="V341">
        <v>25.4</v>
      </c>
      <c r="W341">
        <v>1</v>
      </c>
      <c r="X341">
        <v>29.75</v>
      </c>
      <c r="Y341">
        <v>1</v>
      </c>
      <c r="Z341">
        <v>15.3</v>
      </c>
      <c r="AA341">
        <v>1</v>
      </c>
      <c r="AB341">
        <v>16.14</v>
      </c>
    </row>
    <row r="342" spans="1:28" x14ac:dyDescent="0.3">
      <c r="A342">
        <v>1985</v>
      </c>
      <c r="B342">
        <v>2</v>
      </c>
      <c r="C342">
        <v>1</v>
      </c>
      <c r="D342">
        <v>11.59</v>
      </c>
      <c r="E342">
        <v>6</v>
      </c>
      <c r="F342">
        <v>9.6999999999999993</v>
      </c>
      <c r="G342">
        <v>6</v>
      </c>
      <c r="H342">
        <v>9.89</v>
      </c>
      <c r="I342">
        <v>6</v>
      </c>
      <c r="J342">
        <v>10.57</v>
      </c>
      <c r="K342">
        <v>1</v>
      </c>
      <c r="L342">
        <v>11.75</v>
      </c>
      <c r="M342">
        <v>1</v>
      </c>
      <c r="N342">
        <v>14.47</v>
      </c>
      <c r="O342">
        <v>1</v>
      </c>
      <c r="P342">
        <v>10.35</v>
      </c>
      <c r="Q342">
        <v>1</v>
      </c>
      <c r="R342">
        <v>18.36</v>
      </c>
      <c r="S342">
        <v>1</v>
      </c>
      <c r="T342">
        <v>18.41</v>
      </c>
      <c r="U342">
        <v>1</v>
      </c>
      <c r="V342">
        <v>27.51</v>
      </c>
      <c r="W342">
        <v>1</v>
      </c>
      <c r="X342">
        <v>33.270000000000003</v>
      </c>
      <c r="Y342">
        <v>1</v>
      </c>
      <c r="Z342">
        <v>25.34</v>
      </c>
      <c r="AA342">
        <v>1</v>
      </c>
      <c r="AB342">
        <v>16.77</v>
      </c>
    </row>
    <row r="343" spans="1:28" x14ac:dyDescent="0.3">
      <c r="A343">
        <v>1986</v>
      </c>
      <c r="B343">
        <v>1</v>
      </c>
      <c r="C343">
        <v>1</v>
      </c>
      <c r="D343">
        <v>12.57</v>
      </c>
      <c r="E343">
        <v>6</v>
      </c>
      <c r="F343">
        <v>12.01</v>
      </c>
      <c r="G343">
        <v>6</v>
      </c>
      <c r="H343">
        <v>10.42</v>
      </c>
      <c r="I343">
        <v>6</v>
      </c>
      <c r="J343">
        <v>18.22</v>
      </c>
      <c r="K343">
        <v>6</v>
      </c>
      <c r="L343">
        <v>20.37</v>
      </c>
      <c r="M343">
        <v>6</v>
      </c>
      <c r="N343">
        <v>21.04</v>
      </c>
      <c r="O343">
        <v>6</v>
      </c>
      <c r="P343">
        <v>12.29</v>
      </c>
      <c r="Q343">
        <v>6</v>
      </c>
      <c r="R343">
        <v>12.25</v>
      </c>
      <c r="S343">
        <v>6</v>
      </c>
      <c r="T343">
        <v>23.23</v>
      </c>
      <c r="U343">
        <v>6</v>
      </c>
      <c r="V343">
        <v>37.79</v>
      </c>
      <c r="W343">
        <v>1</v>
      </c>
      <c r="X343">
        <v>37.19</v>
      </c>
      <c r="Y343">
        <v>1</v>
      </c>
      <c r="Z343">
        <v>22.4</v>
      </c>
      <c r="AA343">
        <v>1</v>
      </c>
      <c r="AB343">
        <v>19.98</v>
      </c>
    </row>
    <row r="344" spans="1:28" x14ac:dyDescent="0.3">
      <c r="A344">
        <v>1987</v>
      </c>
      <c r="B344">
        <v>2</v>
      </c>
      <c r="C344">
        <v>1</v>
      </c>
      <c r="D344">
        <v>11.8</v>
      </c>
      <c r="E344">
        <v>8</v>
      </c>
      <c r="F344">
        <v>7.407</v>
      </c>
      <c r="G344">
        <v>8</v>
      </c>
      <c r="H344">
        <v>10.95</v>
      </c>
      <c r="I344">
        <v>8</v>
      </c>
      <c r="J344">
        <v>16.03</v>
      </c>
      <c r="K344">
        <v>7</v>
      </c>
      <c r="L344">
        <v>29.19</v>
      </c>
      <c r="M344">
        <v>8</v>
      </c>
      <c r="N344">
        <v>20.86</v>
      </c>
      <c r="O344">
        <v>8</v>
      </c>
      <c r="P344">
        <v>17.11</v>
      </c>
      <c r="R344">
        <v>18.13</v>
      </c>
      <c r="T344">
        <v>20.86</v>
      </c>
      <c r="V344">
        <v>44.26</v>
      </c>
      <c r="W344">
        <v>8</v>
      </c>
      <c r="X344">
        <v>25.01</v>
      </c>
      <c r="Y344">
        <v>8</v>
      </c>
      <c r="Z344">
        <v>16.88</v>
      </c>
      <c r="AA344">
        <v>8</v>
      </c>
      <c r="AB344">
        <v>19.87</v>
      </c>
    </row>
    <row r="345" spans="1:28" x14ac:dyDescent="0.3">
      <c r="A345">
        <v>1988</v>
      </c>
      <c r="B345">
        <v>1</v>
      </c>
      <c r="C345">
        <v>1</v>
      </c>
      <c r="D345">
        <v>10.41</v>
      </c>
      <c r="F345">
        <v>9.6859999999999999</v>
      </c>
      <c r="H345">
        <v>8.2390000000000008</v>
      </c>
      <c r="I345">
        <v>8</v>
      </c>
      <c r="J345">
        <v>13.85</v>
      </c>
      <c r="K345">
        <v>8</v>
      </c>
      <c r="L345">
        <v>15.3</v>
      </c>
      <c r="N345">
        <v>15.55</v>
      </c>
      <c r="P345">
        <v>17.87</v>
      </c>
      <c r="Q345">
        <v>8</v>
      </c>
      <c r="R345">
        <v>33.24</v>
      </c>
      <c r="S345">
        <v>8</v>
      </c>
      <c r="T345">
        <v>52.17</v>
      </c>
      <c r="U345">
        <v>8</v>
      </c>
      <c r="V345">
        <v>62.34</v>
      </c>
      <c r="W345">
        <v>8</v>
      </c>
      <c r="X345">
        <v>60.32</v>
      </c>
      <c r="Y345">
        <v>8</v>
      </c>
      <c r="Z345">
        <v>31.2</v>
      </c>
      <c r="AA345">
        <v>8</v>
      </c>
      <c r="AB345">
        <v>27.52</v>
      </c>
    </row>
    <row r="346" spans="1:28" x14ac:dyDescent="0.3">
      <c r="A346">
        <v>1989</v>
      </c>
      <c r="B346">
        <v>1</v>
      </c>
      <c r="C346">
        <v>1</v>
      </c>
      <c r="D346">
        <v>21.23</v>
      </c>
      <c r="F346">
        <v>14.41</v>
      </c>
      <c r="H346">
        <v>15.07</v>
      </c>
      <c r="J346">
        <v>13.43</v>
      </c>
      <c r="L346">
        <v>21.74</v>
      </c>
      <c r="M346">
        <v>8</v>
      </c>
      <c r="N346">
        <v>18.329999999999998</v>
      </c>
      <c r="P346">
        <v>17.77</v>
      </c>
      <c r="Q346">
        <v>8</v>
      </c>
      <c r="R346">
        <v>22.06</v>
      </c>
      <c r="T346">
        <v>25.63</v>
      </c>
      <c r="U346">
        <v>8</v>
      </c>
      <c r="V346">
        <v>21.01</v>
      </c>
      <c r="X346">
        <v>26.73</v>
      </c>
      <c r="Y346">
        <v>8</v>
      </c>
      <c r="Z346">
        <v>19.440000000000001</v>
      </c>
      <c r="AB346">
        <v>19.739999999999998</v>
      </c>
    </row>
    <row r="347" spans="1:28" x14ac:dyDescent="0.3">
      <c r="A347">
        <v>1990</v>
      </c>
      <c r="B347">
        <v>1</v>
      </c>
      <c r="C347">
        <v>1</v>
      </c>
      <c r="D347">
        <v>9.7370000000000001</v>
      </c>
      <c r="F347">
        <v>8.4809999999999999</v>
      </c>
      <c r="H347">
        <v>9.3350000000000009</v>
      </c>
      <c r="I347">
        <v>6</v>
      </c>
      <c r="J347">
        <v>16.8</v>
      </c>
      <c r="L347">
        <v>25.71</v>
      </c>
      <c r="N347">
        <v>18.760000000000002</v>
      </c>
      <c r="O347">
        <v>6</v>
      </c>
      <c r="P347">
        <v>13.94</v>
      </c>
      <c r="R347">
        <v>15.24</v>
      </c>
      <c r="T347">
        <v>16.5</v>
      </c>
      <c r="V347">
        <v>26.9</v>
      </c>
      <c r="X347">
        <v>37.01</v>
      </c>
      <c r="Y347">
        <v>8</v>
      </c>
      <c r="Z347">
        <v>31.63</v>
      </c>
      <c r="AB347">
        <v>19.170000000000002</v>
      </c>
    </row>
    <row r="348" spans="1:28" x14ac:dyDescent="0.3">
      <c r="A348">
        <v>1991</v>
      </c>
      <c r="B348">
        <v>1</v>
      </c>
      <c r="C348">
        <v>1</v>
      </c>
      <c r="D348">
        <v>15.18</v>
      </c>
      <c r="F348">
        <v>9.5210000000000008</v>
      </c>
      <c r="H348">
        <v>15.05</v>
      </c>
      <c r="J348">
        <v>13.19</v>
      </c>
      <c r="L348">
        <v>20.58</v>
      </c>
      <c r="M348">
        <v>8</v>
      </c>
      <c r="N348">
        <v>12.54</v>
      </c>
      <c r="P348">
        <v>8.6069999999999993</v>
      </c>
      <c r="R348">
        <v>7.3</v>
      </c>
      <c r="T348">
        <v>21.4</v>
      </c>
      <c r="U348">
        <v>8</v>
      </c>
      <c r="V348">
        <v>19.38</v>
      </c>
      <c r="X348">
        <v>18.27</v>
      </c>
      <c r="Z348">
        <v>12.54</v>
      </c>
      <c r="AB348">
        <v>14.46</v>
      </c>
    </row>
    <row r="349" spans="1:28" x14ac:dyDescent="0.3">
      <c r="A349">
        <v>1992</v>
      </c>
      <c r="B349">
        <v>1</v>
      </c>
      <c r="C349">
        <v>1</v>
      </c>
      <c r="D349">
        <v>7.5990000000000002</v>
      </c>
      <c r="F349">
        <v>5.6459999999999999</v>
      </c>
      <c r="H349">
        <v>4.5869999999999997</v>
      </c>
      <c r="J349">
        <v>9.9290000000000003</v>
      </c>
      <c r="L349">
        <v>15.17</v>
      </c>
      <c r="N349">
        <v>18.86</v>
      </c>
      <c r="O349">
        <v>8</v>
      </c>
      <c r="P349">
        <v>11.6</v>
      </c>
      <c r="R349">
        <v>15.28</v>
      </c>
      <c r="T349">
        <v>22.48</v>
      </c>
      <c r="V349">
        <v>25.33</v>
      </c>
      <c r="X349">
        <v>21.08</v>
      </c>
      <c r="Y349">
        <v>8</v>
      </c>
      <c r="Z349">
        <v>17.87</v>
      </c>
      <c r="AB349">
        <v>14.62</v>
      </c>
    </row>
    <row r="350" spans="1:28" x14ac:dyDescent="0.3">
      <c r="A350">
        <v>1993</v>
      </c>
      <c r="B350">
        <v>1</v>
      </c>
      <c r="C350">
        <v>1</v>
      </c>
      <c r="D350">
        <v>13.25</v>
      </c>
      <c r="F350">
        <v>9.4640000000000004</v>
      </c>
      <c r="H350">
        <v>9.4640000000000004</v>
      </c>
      <c r="J350">
        <v>15.49</v>
      </c>
      <c r="L350">
        <v>27.81</v>
      </c>
      <c r="M350">
        <v>8</v>
      </c>
      <c r="N350">
        <v>18.71</v>
      </c>
      <c r="O350">
        <v>1</v>
      </c>
      <c r="P350">
        <v>16.079999999999998</v>
      </c>
      <c r="Q350">
        <v>8</v>
      </c>
      <c r="R350">
        <v>20.34</v>
      </c>
      <c r="S350">
        <v>8</v>
      </c>
      <c r="T350">
        <v>20.16</v>
      </c>
      <c r="U350">
        <v>8</v>
      </c>
      <c r="V350">
        <v>16.59</v>
      </c>
      <c r="X350">
        <v>12.79</v>
      </c>
      <c r="Y350">
        <v>6</v>
      </c>
      <c r="Z350">
        <v>21.7</v>
      </c>
      <c r="AA350">
        <v>6</v>
      </c>
      <c r="AB350">
        <v>16.82</v>
      </c>
    </row>
    <row r="351" spans="1:28" x14ac:dyDescent="0.3">
      <c r="A351">
        <v>1994</v>
      </c>
      <c r="B351">
        <v>2</v>
      </c>
      <c r="C351">
        <v>1</v>
      </c>
      <c r="D351">
        <v>9.01</v>
      </c>
      <c r="F351">
        <v>8.44</v>
      </c>
      <c r="H351">
        <v>8.65</v>
      </c>
      <c r="J351">
        <v>10.3</v>
      </c>
      <c r="L351">
        <v>17.28</v>
      </c>
      <c r="N351">
        <v>10.46</v>
      </c>
      <c r="P351">
        <v>8.1300000000000008</v>
      </c>
      <c r="R351">
        <v>9.82</v>
      </c>
      <c r="T351">
        <v>18.88</v>
      </c>
      <c r="V351">
        <v>29.32</v>
      </c>
      <c r="W351">
        <v>8</v>
      </c>
      <c r="X351">
        <v>19.36</v>
      </c>
      <c r="Z351">
        <v>11.92</v>
      </c>
      <c r="AB351">
        <v>13.46</v>
      </c>
    </row>
    <row r="352" spans="1:28" x14ac:dyDescent="0.3">
      <c r="A352">
        <v>1995</v>
      </c>
      <c r="B352">
        <v>1</v>
      </c>
      <c r="C352">
        <v>1</v>
      </c>
      <c r="D352">
        <v>9.99</v>
      </c>
      <c r="E352">
        <v>8</v>
      </c>
      <c r="F352">
        <v>6.1829999999999998</v>
      </c>
      <c r="H352">
        <v>7.7140000000000004</v>
      </c>
      <c r="J352">
        <v>12.39</v>
      </c>
      <c r="K352">
        <v>1</v>
      </c>
      <c r="L352">
        <v>16.91</v>
      </c>
      <c r="N352">
        <v>22.73</v>
      </c>
      <c r="O352">
        <v>8</v>
      </c>
      <c r="P352">
        <v>16.399999999999999</v>
      </c>
      <c r="Q352">
        <v>8</v>
      </c>
      <c r="R352">
        <v>41.16</v>
      </c>
      <c r="S352">
        <v>8</v>
      </c>
      <c r="T352">
        <v>27.94</v>
      </c>
      <c r="V352">
        <v>34.409999999999997</v>
      </c>
      <c r="W352">
        <v>8</v>
      </c>
      <c r="X352">
        <v>22.63</v>
      </c>
      <c r="Z352">
        <v>13.83</v>
      </c>
      <c r="AB352">
        <v>19.36</v>
      </c>
    </row>
    <row r="353" spans="1:29" x14ac:dyDescent="0.3">
      <c r="A353">
        <v>1996</v>
      </c>
      <c r="B353">
        <v>1</v>
      </c>
      <c r="C353">
        <v>1</v>
      </c>
      <c r="D353">
        <v>9.3539999999999992</v>
      </c>
      <c r="F353">
        <v>9.58</v>
      </c>
      <c r="H353">
        <v>9.4570000000000007</v>
      </c>
      <c r="J353">
        <v>9.7379999999999995</v>
      </c>
      <c r="L353">
        <v>9.2970000000000006</v>
      </c>
      <c r="N353">
        <v>20.46</v>
      </c>
      <c r="P353">
        <v>14.56</v>
      </c>
      <c r="Q353">
        <v>8</v>
      </c>
      <c r="R353">
        <v>14.03</v>
      </c>
      <c r="S353">
        <v>8</v>
      </c>
      <c r="T353" t="s">
        <v>1</v>
      </c>
      <c r="V353">
        <v>2.0129999999999999</v>
      </c>
      <c r="W353">
        <v>3</v>
      </c>
      <c r="X353">
        <v>0.625</v>
      </c>
      <c r="Y353">
        <v>3</v>
      </c>
      <c r="Z353" t="s">
        <v>1</v>
      </c>
      <c r="AB353">
        <v>9.91</v>
      </c>
      <c r="AC353">
        <v>3</v>
      </c>
    </row>
    <row r="354" spans="1:29" x14ac:dyDescent="0.3">
      <c r="A354">
        <v>1997</v>
      </c>
      <c r="B354">
        <v>1</v>
      </c>
      <c r="C354">
        <v>1</v>
      </c>
      <c r="D354">
        <v>14.4</v>
      </c>
      <c r="F354">
        <v>13.44</v>
      </c>
      <c r="H354">
        <v>11.79</v>
      </c>
      <c r="J354">
        <v>14.83</v>
      </c>
      <c r="K354">
        <v>8</v>
      </c>
      <c r="L354">
        <v>15.65</v>
      </c>
      <c r="N354">
        <v>21.77</v>
      </c>
      <c r="O354">
        <v>3</v>
      </c>
      <c r="P354">
        <v>14.36</v>
      </c>
      <c r="R354">
        <v>13.16</v>
      </c>
      <c r="S354">
        <v>8</v>
      </c>
      <c r="T354" t="s">
        <v>1</v>
      </c>
      <c r="V354" t="s">
        <v>1</v>
      </c>
      <c r="X354" t="s">
        <v>1</v>
      </c>
      <c r="Z354">
        <v>4.7619999999999996</v>
      </c>
      <c r="AB354">
        <v>13.8</v>
      </c>
      <c r="AC354">
        <v>3</v>
      </c>
    </row>
    <row r="355" spans="1:29" x14ac:dyDescent="0.3">
      <c r="A355">
        <v>1998</v>
      </c>
      <c r="B355">
        <v>1</v>
      </c>
      <c r="C355">
        <v>1</v>
      </c>
      <c r="D355">
        <v>10.75</v>
      </c>
      <c r="F355">
        <v>10.01</v>
      </c>
      <c r="H355">
        <v>13.33</v>
      </c>
      <c r="J355">
        <v>13.55</v>
      </c>
      <c r="L355">
        <v>14.96</v>
      </c>
      <c r="N355">
        <v>12.08</v>
      </c>
      <c r="P355">
        <v>16.829999999999998</v>
      </c>
      <c r="R355">
        <v>17.14</v>
      </c>
      <c r="T355">
        <v>17.559999999999999</v>
      </c>
      <c r="V355">
        <v>16.54</v>
      </c>
      <c r="X355">
        <v>17.989999999999998</v>
      </c>
      <c r="Z355">
        <v>20.57</v>
      </c>
      <c r="AB355">
        <v>15.11</v>
      </c>
    </row>
    <row r="356" spans="1:29" x14ac:dyDescent="0.3">
      <c r="A356">
        <v>1999</v>
      </c>
      <c r="B356">
        <v>1</v>
      </c>
      <c r="C356">
        <v>1</v>
      </c>
      <c r="D356">
        <v>14.49</v>
      </c>
      <c r="F356">
        <v>13.74</v>
      </c>
      <c r="H356">
        <v>14.89</v>
      </c>
      <c r="J356">
        <v>9.4719999999999995</v>
      </c>
      <c r="K356">
        <v>8</v>
      </c>
      <c r="L356">
        <v>6.3079999999999998</v>
      </c>
      <c r="N356">
        <v>6.7370000000000001</v>
      </c>
      <c r="P356">
        <v>4.8040000000000003</v>
      </c>
      <c r="R356">
        <v>7.0730000000000004</v>
      </c>
      <c r="T356">
        <v>13.84</v>
      </c>
      <c r="V356">
        <v>11.69</v>
      </c>
      <c r="X356">
        <v>15.01</v>
      </c>
      <c r="Y356">
        <v>3</v>
      </c>
      <c r="Z356">
        <v>11.34</v>
      </c>
      <c r="AB356">
        <v>10.78</v>
      </c>
      <c r="AC356">
        <v>3</v>
      </c>
    </row>
    <row r="357" spans="1:29" x14ac:dyDescent="0.3">
      <c r="A357">
        <v>2000</v>
      </c>
      <c r="B357">
        <v>1</v>
      </c>
      <c r="C357">
        <v>1</v>
      </c>
      <c r="D357">
        <v>4.63</v>
      </c>
      <c r="F357">
        <v>3.6779999999999999</v>
      </c>
      <c r="H357">
        <v>3.7759999999999998</v>
      </c>
      <c r="I357">
        <v>8</v>
      </c>
      <c r="J357">
        <v>6.694</v>
      </c>
      <c r="L357">
        <v>6.8390000000000004</v>
      </c>
      <c r="N357">
        <v>5.2220000000000004</v>
      </c>
      <c r="P357">
        <v>4.0110000000000001</v>
      </c>
      <c r="R357">
        <v>6.6660000000000004</v>
      </c>
      <c r="T357">
        <v>5.1509999999999998</v>
      </c>
      <c r="V357">
        <v>6.8780000000000001</v>
      </c>
      <c r="X357">
        <v>10.52</v>
      </c>
      <c r="Y357">
        <v>8</v>
      </c>
      <c r="Z357">
        <v>6.2190000000000003</v>
      </c>
      <c r="AB357">
        <v>5.86</v>
      </c>
    </row>
    <row r="358" spans="1:29" x14ac:dyDescent="0.3">
      <c r="A358">
        <v>2001</v>
      </c>
      <c r="B358">
        <v>1</v>
      </c>
      <c r="C358">
        <v>1</v>
      </c>
      <c r="D358">
        <v>3.1819999999999999</v>
      </c>
      <c r="F358">
        <v>2.8079999999999998</v>
      </c>
      <c r="H358">
        <v>4.8520000000000003</v>
      </c>
      <c r="J358">
        <v>1.593</v>
      </c>
      <c r="L358">
        <v>3.5190000000000001</v>
      </c>
      <c r="N358">
        <v>1.825</v>
      </c>
      <c r="P358">
        <v>1.2689999999999999</v>
      </c>
      <c r="R358">
        <v>1.8680000000000001</v>
      </c>
      <c r="T358" t="s">
        <v>1</v>
      </c>
      <c r="V358" t="s">
        <v>1</v>
      </c>
      <c r="X358" t="s">
        <v>1</v>
      </c>
      <c r="Z358" t="s">
        <v>1</v>
      </c>
      <c r="AB358">
        <v>2.62</v>
      </c>
      <c r="AC358">
        <v>3</v>
      </c>
    </row>
    <row r="359" spans="1:29" x14ac:dyDescent="0.3">
      <c r="A359">
        <v>2002</v>
      </c>
      <c r="B359">
        <v>1</v>
      </c>
      <c r="C359">
        <v>1</v>
      </c>
      <c r="D359">
        <v>2.9630000000000001</v>
      </c>
      <c r="F359">
        <v>3.3940000000000001</v>
      </c>
      <c r="H359">
        <v>2.5099999999999998</v>
      </c>
      <c r="J359">
        <v>2.5310000000000001</v>
      </c>
      <c r="L359">
        <v>2.8959999999999999</v>
      </c>
      <c r="N359">
        <v>2.258</v>
      </c>
      <c r="P359">
        <v>1.7749999999999999</v>
      </c>
      <c r="R359">
        <v>3.48</v>
      </c>
      <c r="T359" t="s">
        <v>1</v>
      </c>
      <c r="V359" t="s">
        <v>1</v>
      </c>
      <c r="X359" t="s">
        <v>1</v>
      </c>
      <c r="Z359" t="s">
        <v>1</v>
      </c>
      <c r="AB359">
        <v>2.73</v>
      </c>
      <c r="AC359">
        <v>3</v>
      </c>
    </row>
    <row r="360" spans="1:29" x14ac:dyDescent="0.3">
      <c r="A360">
        <v>2003</v>
      </c>
      <c r="B360">
        <v>1</v>
      </c>
      <c r="C360">
        <v>1</v>
      </c>
      <c r="D360" t="s">
        <v>1</v>
      </c>
      <c r="F360" t="s">
        <v>1</v>
      </c>
      <c r="H360" t="s">
        <v>1</v>
      </c>
      <c r="J360">
        <v>3.0790000000000002</v>
      </c>
      <c r="L360">
        <v>2.73</v>
      </c>
      <c r="N360">
        <v>3.887</v>
      </c>
      <c r="P360">
        <v>2.855</v>
      </c>
      <c r="R360">
        <v>3.5609999999999999</v>
      </c>
      <c r="T360">
        <v>5.93</v>
      </c>
      <c r="V360">
        <v>8.3930000000000007</v>
      </c>
      <c r="X360">
        <v>7.0469999999999997</v>
      </c>
      <c r="Z360">
        <v>6.9340000000000002</v>
      </c>
      <c r="AB360">
        <v>4.9400000000000004</v>
      </c>
      <c r="AC360">
        <v>3</v>
      </c>
    </row>
    <row r="361" spans="1:29" x14ac:dyDescent="0.3">
      <c r="A361">
        <v>2004</v>
      </c>
      <c r="B361">
        <v>1</v>
      </c>
      <c r="C361">
        <v>1</v>
      </c>
      <c r="D361">
        <v>12.1</v>
      </c>
      <c r="F361">
        <v>10.4</v>
      </c>
      <c r="H361">
        <v>9.9280000000000008</v>
      </c>
      <c r="J361">
        <v>13.52</v>
      </c>
      <c r="L361">
        <v>15.12</v>
      </c>
      <c r="N361">
        <v>12.5</v>
      </c>
      <c r="P361">
        <v>12.42</v>
      </c>
      <c r="R361">
        <v>13.39</v>
      </c>
      <c r="S361">
        <v>8</v>
      </c>
      <c r="T361">
        <v>15.79</v>
      </c>
      <c r="U361">
        <v>8</v>
      </c>
      <c r="V361">
        <v>15.3</v>
      </c>
      <c r="X361">
        <v>22.24</v>
      </c>
      <c r="Z361">
        <v>14.86</v>
      </c>
      <c r="AB361">
        <v>13.96</v>
      </c>
    </row>
    <row r="362" spans="1:29" x14ac:dyDescent="0.3">
      <c r="A362">
        <v>2005</v>
      </c>
      <c r="B362">
        <v>1</v>
      </c>
      <c r="C362">
        <v>1</v>
      </c>
      <c r="D362">
        <v>12.87</v>
      </c>
      <c r="F362">
        <v>11.41</v>
      </c>
      <c r="H362">
        <v>11.27</v>
      </c>
      <c r="J362">
        <v>12.02</v>
      </c>
      <c r="L362">
        <v>13.22</v>
      </c>
      <c r="N362">
        <v>14.29</v>
      </c>
      <c r="P362">
        <v>17</v>
      </c>
      <c r="R362">
        <v>13.6</v>
      </c>
      <c r="T362">
        <v>16.010000000000002</v>
      </c>
      <c r="V362">
        <v>17.64</v>
      </c>
      <c r="X362">
        <v>23.26</v>
      </c>
      <c r="Y362">
        <v>8</v>
      </c>
      <c r="Z362">
        <v>16.12</v>
      </c>
      <c r="AB362">
        <v>14.89</v>
      </c>
    </row>
    <row r="363" spans="1:29" x14ac:dyDescent="0.3">
      <c r="A363">
        <v>2006</v>
      </c>
      <c r="B363">
        <v>1</v>
      </c>
      <c r="C363">
        <v>1</v>
      </c>
      <c r="D363">
        <v>13.23</v>
      </c>
      <c r="F363">
        <v>12.35</v>
      </c>
      <c r="H363">
        <v>14.49</v>
      </c>
      <c r="J363">
        <v>17.98</v>
      </c>
      <c r="L363">
        <v>21.43</v>
      </c>
      <c r="M363">
        <v>8</v>
      </c>
      <c r="N363">
        <v>16.399999999999999</v>
      </c>
      <c r="P363">
        <v>15.37</v>
      </c>
      <c r="R363">
        <v>16.04</v>
      </c>
      <c r="T363">
        <v>16.55</v>
      </c>
      <c r="V363">
        <v>19.739999999999998</v>
      </c>
      <c r="W363">
        <v>8</v>
      </c>
      <c r="X363">
        <v>18.79</v>
      </c>
      <c r="Y363">
        <v>8</v>
      </c>
      <c r="Z363">
        <v>15.35</v>
      </c>
      <c r="AA363">
        <v>8</v>
      </c>
      <c r="AB363">
        <v>16.48</v>
      </c>
    </row>
    <row r="364" spans="1:29" x14ac:dyDescent="0.3">
      <c r="A364">
        <v>2007</v>
      </c>
      <c r="B364">
        <v>1</v>
      </c>
      <c r="C364">
        <v>1</v>
      </c>
      <c r="D364">
        <v>13.24</v>
      </c>
      <c r="F364">
        <v>11.5</v>
      </c>
      <c r="H364">
        <v>13.69</v>
      </c>
      <c r="I364">
        <v>8</v>
      </c>
      <c r="J364">
        <v>15.8</v>
      </c>
      <c r="L364">
        <v>15.65</v>
      </c>
      <c r="N364">
        <v>14.33</v>
      </c>
      <c r="P364">
        <v>13.22</v>
      </c>
      <c r="R364">
        <v>15.9</v>
      </c>
      <c r="T364">
        <v>19.25</v>
      </c>
      <c r="V364">
        <v>25.63</v>
      </c>
      <c r="W364">
        <v>8</v>
      </c>
      <c r="X364">
        <v>22.91</v>
      </c>
      <c r="Y364">
        <v>8</v>
      </c>
      <c r="Z364">
        <v>16.309999999999999</v>
      </c>
      <c r="AB364">
        <v>16.45</v>
      </c>
    </row>
    <row r="365" spans="1:29" x14ac:dyDescent="0.3">
      <c r="A365">
        <v>2008</v>
      </c>
      <c r="B365">
        <v>1</v>
      </c>
      <c r="C365">
        <v>1</v>
      </c>
      <c r="D365">
        <v>13.46</v>
      </c>
      <c r="F365">
        <v>12.13</v>
      </c>
      <c r="H365">
        <v>12.75</v>
      </c>
      <c r="I365">
        <v>8</v>
      </c>
      <c r="J365">
        <v>16.09</v>
      </c>
      <c r="L365">
        <v>16.54</v>
      </c>
      <c r="N365">
        <v>14.67</v>
      </c>
      <c r="P365">
        <v>16.18</v>
      </c>
      <c r="R365">
        <v>15.09</v>
      </c>
      <c r="S365">
        <v>3</v>
      </c>
      <c r="T365">
        <v>18.29</v>
      </c>
      <c r="U365">
        <v>8</v>
      </c>
      <c r="V365">
        <v>16.91</v>
      </c>
      <c r="X365">
        <v>19.23</v>
      </c>
      <c r="Z365">
        <v>20.91</v>
      </c>
      <c r="AB365">
        <v>16.02</v>
      </c>
      <c r="AC365">
        <v>3</v>
      </c>
    </row>
    <row r="366" spans="1:29" x14ac:dyDescent="0.3">
      <c r="A366">
        <v>2009</v>
      </c>
      <c r="B366">
        <v>1</v>
      </c>
      <c r="C366">
        <v>1</v>
      </c>
      <c r="D366">
        <v>14.62</v>
      </c>
      <c r="F366">
        <v>13.73</v>
      </c>
      <c r="H366">
        <v>14.76</v>
      </c>
      <c r="J366">
        <v>20.010000000000002</v>
      </c>
      <c r="L366">
        <v>23.29</v>
      </c>
      <c r="N366">
        <v>22.39</v>
      </c>
      <c r="P366">
        <v>23.16</v>
      </c>
      <c r="R366">
        <v>22.84</v>
      </c>
      <c r="S366">
        <v>3</v>
      </c>
      <c r="T366">
        <v>19.260000000000002</v>
      </c>
      <c r="U366">
        <v>3</v>
      </c>
      <c r="V366">
        <v>15.18</v>
      </c>
      <c r="X366">
        <v>16.55</v>
      </c>
      <c r="Z366">
        <v>13.14</v>
      </c>
      <c r="AA366">
        <v>3</v>
      </c>
      <c r="AB366">
        <v>18.239999999999998</v>
      </c>
      <c r="AC366">
        <v>3</v>
      </c>
    </row>
    <row r="367" spans="1:29" x14ac:dyDescent="0.3">
      <c r="A367">
        <v>2010</v>
      </c>
      <c r="B367">
        <v>1</v>
      </c>
      <c r="C367">
        <v>1</v>
      </c>
      <c r="D367">
        <v>11.49</v>
      </c>
      <c r="E367">
        <v>3</v>
      </c>
      <c r="F367">
        <v>10.7</v>
      </c>
      <c r="G367">
        <v>3</v>
      </c>
      <c r="H367">
        <v>13.2</v>
      </c>
      <c r="J367">
        <v>8.4250000000000007</v>
      </c>
      <c r="L367">
        <v>14.58</v>
      </c>
      <c r="N367">
        <v>19.05</v>
      </c>
      <c r="O367">
        <v>8</v>
      </c>
      <c r="P367">
        <v>17.329999999999998</v>
      </c>
      <c r="R367">
        <v>18.39</v>
      </c>
      <c r="S367">
        <v>8</v>
      </c>
      <c r="T367" t="s">
        <v>1</v>
      </c>
      <c r="V367" t="s">
        <v>1</v>
      </c>
      <c r="X367" t="s">
        <v>1</v>
      </c>
      <c r="Z367">
        <v>23.78</v>
      </c>
      <c r="AA367">
        <v>3</v>
      </c>
      <c r="AB367">
        <v>15.22</v>
      </c>
      <c r="AC367">
        <v>3</v>
      </c>
    </row>
    <row r="368" spans="1:29" x14ac:dyDescent="0.3">
      <c r="A368">
        <v>2011</v>
      </c>
      <c r="B368">
        <v>1</v>
      </c>
      <c r="C368">
        <v>1</v>
      </c>
      <c r="D368">
        <v>17.940000000000001</v>
      </c>
      <c r="F368">
        <v>18.25</v>
      </c>
      <c r="H368">
        <v>11.22</v>
      </c>
      <c r="J368">
        <v>16.829999999999998</v>
      </c>
      <c r="L368">
        <v>11.42</v>
      </c>
      <c r="N368">
        <v>13.49</v>
      </c>
      <c r="P368">
        <v>20.34</v>
      </c>
      <c r="R368">
        <v>25.16</v>
      </c>
      <c r="T368">
        <v>26.23</v>
      </c>
      <c r="U368">
        <v>3</v>
      </c>
      <c r="V368">
        <v>22.8</v>
      </c>
      <c r="W368">
        <v>3</v>
      </c>
      <c r="X368">
        <v>23.42</v>
      </c>
      <c r="Y368">
        <v>8</v>
      </c>
      <c r="Z368">
        <v>37.72</v>
      </c>
      <c r="AA368">
        <v>8</v>
      </c>
      <c r="AB368">
        <v>20.399999999999999</v>
      </c>
      <c r="AC368">
        <v>3</v>
      </c>
    </row>
    <row r="369" spans="1:29" x14ac:dyDescent="0.3">
      <c r="A369">
        <v>2012</v>
      </c>
      <c r="B369">
        <v>1</v>
      </c>
      <c r="C369">
        <v>1</v>
      </c>
      <c r="D369">
        <v>17.84</v>
      </c>
      <c r="E369">
        <v>3</v>
      </c>
      <c r="F369">
        <v>13.26</v>
      </c>
      <c r="H369">
        <v>11.28</v>
      </c>
      <c r="J369">
        <v>15.89</v>
      </c>
      <c r="K369">
        <v>3</v>
      </c>
      <c r="L369">
        <v>15.88</v>
      </c>
      <c r="M369">
        <v>3</v>
      </c>
      <c r="N369">
        <v>14.67</v>
      </c>
      <c r="P369">
        <v>17.45</v>
      </c>
      <c r="Q369">
        <v>3</v>
      </c>
      <c r="R369" t="s">
        <v>1</v>
      </c>
      <c r="T369" t="s">
        <v>1</v>
      </c>
      <c r="V369">
        <v>18.98</v>
      </c>
      <c r="X369">
        <v>12.84</v>
      </c>
      <c r="Z369">
        <v>14.39</v>
      </c>
      <c r="AB369">
        <v>15.25</v>
      </c>
      <c r="AC369">
        <v>3</v>
      </c>
    </row>
    <row r="371" spans="1:29" x14ac:dyDescent="0.3">
      <c r="A371" t="s">
        <v>73</v>
      </c>
      <c r="D371">
        <v>11.4</v>
      </c>
      <c r="F371">
        <v>9.7769999999999992</v>
      </c>
      <c r="H371">
        <v>9.9</v>
      </c>
      <c r="J371">
        <v>12.42</v>
      </c>
      <c r="L371">
        <v>16.670000000000002</v>
      </c>
      <c r="N371">
        <v>16.21</v>
      </c>
      <c r="P371">
        <v>13.56</v>
      </c>
      <c r="R371">
        <v>15.46</v>
      </c>
      <c r="T371">
        <v>19.059999999999999</v>
      </c>
      <c r="V371">
        <v>22.36</v>
      </c>
      <c r="X371">
        <v>23.15</v>
      </c>
      <c r="Z371">
        <v>17.100000000000001</v>
      </c>
      <c r="AB371">
        <v>15.59</v>
      </c>
    </row>
    <row r="372" spans="1:29" x14ac:dyDescent="0.3">
      <c r="A372" t="s">
        <v>74</v>
      </c>
      <c r="D372">
        <v>21.23</v>
      </c>
      <c r="F372">
        <v>18.25</v>
      </c>
      <c r="H372">
        <v>22.39</v>
      </c>
      <c r="J372">
        <v>20.88</v>
      </c>
      <c r="L372">
        <v>43.29</v>
      </c>
      <c r="N372">
        <v>33.79</v>
      </c>
      <c r="P372">
        <v>27.09</v>
      </c>
      <c r="R372">
        <v>41.16</v>
      </c>
      <c r="T372">
        <v>52.17</v>
      </c>
      <c r="V372">
        <v>62.34</v>
      </c>
      <c r="X372">
        <v>60.32</v>
      </c>
      <c r="Z372">
        <v>37.75</v>
      </c>
      <c r="AB372">
        <v>62.34</v>
      </c>
    </row>
    <row r="373" spans="1:29" x14ac:dyDescent="0.3">
      <c r="A373" t="s">
        <v>75</v>
      </c>
      <c r="D373">
        <v>2.9630000000000001</v>
      </c>
      <c r="F373">
        <v>2.8079999999999998</v>
      </c>
      <c r="H373">
        <v>2.5099999999999998</v>
      </c>
      <c r="J373">
        <v>1.593</v>
      </c>
      <c r="L373">
        <v>2.73</v>
      </c>
      <c r="N373">
        <v>1.825</v>
      </c>
      <c r="P373">
        <v>1.2689999999999999</v>
      </c>
      <c r="R373">
        <v>1.8680000000000001</v>
      </c>
      <c r="T373">
        <v>5.1509999999999998</v>
      </c>
      <c r="V373">
        <v>2.0129999999999999</v>
      </c>
      <c r="X373">
        <v>0.625</v>
      </c>
      <c r="Z373">
        <v>4.7619999999999996</v>
      </c>
      <c r="AB373">
        <v>0.63</v>
      </c>
    </row>
    <row r="376" spans="1:29" x14ac:dyDescent="0.3">
      <c r="A376" s="5" t="s">
        <v>79</v>
      </c>
      <c r="B376" s="5"/>
      <c r="C376" s="5"/>
      <c r="D376" s="5"/>
    </row>
    <row r="377" spans="1:29" x14ac:dyDescent="0.3">
      <c r="A377" t="s">
        <v>19</v>
      </c>
      <c r="B377">
        <v>28047010</v>
      </c>
      <c r="C377" t="s">
        <v>83</v>
      </c>
    </row>
    <row r="378" spans="1:29" x14ac:dyDescent="0.3">
      <c r="A378" t="s">
        <v>20</v>
      </c>
    </row>
    <row r="379" spans="1:29" x14ac:dyDescent="0.3">
      <c r="A379" t="s">
        <v>21</v>
      </c>
    </row>
    <row r="380" spans="1:29" x14ac:dyDescent="0.3">
      <c r="A380" t="s">
        <v>22</v>
      </c>
      <c r="B380">
        <v>150</v>
      </c>
    </row>
    <row r="381" spans="1:29" x14ac:dyDescent="0.3">
      <c r="A381" t="s">
        <v>23</v>
      </c>
      <c r="B381" t="s">
        <v>82</v>
      </c>
    </row>
    <row r="383" spans="1:29" x14ac:dyDescent="0.3">
      <c r="A383" t="s">
        <v>25</v>
      </c>
      <c r="B383" t="s">
        <v>26</v>
      </c>
      <c r="C383" t="s">
        <v>27</v>
      </c>
      <c r="D383" t="s">
        <v>2</v>
      </c>
      <c r="E383" t="s">
        <v>1</v>
      </c>
      <c r="F383" t="s">
        <v>3</v>
      </c>
      <c r="G383" t="s">
        <v>1</v>
      </c>
      <c r="H383" t="s">
        <v>4</v>
      </c>
      <c r="I383" t="s">
        <v>1</v>
      </c>
      <c r="J383" t="s">
        <v>5</v>
      </c>
      <c r="K383" t="s">
        <v>1</v>
      </c>
      <c r="L383" t="s">
        <v>6</v>
      </c>
      <c r="M383" t="s">
        <v>1</v>
      </c>
      <c r="N383" t="s">
        <v>7</v>
      </c>
      <c r="O383" t="s">
        <v>1</v>
      </c>
      <c r="P383" t="s">
        <v>8</v>
      </c>
      <c r="Q383" t="s">
        <v>1</v>
      </c>
      <c r="R383" t="s">
        <v>9</v>
      </c>
      <c r="S383" t="s">
        <v>1</v>
      </c>
      <c r="T383" t="s">
        <v>10</v>
      </c>
      <c r="U383" t="s">
        <v>1</v>
      </c>
      <c r="V383" t="s">
        <v>11</v>
      </c>
      <c r="W383" t="s">
        <v>1</v>
      </c>
      <c r="X383" t="s">
        <v>12</v>
      </c>
      <c r="Y383" t="s">
        <v>1</v>
      </c>
      <c r="Z383" t="s">
        <v>13</v>
      </c>
      <c r="AA383" t="s">
        <v>1</v>
      </c>
      <c r="AB383" t="s">
        <v>28</v>
      </c>
      <c r="AC383" t="s">
        <v>1</v>
      </c>
    </row>
    <row r="384" spans="1:29" x14ac:dyDescent="0.3">
      <c r="A384">
        <v>1961</v>
      </c>
      <c r="B384">
        <v>4</v>
      </c>
      <c r="C384">
        <v>2</v>
      </c>
      <c r="D384">
        <v>21.98</v>
      </c>
      <c r="E384">
        <v>8</v>
      </c>
      <c r="F384">
        <v>22.13</v>
      </c>
      <c r="G384">
        <v>8</v>
      </c>
      <c r="H384">
        <v>21.77</v>
      </c>
      <c r="I384">
        <v>8</v>
      </c>
      <c r="J384">
        <v>41.26</v>
      </c>
      <c r="K384">
        <v>8</v>
      </c>
      <c r="L384">
        <v>72.13</v>
      </c>
      <c r="M384">
        <v>8</v>
      </c>
      <c r="N384">
        <v>65.78</v>
      </c>
      <c r="O384">
        <v>8</v>
      </c>
      <c r="P384">
        <v>73</v>
      </c>
      <c r="R384">
        <v>38</v>
      </c>
      <c r="T384">
        <v>32.200000000000003</v>
      </c>
      <c r="V384">
        <v>44</v>
      </c>
      <c r="X384">
        <v>89</v>
      </c>
      <c r="Z384">
        <v>20.6</v>
      </c>
      <c r="AB384">
        <v>89</v>
      </c>
    </row>
    <row r="385" spans="1:28" x14ac:dyDescent="0.3">
      <c r="A385">
        <v>1962</v>
      </c>
      <c r="B385">
        <v>4</v>
      </c>
      <c r="C385">
        <v>2</v>
      </c>
      <c r="D385">
        <v>14.5</v>
      </c>
      <c r="F385">
        <v>13.4</v>
      </c>
      <c r="H385">
        <v>10</v>
      </c>
      <c r="J385">
        <v>46.5</v>
      </c>
      <c r="L385">
        <v>61</v>
      </c>
      <c r="N385">
        <v>45</v>
      </c>
      <c r="P385">
        <v>70</v>
      </c>
      <c r="R385">
        <v>58</v>
      </c>
      <c r="T385">
        <v>35</v>
      </c>
      <c r="V385">
        <v>52</v>
      </c>
      <c r="X385">
        <v>32.5</v>
      </c>
      <c r="Z385">
        <v>32</v>
      </c>
      <c r="AB385">
        <v>70</v>
      </c>
    </row>
    <row r="386" spans="1:28" x14ac:dyDescent="0.3">
      <c r="A386">
        <v>1963</v>
      </c>
      <c r="B386">
        <v>4</v>
      </c>
      <c r="C386">
        <v>9</v>
      </c>
      <c r="D386">
        <v>37.72</v>
      </c>
      <c r="E386">
        <v>6</v>
      </c>
      <c r="F386">
        <v>22.42</v>
      </c>
      <c r="G386">
        <v>6</v>
      </c>
      <c r="H386">
        <v>16.37</v>
      </c>
      <c r="I386">
        <v>6</v>
      </c>
      <c r="J386">
        <v>30.17</v>
      </c>
      <c r="K386">
        <v>6</v>
      </c>
      <c r="L386">
        <v>86.49</v>
      </c>
      <c r="M386">
        <v>6</v>
      </c>
      <c r="N386">
        <v>68.239999999999995</v>
      </c>
      <c r="O386">
        <v>6</v>
      </c>
      <c r="P386">
        <v>55.05</v>
      </c>
      <c r="Q386">
        <v>6</v>
      </c>
      <c r="R386">
        <v>42.71</v>
      </c>
      <c r="S386">
        <v>6</v>
      </c>
      <c r="T386">
        <v>65.19</v>
      </c>
      <c r="U386">
        <v>6</v>
      </c>
      <c r="V386">
        <v>79.39</v>
      </c>
      <c r="W386">
        <v>6</v>
      </c>
      <c r="X386">
        <v>58.09</v>
      </c>
      <c r="Y386">
        <v>6</v>
      </c>
      <c r="Z386">
        <v>30.88</v>
      </c>
      <c r="AA386">
        <v>6</v>
      </c>
      <c r="AB386">
        <v>86.49</v>
      </c>
    </row>
    <row r="387" spans="1:28" x14ac:dyDescent="0.3">
      <c r="A387">
        <v>1964</v>
      </c>
      <c r="B387">
        <v>4</v>
      </c>
      <c r="C387">
        <v>9</v>
      </c>
      <c r="D387">
        <v>25.9</v>
      </c>
      <c r="E387">
        <v>6</v>
      </c>
      <c r="F387">
        <v>23.1</v>
      </c>
      <c r="G387">
        <v>6</v>
      </c>
      <c r="H387">
        <v>17.010000000000002</v>
      </c>
      <c r="I387">
        <v>6</v>
      </c>
      <c r="J387">
        <v>37.72</v>
      </c>
      <c r="K387">
        <v>6</v>
      </c>
      <c r="L387">
        <v>54.04</v>
      </c>
      <c r="M387">
        <v>6</v>
      </c>
      <c r="N387">
        <v>73.31</v>
      </c>
      <c r="O387">
        <v>6</v>
      </c>
      <c r="P387">
        <v>47.95</v>
      </c>
      <c r="Q387">
        <v>6</v>
      </c>
      <c r="R387">
        <v>51</v>
      </c>
      <c r="S387">
        <v>6</v>
      </c>
      <c r="T387">
        <v>63.84</v>
      </c>
      <c r="U387">
        <v>6</v>
      </c>
      <c r="V387">
        <v>101.2</v>
      </c>
      <c r="W387">
        <v>6</v>
      </c>
      <c r="X387">
        <v>39.33</v>
      </c>
      <c r="Y387">
        <v>6</v>
      </c>
      <c r="Z387">
        <v>28.03</v>
      </c>
      <c r="AA387">
        <v>6</v>
      </c>
      <c r="AB387">
        <v>101.2</v>
      </c>
    </row>
    <row r="388" spans="1:28" x14ac:dyDescent="0.3">
      <c r="A388">
        <v>1965</v>
      </c>
      <c r="B388">
        <v>4</v>
      </c>
      <c r="C388">
        <v>9</v>
      </c>
      <c r="D388">
        <v>21.75</v>
      </c>
      <c r="E388">
        <v>6</v>
      </c>
      <c r="F388">
        <v>21.75</v>
      </c>
      <c r="G388">
        <v>6</v>
      </c>
      <c r="H388">
        <v>21.75</v>
      </c>
      <c r="I388">
        <v>6</v>
      </c>
      <c r="J388">
        <v>23.1</v>
      </c>
      <c r="K388">
        <v>6</v>
      </c>
      <c r="L388">
        <v>56.06</v>
      </c>
      <c r="M388">
        <v>6</v>
      </c>
      <c r="N388">
        <v>26.61</v>
      </c>
      <c r="O388">
        <v>6</v>
      </c>
      <c r="P388">
        <v>30.88</v>
      </c>
      <c r="Q388">
        <v>6</v>
      </c>
      <c r="R388">
        <v>33.159999999999997</v>
      </c>
      <c r="S388">
        <v>6</v>
      </c>
      <c r="T388">
        <v>43.55</v>
      </c>
      <c r="U388">
        <v>6</v>
      </c>
      <c r="V388">
        <v>46.94</v>
      </c>
      <c r="W388">
        <v>6</v>
      </c>
      <c r="X388">
        <v>72.290000000000006</v>
      </c>
      <c r="Y388">
        <v>6</v>
      </c>
      <c r="Z388">
        <v>59.11</v>
      </c>
      <c r="AA388">
        <v>6</v>
      </c>
      <c r="AB388">
        <v>72.290000000000006</v>
      </c>
    </row>
    <row r="389" spans="1:28" x14ac:dyDescent="0.3">
      <c r="A389">
        <v>1966</v>
      </c>
      <c r="B389">
        <v>4</v>
      </c>
      <c r="C389">
        <v>9</v>
      </c>
      <c r="D389">
        <v>30.17</v>
      </c>
      <c r="E389">
        <v>6</v>
      </c>
      <c r="F389">
        <v>17.010000000000002</v>
      </c>
      <c r="G389">
        <v>6</v>
      </c>
      <c r="H389">
        <v>19.72</v>
      </c>
      <c r="I389">
        <v>6</v>
      </c>
      <c r="J389">
        <v>29.46</v>
      </c>
      <c r="K389">
        <v>6</v>
      </c>
      <c r="L389">
        <v>61.14</v>
      </c>
      <c r="M389">
        <v>6</v>
      </c>
      <c r="N389">
        <v>110.3</v>
      </c>
      <c r="O389">
        <v>6</v>
      </c>
      <c r="P389">
        <v>142.30000000000001</v>
      </c>
      <c r="Q389">
        <v>6</v>
      </c>
      <c r="R389">
        <v>43.55</v>
      </c>
      <c r="S389">
        <v>6</v>
      </c>
      <c r="T389">
        <v>51</v>
      </c>
      <c r="U389">
        <v>6</v>
      </c>
      <c r="V389">
        <v>55.05</v>
      </c>
      <c r="W389">
        <v>6</v>
      </c>
      <c r="X389">
        <v>86.49</v>
      </c>
      <c r="Y389">
        <v>6</v>
      </c>
      <c r="Z389">
        <v>134.69999999999999</v>
      </c>
      <c r="AA389">
        <v>6</v>
      </c>
      <c r="AB389">
        <v>142.30000000000001</v>
      </c>
    </row>
    <row r="390" spans="1:28" x14ac:dyDescent="0.3">
      <c r="A390">
        <v>1967</v>
      </c>
      <c r="B390">
        <v>2</v>
      </c>
      <c r="C390">
        <v>1</v>
      </c>
      <c r="D390">
        <v>21.56</v>
      </c>
      <c r="F390">
        <v>18.2</v>
      </c>
      <c r="H390">
        <v>12.56</v>
      </c>
      <c r="J390">
        <v>19.64</v>
      </c>
      <c r="L390">
        <v>21.08</v>
      </c>
      <c r="N390">
        <v>76.849999999999994</v>
      </c>
      <c r="P390">
        <v>25.3</v>
      </c>
      <c r="R390">
        <v>25.3</v>
      </c>
      <c r="T390">
        <v>20.6</v>
      </c>
      <c r="V390">
        <v>44.14</v>
      </c>
      <c r="X390">
        <v>70.400000000000006</v>
      </c>
      <c r="Z390">
        <v>27.6</v>
      </c>
      <c r="AB390">
        <v>76.849999999999994</v>
      </c>
    </row>
    <row r="391" spans="1:28" x14ac:dyDescent="0.3">
      <c r="A391">
        <v>1968</v>
      </c>
      <c r="B391">
        <v>2</v>
      </c>
      <c r="C391">
        <v>1</v>
      </c>
      <c r="D391">
        <v>16.100000000000001</v>
      </c>
      <c r="F391">
        <v>17.36</v>
      </c>
      <c r="H391">
        <v>18.2</v>
      </c>
      <c r="J391">
        <v>23</v>
      </c>
      <c r="L391">
        <v>65.5</v>
      </c>
      <c r="N391">
        <v>52.98</v>
      </c>
      <c r="P391">
        <v>11.84</v>
      </c>
      <c r="R391">
        <v>14.84</v>
      </c>
      <c r="T391">
        <v>71.8</v>
      </c>
      <c r="V391">
        <v>40.06</v>
      </c>
      <c r="X391">
        <v>42.1</v>
      </c>
      <c r="Z391">
        <v>18.2</v>
      </c>
      <c r="AB391">
        <v>71.8</v>
      </c>
    </row>
    <row r="392" spans="1:28" x14ac:dyDescent="0.3">
      <c r="A392">
        <v>1969</v>
      </c>
      <c r="B392">
        <v>2</v>
      </c>
      <c r="C392">
        <v>1</v>
      </c>
      <c r="D392">
        <v>22.04</v>
      </c>
      <c r="F392">
        <v>14</v>
      </c>
      <c r="H392">
        <v>12.56</v>
      </c>
      <c r="J392">
        <v>37.56</v>
      </c>
      <c r="L392">
        <v>20.12</v>
      </c>
      <c r="N392">
        <v>82.76</v>
      </c>
      <c r="P392">
        <v>19.16</v>
      </c>
      <c r="R392">
        <v>52.98</v>
      </c>
      <c r="T392">
        <v>41.42</v>
      </c>
      <c r="V392">
        <v>90.52</v>
      </c>
      <c r="X392">
        <v>50.38</v>
      </c>
      <c r="Z392">
        <v>42.78</v>
      </c>
      <c r="AB392">
        <v>90.52</v>
      </c>
    </row>
    <row r="393" spans="1:28" x14ac:dyDescent="0.3">
      <c r="A393">
        <v>1970</v>
      </c>
      <c r="B393">
        <v>2</v>
      </c>
      <c r="C393">
        <v>1</v>
      </c>
      <c r="D393">
        <v>23</v>
      </c>
      <c r="F393">
        <v>19.16</v>
      </c>
      <c r="H393">
        <v>17.36</v>
      </c>
      <c r="J393">
        <v>18.68</v>
      </c>
      <c r="L393">
        <v>36.42</v>
      </c>
      <c r="N393">
        <v>46.72</v>
      </c>
      <c r="P393">
        <v>58.5</v>
      </c>
      <c r="R393">
        <v>58.5</v>
      </c>
      <c r="T393">
        <v>44.14</v>
      </c>
      <c r="V393">
        <v>59.9</v>
      </c>
      <c r="X393">
        <v>47.94</v>
      </c>
      <c r="Z393">
        <v>37.56</v>
      </c>
      <c r="AB393">
        <v>59.9</v>
      </c>
    </row>
    <row r="394" spans="1:28" x14ac:dyDescent="0.3">
      <c r="A394">
        <v>1971</v>
      </c>
      <c r="B394">
        <v>2</v>
      </c>
      <c r="C394">
        <v>1</v>
      </c>
      <c r="D394">
        <v>23</v>
      </c>
      <c r="F394">
        <v>21.08</v>
      </c>
      <c r="H394">
        <v>27.6</v>
      </c>
      <c r="J394">
        <v>30.84</v>
      </c>
      <c r="L394">
        <v>44.14</v>
      </c>
      <c r="N394">
        <v>28.68</v>
      </c>
      <c r="P394">
        <v>23</v>
      </c>
      <c r="R394">
        <v>46.72</v>
      </c>
      <c r="T394">
        <v>45.5</v>
      </c>
      <c r="V394">
        <v>77.72</v>
      </c>
      <c r="X394">
        <v>47.94</v>
      </c>
      <c r="Z394">
        <v>17.36</v>
      </c>
      <c r="AB394">
        <v>77.72</v>
      </c>
    </row>
    <row r="395" spans="1:28" x14ac:dyDescent="0.3">
      <c r="A395">
        <v>1972</v>
      </c>
      <c r="B395">
        <v>2</v>
      </c>
      <c r="C395">
        <v>1</v>
      </c>
      <c r="D395">
        <v>31.92</v>
      </c>
      <c r="F395">
        <v>19.16</v>
      </c>
      <c r="H395">
        <v>23.92</v>
      </c>
      <c r="J395">
        <v>65.5</v>
      </c>
      <c r="L395">
        <v>49.16</v>
      </c>
      <c r="N395">
        <v>33</v>
      </c>
      <c r="P395">
        <v>27.6</v>
      </c>
      <c r="R395">
        <v>23.92</v>
      </c>
      <c r="T395">
        <v>26.68</v>
      </c>
      <c r="V395">
        <v>31.92</v>
      </c>
      <c r="X395">
        <v>27.6</v>
      </c>
      <c r="Z395">
        <v>17.36</v>
      </c>
      <c r="AB395">
        <v>65.5</v>
      </c>
    </row>
    <row r="396" spans="1:28" x14ac:dyDescent="0.3">
      <c r="A396">
        <v>1973</v>
      </c>
      <c r="B396">
        <v>2</v>
      </c>
      <c r="C396">
        <v>1</v>
      </c>
      <c r="D396">
        <v>13.28</v>
      </c>
      <c r="F396">
        <v>6.3</v>
      </c>
      <c r="H396">
        <v>17.78</v>
      </c>
      <c r="J396">
        <v>19.16</v>
      </c>
      <c r="L396">
        <v>31.92</v>
      </c>
      <c r="N396">
        <v>40.06</v>
      </c>
      <c r="P396">
        <v>29.76</v>
      </c>
      <c r="R396">
        <v>51.6</v>
      </c>
      <c r="T396">
        <v>72.5</v>
      </c>
      <c r="V396">
        <v>57.12</v>
      </c>
      <c r="X396">
        <v>57.12</v>
      </c>
      <c r="Z396">
        <v>54.36</v>
      </c>
      <c r="AB396">
        <v>72.5</v>
      </c>
    </row>
    <row r="397" spans="1:28" x14ac:dyDescent="0.3">
      <c r="A397">
        <v>1974</v>
      </c>
      <c r="B397">
        <v>2</v>
      </c>
      <c r="C397">
        <v>1</v>
      </c>
      <c r="D397">
        <v>33.57</v>
      </c>
      <c r="F397">
        <v>18.68</v>
      </c>
      <c r="H397">
        <v>24.38</v>
      </c>
      <c r="J397">
        <v>33</v>
      </c>
      <c r="L397">
        <v>53.7</v>
      </c>
      <c r="N397">
        <v>44.32</v>
      </c>
      <c r="O397">
        <v>1</v>
      </c>
      <c r="P397">
        <v>24.57</v>
      </c>
      <c r="Q397">
        <v>1</v>
      </c>
      <c r="R397">
        <v>36.369999999999997</v>
      </c>
      <c r="S397">
        <v>1</v>
      </c>
      <c r="T397">
        <v>64.150000000000006</v>
      </c>
      <c r="U397">
        <v>1</v>
      </c>
      <c r="V397">
        <v>94.55</v>
      </c>
      <c r="W397">
        <v>1</v>
      </c>
      <c r="X397">
        <v>88.87</v>
      </c>
      <c r="Y397">
        <v>1</v>
      </c>
      <c r="Z397">
        <v>18.14</v>
      </c>
      <c r="AA397">
        <v>1</v>
      </c>
      <c r="AB397">
        <v>94.55</v>
      </c>
    </row>
    <row r="398" spans="1:28" x14ac:dyDescent="0.3">
      <c r="A398">
        <v>1975</v>
      </c>
      <c r="B398">
        <v>2</v>
      </c>
      <c r="C398">
        <v>1</v>
      </c>
      <c r="D398">
        <v>11.48</v>
      </c>
      <c r="F398">
        <v>22.26</v>
      </c>
      <c r="H398">
        <v>26.53</v>
      </c>
      <c r="J398">
        <v>32.6</v>
      </c>
      <c r="L398">
        <v>64.86</v>
      </c>
      <c r="N398">
        <v>63.44</v>
      </c>
      <c r="P398">
        <v>32.6</v>
      </c>
      <c r="R398">
        <v>66.28</v>
      </c>
      <c r="T398">
        <v>72.2</v>
      </c>
      <c r="V398">
        <v>69.2</v>
      </c>
      <c r="X398">
        <v>87.34</v>
      </c>
      <c r="Z398">
        <v>52.36</v>
      </c>
      <c r="AB398">
        <v>87.34</v>
      </c>
    </row>
    <row r="399" spans="1:28" x14ac:dyDescent="0.3">
      <c r="A399">
        <v>1976</v>
      </c>
      <c r="B399">
        <v>2</v>
      </c>
      <c r="C399">
        <v>1</v>
      </c>
      <c r="D399">
        <v>25.55</v>
      </c>
      <c r="E399">
        <v>1</v>
      </c>
      <c r="F399">
        <v>32.020000000000003</v>
      </c>
      <c r="G399">
        <v>1</v>
      </c>
      <c r="H399">
        <v>37.68</v>
      </c>
      <c r="I399">
        <v>1</v>
      </c>
      <c r="J399">
        <v>55.77</v>
      </c>
      <c r="K399">
        <v>1</v>
      </c>
      <c r="L399">
        <v>70.7</v>
      </c>
      <c r="M399">
        <v>1</v>
      </c>
      <c r="N399">
        <v>72.2</v>
      </c>
      <c r="O399">
        <v>1</v>
      </c>
      <c r="P399">
        <v>25.06</v>
      </c>
      <c r="Q399">
        <v>1</v>
      </c>
      <c r="R399">
        <v>88.87</v>
      </c>
      <c r="S399">
        <v>1</v>
      </c>
      <c r="T399">
        <v>49.68</v>
      </c>
      <c r="U399">
        <v>1</v>
      </c>
      <c r="V399">
        <v>105.3</v>
      </c>
      <c r="W399">
        <v>1</v>
      </c>
      <c r="X399">
        <v>57.84</v>
      </c>
      <c r="Y399">
        <v>1</v>
      </c>
      <c r="Z399">
        <v>25.55</v>
      </c>
      <c r="AA399">
        <v>1</v>
      </c>
      <c r="AB399">
        <v>105.3</v>
      </c>
    </row>
    <row r="400" spans="1:28" x14ac:dyDescent="0.3">
      <c r="A400">
        <v>1977</v>
      </c>
      <c r="B400">
        <v>2</v>
      </c>
      <c r="C400">
        <v>1</v>
      </c>
      <c r="D400">
        <v>7.7</v>
      </c>
      <c r="E400">
        <v>1</v>
      </c>
      <c r="F400">
        <v>16.8</v>
      </c>
      <c r="G400">
        <v>1</v>
      </c>
      <c r="H400">
        <v>36.1</v>
      </c>
      <c r="I400">
        <v>1</v>
      </c>
      <c r="J400">
        <v>55.9</v>
      </c>
      <c r="K400">
        <v>1</v>
      </c>
      <c r="L400">
        <v>80.7</v>
      </c>
      <c r="M400">
        <v>1</v>
      </c>
      <c r="N400">
        <v>52.7</v>
      </c>
      <c r="O400">
        <v>1</v>
      </c>
      <c r="P400">
        <v>19.39</v>
      </c>
      <c r="Q400">
        <v>1</v>
      </c>
      <c r="R400">
        <v>21.4</v>
      </c>
      <c r="S400">
        <v>1</v>
      </c>
      <c r="T400">
        <v>106.8</v>
      </c>
      <c r="U400">
        <v>1</v>
      </c>
      <c r="V400">
        <v>96</v>
      </c>
      <c r="W400">
        <v>1</v>
      </c>
      <c r="X400">
        <v>106.8</v>
      </c>
      <c r="Y400">
        <v>1</v>
      </c>
      <c r="Z400">
        <v>16.47</v>
      </c>
      <c r="AA400">
        <v>1</v>
      </c>
      <c r="AB400">
        <v>106.8</v>
      </c>
    </row>
    <row r="401" spans="1:29" x14ac:dyDescent="0.3">
      <c r="A401">
        <v>1978</v>
      </c>
      <c r="B401">
        <v>2</v>
      </c>
      <c r="C401">
        <v>1</v>
      </c>
      <c r="D401">
        <v>12.92</v>
      </c>
      <c r="E401">
        <v>1</v>
      </c>
      <c r="F401">
        <v>17.170000000000002</v>
      </c>
      <c r="G401">
        <v>1</v>
      </c>
      <c r="H401">
        <v>21.85</v>
      </c>
      <c r="I401">
        <v>1</v>
      </c>
      <c r="J401">
        <v>96</v>
      </c>
      <c r="K401">
        <v>1</v>
      </c>
      <c r="L401">
        <v>121.1</v>
      </c>
      <c r="M401">
        <v>1</v>
      </c>
      <c r="N401">
        <v>55.9</v>
      </c>
      <c r="O401">
        <v>1</v>
      </c>
      <c r="P401">
        <v>50.75</v>
      </c>
      <c r="Q401">
        <v>1</v>
      </c>
      <c r="R401">
        <v>65.400000000000006</v>
      </c>
      <c r="S401">
        <v>1</v>
      </c>
      <c r="T401">
        <v>75.2</v>
      </c>
      <c r="U401">
        <v>1</v>
      </c>
      <c r="V401">
        <v>57.8</v>
      </c>
      <c r="W401">
        <v>1</v>
      </c>
      <c r="X401">
        <v>81.8</v>
      </c>
      <c r="Y401">
        <v>1</v>
      </c>
      <c r="Z401">
        <v>33.9</v>
      </c>
      <c r="AA401">
        <v>1</v>
      </c>
      <c r="AB401">
        <v>121.1</v>
      </c>
    </row>
    <row r="402" spans="1:29" x14ac:dyDescent="0.3">
      <c r="A402">
        <v>1979</v>
      </c>
      <c r="B402">
        <v>2</v>
      </c>
      <c r="C402">
        <v>1</v>
      </c>
      <c r="D402">
        <v>12.6</v>
      </c>
      <c r="F402">
        <v>12.6</v>
      </c>
      <c r="H402">
        <v>16.5</v>
      </c>
      <c r="I402">
        <v>1</v>
      </c>
      <c r="J402">
        <v>36.1</v>
      </c>
      <c r="K402">
        <v>1</v>
      </c>
      <c r="L402">
        <v>36.1</v>
      </c>
      <c r="M402">
        <v>1</v>
      </c>
      <c r="N402">
        <v>84</v>
      </c>
      <c r="O402">
        <v>1</v>
      </c>
      <c r="P402">
        <v>38.799999999999997</v>
      </c>
      <c r="Q402">
        <v>1</v>
      </c>
      <c r="R402">
        <v>38.799999999999997</v>
      </c>
      <c r="S402">
        <v>1</v>
      </c>
      <c r="T402">
        <v>93.6</v>
      </c>
      <c r="U402">
        <v>1</v>
      </c>
      <c r="V402">
        <v>106.8</v>
      </c>
      <c r="W402">
        <v>1</v>
      </c>
      <c r="X402">
        <v>274.7</v>
      </c>
      <c r="Y402">
        <v>1</v>
      </c>
      <c r="Z402">
        <v>40.5</v>
      </c>
      <c r="AA402">
        <v>1</v>
      </c>
      <c r="AB402">
        <v>274.7</v>
      </c>
    </row>
    <row r="403" spans="1:29" x14ac:dyDescent="0.3">
      <c r="A403">
        <v>1980</v>
      </c>
      <c r="B403">
        <v>2</v>
      </c>
      <c r="C403">
        <v>1</v>
      </c>
      <c r="D403">
        <v>41.05</v>
      </c>
      <c r="E403">
        <v>1</v>
      </c>
      <c r="F403">
        <v>32.5</v>
      </c>
      <c r="G403">
        <v>1</v>
      </c>
      <c r="H403">
        <v>10.06</v>
      </c>
      <c r="I403">
        <v>1</v>
      </c>
      <c r="J403">
        <v>22.13</v>
      </c>
      <c r="K403">
        <v>1</v>
      </c>
      <c r="L403">
        <v>45.45</v>
      </c>
      <c r="M403">
        <v>1</v>
      </c>
      <c r="N403">
        <v>35</v>
      </c>
      <c r="O403">
        <v>1</v>
      </c>
      <c r="P403">
        <v>43.25</v>
      </c>
      <c r="Q403">
        <v>1</v>
      </c>
      <c r="R403">
        <v>41.05</v>
      </c>
      <c r="S403">
        <v>1</v>
      </c>
      <c r="T403">
        <v>37.75</v>
      </c>
      <c r="U403">
        <v>1</v>
      </c>
      <c r="V403">
        <v>53</v>
      </c>
      <c r="W403">
        <v>1</v>
      </c>
      <c r="X403">
        <v>91.25</v>
      </c>
      <c r="Y403">
        <v>1</v>
      </c>
      <c r="Z403">
        <v>26</v>
      </c>
      <c r="AA403">
        <v>1</v>
      </c>
      <c r="AB403">
        <v>91.25</v>
      </c>
    </row>
    <row r="404" spans="1:29" x14ac:dyDescent="0.3">
      <c r="A404">
        <v>1981</v>
      </c>
      <c r="B404">
        <v>2</v>
      </c>
      <c r="C404">
        <v>1</v>
      </c>
      <c r="D404">
        <v>18.8</v>
      </c>
      <c r="E404">
        <v>1</v>
      </c>
      <c r="F404">
        <v>35.5</v>
      </c>
      <c r="G404">
        <v>1</v>
      </c>
      <c r="H404">
        <v>48.8</v>
      </c>
      <c r="I404">
        <v>1</v>
      </c>
      <c r="J404">
        <v>57.2</v>
      </c>
      <c r="K404">
        <v>1</v>
      </c>
      <c r="L404">
        <v>405.3</v>
      </c>
      <c r="M404">
        <v>6</v>
      </c>
      <c r="N404">
        <v>178.9</v>
      </c>
      <c r="O404">
        <v>8</v>
      </c>
      <c r="P404">
        <v>82.7</v>
      </c>
      <c r="Q404">
        <v>1</v>
      </c>
      <c r="R404">
        <v>132</v>
      </c>
      <c r="S404">
        <v>8</v>
      </c>
      <c r="T404">
        <v>196</v>
      </c>
      <c r="U404">
        <v>8</v>
      </c>
      <c r="V404">
        <v>108</v>
      </c>
      <c r="W404">
        <v>1</v>
      </c>
      <c r="X404">
        <v>78</v>
      </c>
      <c r="Y404">
        <v>1</v>
      </c>
      <c r="Z404">
        <v>64.2</v>
      </c>
      <c r="AB404">
        <v>405.3</v>
      </c>
    </row>
    <row r="405" spans="1:29" x14ac:dyDescent="0.3">
      <c r="A405">
        <v>1982</v>
      </c>
      <c r="B405">
        <v>2</v>
      </c>
      <c r="C405">
        <v>1</v>
      </c>
      <c r="D405">
        <v>25.5</v>
      </c>
      <c r="F405">
        <v>56.5</v>
      </c>
      <c r="H405">
        <v>16.8</v>
      </c>
      <c r="J405">
        <v>54.4</v>
      </c>
      <c r="L405">
        <v>49.5</v>
      </c>
      <c r="N405">
        <v>51.6</v>
      </c>
      <c r="P405">
        <v>21.72</v>
      </c>
      <c r="R405">
        <v>58.6</v>
      </c>
      <c r="T405">
        <v>49.5</v>
      </c>
      <c r="V405">
        <v>120</v>
      </c>
      <c r="W405">
        <v>6</v>
      </c>
      <c r="X405">
        <v>27</v>
      </c>
      <c r="Y405">
        <v>1</v>
      </c>
      <c r="Z405">
        <v>52.3</v>
      </c>
      <c r="AA405">
        <v>1</v>
      </c>
      <c r="AB405">
        <v>120</v>
      </c>
    </row>
    <row r="406" spans="1:29" x14ac:dyDescent="0.3">
      <c r="A406">
        <v>1983</v>
      </c>
      <c r="B406">
        <v>2</v>
      </c>
      <c r="C406">
        <v>1</v>
      </c>
      <c r="D406">
        <v>19.7</v>
      </c>
      <c r="E406">
        <v>1</v>
      </c>
      <c r="F406">
        <v>20.9</v>
      </c>
      <c r="G406">
        <v>1</v>
      </c>
      <c r="H406">
        <v>29.5</v>
      </c>
      <c r="I406">
        <v>1</v>
      </c>
      <c r="J406">
        <v>87.4</v>
      </c>
      <c r="K406">
        <v>1</v>
      </c>
      <c r="L406">
        <v>87.4</v>
      </c>
      <c r="M406">
        <v>1</v>
      </c>
      <c r="N406">
        <v>73.599999999999994</v>
      </c>
      <c r="O406">
        <v>1</v>
      </c>
      <c r="P406">
        <v>57.2</v>
      </c>
      <c r="Q406">
        <v>1</v>
      </c>
      <c r="R406">
        <v>203.6</v>
      </c>
      <c r="S406">
        <v>8</v>
      </c>
      <c r="T406">
        <v>42.7</v>
      </c>
      <c r="U406">
        <v>1</v>
      </c>
      <c r="V406">
        <v>115.2</v>
      </c>
      <c r="W406">
        <v>1</v>
      </c>
      <c r="X406">
        <v>93.1</v>
      </c>
      <c r="Y406">
        <v>1</v>
      </c>
      <c r="Z406">
        <v>24.6</v>
      </c>
      <c r="AA406">
        <v>1</v>
      </c>
      <c r="AB406">
        <v>203.6</v>
      </c>
    </row>
    <row r="407" spans="1:29" x14ac:dyDescent="0.3">
      <c r="A407">
        <v>1984</v>
      </c>
      <c r="B407">
        <v>2</v>
      </c>
      <c r="C407">
        <v>1</v>
      </c>
      <c r="D407">
        <v>15.8</v>
      </c>
      <c r="E407">
        <v>1</v>
      </c>
      <c r="F407">
        <v>31</v>
      </c>
      <c r="G407">
        <v>1</v>
      </c>
      <c r="H407">
        <v>17.600000000000001</v>
      </c>
      <c r="I407">
        <v>1</v>
      </c>
      <c r="J407">
        <v>37.200000000000003</v>
      </c>
      <c r="K407">
        <v>1</v>
      </c>
      <c r="L407">
        <v>57.2</v>
      </c>
      <c r="M407">
        <v>1</v>
      </c>
      <c r="N407">
        <v>48.1</v>
      </c>
      <c r="O407">
        <v>1</v>
      </c>
      <c r="P407">
        <v>66.8</v>
      </c>
      <c r="Q407">
        <v>1</v>
      </c>
      <c r="R407">
        <v>66.8</v>
      </c>
      <c r="S407">
        <v>1</v>
      </c>
      <c r="T407">
        <v>99.6</v>
      </c>
      <c r="U407">
        <v>1</v>
      </c>
      <c r="V407">
        <v>105.6</v>
      </c>
      <c r="W407">
        <v>1</v>
      </c>
      <c r="X407">
        <v>78</v>
      </c>
      <c r="Y407">
        <v>1</v>
      </c>
      <c r="Z407">
        <v>21.7</v>
      </c>
      <c r="AA407">
        <v>1</v>
      </c>
      <c r="AB407">
        <v>105.6</v>
      </c>
    </row>
    <row r="408" spans="1:29" x14ac:dyDescent="0.3">
      <c r="A408">
        <v>1985</v>
      </c>
      <c r="B408">
        <v>2</v>
      </c>
      <c r="C408">
        <v>1</v>
      </c>
      <c r="D408">
        <v>14.28</v>
      </c>
      <c r="E408">
        <v>8</v>
      </c>
      <c r="F408">
        <v>13.08</v>
      </c>
      <c r="G408">
        <v>8</v>
      </c>
      <c r="H408">
        <v>30.2</v>
      </c>
      <c r="I408">
        <v>1</v>
      </c>
      <c r="J408">
        <v>27.5</v>
      </c>
      <c r="K408">
        <v>1</v>
      </c>
      <c r="L408">
        <v>21.5</v>
      </c>
      <c r="M408">
        <v>1</v>
      </c>
      <c r="N408">
        <v>55.2</v>
      </c>
      <c r="O408">
        <v>1</v>
      </c>
      <c r="P408">
        <v>12.9</v>
      </c>
      <c r="Q408">
        <v>1</v>
      </c>
      <c r="R408">
        <v>53.9</v>
      </c>
      <c r="S408">
        <v>1</v>
      </c>
      <c r="T408">
        <v>86.7</v>
      </c>
      <c r="U408">
        <v>1</v>
      </c>
      <c r="V408">
        <v>143.4</v>
      </c>
      <c r="W408">
        <v>1</v>
      </c>
      <c r="X408">
        <v>63</v>
      </c>
      <c r="Y408">
        <v>1</v>
      </c>
      <c r="Z408">
        <v>57.1</v>
      </c>
      <c r="AA408">
        <v>1</v>
      </c>
      <c r="AB408">
        <v>143.4</v>
      </c>
    </row>
    <row r="409" spans="1:29" x14ac:dyDescent="0.3">
      <c r="A409">
        <v>1986</v>
      </c>
      <c r="B409">
        <v>1</v>
      </c>
      <c r="C409">
        <v>1</v>
      </c>
      <c r="D409">
        <v>28.5</v>
      </c>
      <c r="E409">
        <v>6</v>
      </c>
      <c r="F409">
        <v>28.8</v>
      </c>
      <c r="G409">
        <v>6</v>
      </c>
      <c r="H409">
        <v>29.5</v>
      </c>
      <c r="I409">
        <v>6</v>
      </c>
      <c r="J409">
        <v>41.5</v>
      </c>
      <c r="K409">
        <v>9</v>
      </c>
      <c r="L409">
        <v>76.86</v>
      </c>
      <c r="M409">
        <v>9</v>
      </c>
      <c r="N409">
        <v>21.04</v>
      </c>
      <c r="O409">
        <v>9</v>
      </c>
      <c r="P409">
        <v>43.06</v>
      </c>
      <c r="Q409">
        <v>9</v>
      </c>
      <c r="R409">
        <v>56.44</v>
      </c>
      <c r="S409">
        <v>9</v>
      </c>
      <c r="T409">
        <v>26.6</v>
      </c>
      <c r="U409">
        <v>3</v>
      </c>
      <c r="V409">
        <v>110.6</v>
      </c>
      <c r="W409">
        <v>1</v>
      </c>
      <c r="X409">
        <v>65.099999999999994</v>
      </c>
      <c r="Y409">
        <v>1</v>
      </c>
      <c r="Z409">
        <v>36.799999999999997</v>
      </c>
      <c r="AA409">
        <v>1</v>
      </c>
      <c r="AB409">
        <v>110.6</v>
      </c>
      <c r="AC409">
        <v>3</v>
      </c>
    </row>
    <row r="410" spans="1:29" x14ac:dyDescent="0.3">
      <c r="A410">
        <v>1987</v>
      </c>
      <c r="B410">
        <v>2</v>
      </c>
      <c r="C410">
        <v>1</v>
      </c>
      <c r="D410">
        <v>14.7</v>
      </c>
      <c r="E410">
        <v>1</v>
      </c>
      <c r="F410">
        <v>9</v>
      </c>
      <c r="G410">
        <v>1</v>
      </c>
      <c r="H410">
        <v>21.8</v>
      </c>
      <c r="I410">
        <v>1</v>
      </c>
      <c r="J410">
        <v>22.3</v>
      </c>
      <c r="K410">
        <v>1</v>
      </c>
      <c r="L410">
        <v>317.5</v>
      </c>
      <c r="M410">
        <v>8</v>
      </c>
      <c r="N410">
        <v>59.6</v>
      </c>
      <c r="O410">
        <v>8</v>
      </c>
      <c r="P410">
        <v>39.9</v>
      </c>
      <c r="R410">
        <v>32.200000000000003</v>
      </c>
      <c r="T410">
        <v>38.700000000000003</v>
      </c>
      <c r="V410">
        <v>430</v>
      </c>
      <c r="W410">
        <v>8</v>
      </c>
      <c r="X410">
        <v>51.1</v>
      </c>
      <c r="Y410">
        <v>8</v>
      </c>
      <c r="Z410">
        <v>29.3</v>
      </c>
      <c r="AB410">
        <v>430</v>
      </c>
    </row>
    <row r="411" spans="1:29" x14ac:dyDescent="0.3">
      <c r="A411">
        <v>1988</v>
      </c>
      <c r="B411">
        <v>1</v>
      </c>
      <c r="C411">
        <v>1</v>
      </c>
      <c r="D411">
        <v>13.3</v>
      </c>
      <c r="F411">
        <v>16.100000000000001</v>
      </c>
      <c r="H411">
        <v>18</v>
      </c>
      <c r="J411">
        <v>65.900000000000006</v>
      </c>
      <c r="K411">
        <v>8</v>
      </c>
      <c r="L411">
        <v>27.2</v>
      </c>
      <c r="N411">
        <v>27.2</v>
      </c>
      <c r="P411">
        <v>52</v>
      </c>
      <c r="Q411">
        <v>8</v>
      </c>
      <c r="R411">
        <v>136</v>
      </c>
      <c r="S411">
        <v>8</v>
      </c>
      <c r="T411">
        <v>76.2</v>
      </c>
      <c r="U411">
        <v>8</v>
      </c>
      <c r="V411">
        <v>180</v>
      </c>
      <c r="W411">
        <v>8</v>
      </c>
      <c r="X411">
        <v>100</v>
      </c>
      <c r="Y411">
        <v>8</v>
      </c>
      <c r="Z411">
        <v>46.6</v>
      </c>
      <c r="AA411">
        <v>8</v>
      </c>
      <c r="AB411">
        <v>180</v>
      </c>
    </row>
    <row r="412" spans="1:29" x14ac:dyDescent="0.3">
      <c r="A412">
        <v>1989</v>
      </c>
      <c r="B412">
        <v>1</v>
      </c>
      <c r="C412">
        <v>1</v>
      </c>
      <c r="D412">
        <v>36</v>
      </c>
      <c r="F412">
        <v>21</v>
      </c>
      <c r="H412">
        <v>22.05</v>
      </c>
      <c r="J412">
        <v>37.799999999999997</v>
      </c>
      <c r="L412">
        <v>60.58</v>
      </c>
      <c r="M412">
        <v>8</v>
      </c>
      <c r="N412">
        <v>45.92</v>
      </c>
      <c r="P412">
        <v>70.459999999999994</v>
      </c>
      <c r="Q412">
        <v>8</v>
      </c>
      <c r="R412">
        <v>45.92</v>
      </c>
      <c r="T412">
        <v>75.8</v>
      </c>
      <c r="U412">
        <v>8</v>
      </c>
      <c r="V412">
        <v>32.4</v>
      </c>
      <c r="X412">
        <v>68.680000000000007</v>
      </c>
      <c r="Y412">
        <v>8</v>
      </c>
      <c r="Z412">
        <v>57.52</v>
      </c>
      <c r="AB412">
        <v>75.8</v>
      </c>
    </row>
    <row r="413" spans="1:29" x14ac:dyDescent="0.3">
      <c r="A413">
        <v>1990</v>
      </c>
      <c r="B413">
        <v>1</v>
      </c>
      <c r="C413">
        <v>1</v>
      </c>
      <c r="D413">
        <v>14.92</v>
      </c>
      <c r="F413">
        <v>22.3</v>
      </c>
      <c r="H413">
        <v>17.5</v>
      </c>
      <c r="J413">
        <v>70</v>
      </c>
      <c r="L413">
        <v>70</v>
      </c>
      <c r="N413">
        <v>48.9</v>
      </c>
      <c r="P413">
        <v>22.3</v>
      </c>
      <c r="R413">
        <v>52.4</v>
      </c>
      <c r="T413">
        <v>39.25</v>
      </c>
      <c r="V413">
        <v>59.92</v>
      </c>
      <c r="X413">
        <v>86.5</v>
      </c>
      <c r="Y413">
        <v>8</v>
      </c>
      <c r="Z413">
        <v>63.8</v>
      </c>
      <c r="AB413">
        <v>86.5</v>
      </c>
    </row>
    <row r="414" spans="1:29" x14ac:dyDescent="0.3">
      <c r="A414">
        <v>1991</v>
      </c>
      <c r="B414">
        <v>1</v>
      </c>
      <c r="C414">
        <v>1</v>
      </c>
      <c r="D414">
        <v>22.6</v>
      </c>
      <c r="F414">
        <v>13.4</v>
      </c>
      <c r="H414">
        <v>24.4</v>
      </c>
      <c r="J414">
        <v>31.25</v>
      </c>
      <c r="L414">
        <v>77.8</v>
      </c>
      <c r="M414">
        <v>8</v>
      </c>
      <c r="N414">
        <v>25</v>
      </c>
      <c r="P414">
        <v>17</v>
      </c>
      <c r="R414">
        <v>13.4</v>
      </c>
      <c r="T414">
        <v>94</v>
      </c>
      <c r="U414">
        <v>8</v>
      </c>
      <c r="V414">
        <v>37.5</v>
      </c>
      <c r="X414">
        <v>39</v>
      </c>
      <c r="Z414">
        <v>26.8</v>
      </c>
      <c r="AB414">
        <v>94</v>
      </c>
    </row>
    <row r="415" spans="1:29" x14ac:dyDescent="0.3">
      <c r="A415">
        <v>1992</v>
      </c>
      <c r="B415">
        <v>1</v>
      </c>
      <c r="C415">
        <v>1</v>
      </c>
      <c r="D415">
        <v>12.5</v>
      </c>
      <c r="F415">
        <v>8.2899999999999991</v>
      </c>
      <c r="H415">
        <v>10.55</v>
      </c>
      <c r="J415">
        <v>24.4</v>
      </c>
      <c r="L415">
        <v>38.25</v>
      </c>
      <c r="N415">
        <v>67</v>
      </c>
      <c r="O415">
        <v>8</v>
      </c>
      <c r="P415">
        <v>28.65</v>
      </c>
      <c r="R415">
        <v>50.8</v>
      </c>
      <c r="T415">
        <v>54.8</v>
      </c>
      <c r="V415">
        <v>53.2</v>
      </c>
      <c r="X415">
        <v>84.1</v>
      </c>
      <c r="Y415">
        <v>8</v>
      </c>
      <c r="Z415">
        <v>42</v>
      </c>
      <c r="AB415">
        <v>84.1</v>
      </c>
    </row>
    <row r="416" spans="1:29" x14ac:dyDescent="0.3">
      <c r="A416">
        <v>1993</v>
      </c>
      <c r="B416">
        <v>1</v>
      </c>
      <c r="C416">
        <v>1</v>
      </c>
      <c r="D416">
        <v>38.299999999999997</v>
      </c>
      <c r="E416">
        <v>1</v>
      </c>
      <c r="F416">
        <v>18</v>
      </c>
      <c r="H416">
        <v>17</v>
      </c>
      <c r="J416">
        <v>30.6</v>
      </c>
      <c r="L416">
        <v>86.8</v>
      </c>
      <c r="M416">
        <v>8</v>
      </c>
      <c r="N416">
        <v>56.4</v>
      </c>
      <c r="O416">
        <v>1</v>
      </c>
      <c r="P416">
        <v>100.5</v>
      </c>
      <c r="Q416">
        <v>8</v>
      </c>
      <c r="R416">
        <v>90.4</v>
      </c>
      <c r="S416">
        <v>8</v>
      </c>
      <c r="T416">
        <v>59.8</v>
      </c>
      <c r="U416">
        <v>8</v>
      </c>
      <c r="V416">
        <v>37.5</v>
      </c>
      <c r="X416">
        <v>97.9</v>
      </c>
      <c r="Y416">
        <v>6</v>
      </c>
      <c r="Z416">
        <v>98.5</v>
      </c>
      <c r="AA416">
        <v>6</v>
      </c>
      <c r="AB416">
        <v>100.5</v>
      </c>
    </row>
    <row r="417" spans="1:29" x14ac:dyDescent="0.3">
      <c r="A417">
        <v>1994</v>
      </c>
      <c r="B417">
        <v>2</v>
      </c>
      <c r="C417">
        <v>1</v>
      </c>
      <c r="D417">
        <v>15.65</v>
      </c>
      <c r="F417">
        <v>16.100000000000001</v>
      </c>
      <c r="H417">
        <v>17</v>
      </c>
      <c r="J417">
        <v>22</v>
      </c>
      <c r="L417">
        <v>42.8</v>
      </c>
      <c r="N417">
        <v>17</v>
      </c>
      <c r="P417">
        <v>15.2</v>
      </c>
      <c r="R417">
        <v>24.4</v>
      </c>
      <c r="T417">
        <v>44.4</v>
      </c>
      <c r="V417">
        <v>68.8</v>
      </c>
      <c r="W417">
        <v>8</v>
      </c>
      <c r="X417">
        <v>39</v>
      </c>
      <c r="Z417">
        <v>16.55</v>
      </c>
      <c r="AB417">
        <v>68.8</v>
      </c>
    </row>
    <row r="418" spans="1:29" x14ac:dyDescent="0.3">
      <c r="A418">
        <v>1995</v>
      </c>
      <c r="B418">
        <v>1</v>
      </c>
      <c r="C418">
        <v>1</v>
      </c>
      <c r="D418">
        <v>74.2</v>
      </c>
      <c r="E418">
        <v>8</v>
      </c>
      <c r="F418">
        <v>7.36</v>
      </c>
      <c r="H418">
        <v>17</v>
      </c>
      <c r="J418">
        <v>18</v>
      </c>
      <c r="K418">
        <v>1</v>
      </c>
      <c r="L418">
        <v>37.5</v>
      </c>
      <c r="N418">
        <v>65.2</v>
      </c>
      <c r="O418">
        <v>8</v>
      </c>
      <c r="P418">
        <v>91.3</v>
      </c>
      <c r="Q418">
        <v>8</v>
      </c>
      <c r="R418">
        <v>91.3</v>
      </c>
      <c r="S418">
        <v>8</v>
      </c>
      <c r="T418">
        <v>41.25</v>
      </c>
      <c r="V418">
        <v>99.55</v>
      </c>
      <c r="W418">
        <v>8</v>
      </c>
      <c r="X418">
        <v>29.3</v>
      </c>
      <c r="Z418">
        <v>18</v>
      </c>
      <c r="AB418">
        <v>99.55</v>
      </c>
    </row>
    <row r="419" spans="1:29" x14ac:dyDescent="0.3">
      <c r="A419">
        <v>1996</v>
      </c>
      <c r="B419">
        <v>1</v>
      </c>
      <c r="C419">
        <v>1</v>
      </c>
      <c r="D419">
        <v>12.5</v>
      </c>
      <c r="F419">
        <v>12.11</v>
      </c>
      <c r="H419">
        <v>23.2</v>
      </c>
      <c r="J419">
        <v>12.5</v>
      </c>
      <c r="L419">
        <v>17</v>
      </c>
      <c r="N419">
        <v>53.2</v>
      </c>
      <c r="P419">
        <v>61.6</v>
      </c>
      <c r="Q419">
        <v>8</v>
      </c>
      <c r="R419">
        <v>30.03</v>
      </c>
      <c r="S419">
        <v>8</v>
      </c>
      <c r="T419" t="s">
        <v>1</v>
      </c>
      <c r="V419">
        <v>6.68</v>
      </c>
      <c r="W419">
        <v>3</v>
      </c>
      <c r="X419">
        <v>1</v>
      </c>
      <c r="Y419">
        <v>3</v>
      </c>
      <c r="Z419" t="s">
        <v>1</v>
      </c>
      <c r="AB419">
        <v>61.6</v>
      </c>
      <c r="AC419">
        <v>3</v>
      </c>
    </row>
    <row r="420" spans="1:29" x14ac:dyDescent="0.3">
      <c r="A420">
        <v>1997</v>
      </c>
      <c r="B420">
        <v>1</v>
      </c>
      <c r="C420">
        <v>1</v>
      </c>
      <c r="D420">
        <v>18.399999999999999</v>
      </c>
      <c r="F420">
        <v>17</v>
      </c>
      <c r="H420">
        <v>20.64</v>
      </c>
      <c r="J420">
        <v>28.7</v>
      </c>
      <c r="K420">
        <v>8</v>
      </c>
      <c r="L420">
        <v>21.48</v>
      </c>
      <c r="N420">
        <v>51.95</v>
      </c>
      <c r="O420">
        <v>3</v>
      </c>
      <c r="P420">
        <v>17</v>
      </c>
      <c r="R420">
        <v>26.35</v>
      </c>
      <c r="S420">
        <v>8</v>
      </c>
      <c r="T420" t="s">
        <v>1</v>
      </c>
      <c r="V420" t="s">
        <v>1</v>
      </c>
      <c r="X420" t="s">
        <v>1</v>
      </c>
      <c r="Z420">
        <v>8.3000000000000007</v>
      </c>
      <c r="AB420">
        <v>51.95</v>
      </c>
      <c r="AC420">
        <v>3</v>
      </c>
    </row>
    <row r="421" spans="1:29" x14ac:dyDescent="0.3">
      <c r="A421">
        <v>1998</v>
      </c>
      <c r="B421">
        <v>1</v>
      </c>
      <c r="C421">
        <v>1</v>
      </c>
      <c r="D421">
        <v>16.600000000000001</v>
      </c>
      <c r="F421">
        <v>17.12</v>
      </c>
      <c r="H421">
        <v>41.5</v>
      </c>
      <c r="J421">
        <v>20.5</v>
      </c>
      <c r="L421">
        <v>19.2</v>
      </c>
      <c r="N421">
        <v>19.2</v>
      </c>
      <c r="P421">
        <v>23.2</v>
      </c>
      <c r="R421">
        <v>25.16</v>
      </c>
      <c r="T421">
        <v>28.8</v>
      </c>
      <c r="V421">
        <v>29.06</v>
      </c>
      <c r="X421">
        <v>29.06</v>
      </c>
      <c r="Z421">
        <v>33.26</v>
      </c>
      <c r="AB421">
        <v>41.5</v>
      </c>
    </row>
    <row r="422" spans="1:29" x14ac:dyDescent="0.3">
      <c r="A422">
        <v>1999</v>
      </c>
      <c r="B422">
        <v>1</v>
      </c>
      <c r="C422">
        <v>1</v>
      </c>
      <c r="D422">
        <v>17.12</v>
      </c>
      <c r="F422">
        <v>19.98</v>
      </c>
      <c r="H422">
        <v>21.58</v>
      </c>
      <c r="J422">
        <v>38.200000000000003</v>
      </c>
      <c r="K422">
        <v>8</v>
      </c>
      <c r="L422">
        <v>16.649999999999999</v>
      </c>
      <c r="N422">
        <v>20.91</v>
      </c>
      <c r="P422">
        <v>20.170000000000002</v>
      </c>
      <c r="R422">
        <v>20.54</v>
      </c>
      <c r="T422">
        <v>25.66</v>
      </c>
      <c r="V422">
        <v>25.66</v>
      </c>
      <c r="X422">
        <v>25.66</v>
      </c>
      <c r="Y422">
        <v>3</v>
      </c>
      <c r="Z422">
        <v>27.1</v>
      </c>
      <c r="AB422">
        <v>38.200000000000003</v>
      </c>
      <c r="AC422">
        <v>3</v>
      </c>
    </row>
    <row r="423" spans="1:29" x14ac:dyDescent="0.3">
      <c r="A423">
        <v>2000</v>
      </c>
      <c r="B423">
        <v>1</v>
      </c>
      <c r="C423">
        <v>1</v>
      </c>
      <c r="D423">
        <v>7.58</v>
      </c>
      <c r="F423">
        <v>7.22</v>
      </c>
      <c r="H423">
        <v>34.5</v>
      </c>
      <c r="I423">
        <v>8</v>
      </c>
      <c r="J423">
        <v>15.99</v>
      </c>
      <c r="L423">
        <v>14.44</v>
      </c>
      <c r="N423">
        <v>8.52</v>
      </c>
      <c r="P423">
        <v>5.6</v>
      </c>
      <c r="R423">
        <v>13.2</v>
      </c>
      <c r="T423">
        <v>10.28</v>
      </c>
      <c r="V423">
        <v>15.37</v>
      </c>
      <c r="X423">
        <v>34.5</v>
      </c>
      <c r="Y423">
        <v>8</v>
      </c>
      <c r="Z423">
        <v>16.649999999999999</v>
      </c>
      <c r="AB423">
        <v>34.5</v>
      </c>
    </row>
    <row r="424" spans="1:29" x14ac:dyDescent="0.3">
      <c r="A424">
        <v>2001</v>
      </c>
      <c r="B424">
        <v>1</v>
      </c>
      <c r="C424">
        <v>1</v>
      </c>
      <c r="D424">
        <v>5.6</v>
      </c>
      <c r="F424">
        <v>3.65</v>
      </c>
      <c r="H424">
        <v>8.74</v>
      </c>
      <c r="J424">
        <v>3.8</v>
      </c>
      <c r="L424">
        <v>9.18</v>
      </c>
      <c r="N424">
        <v>4.55</v>
      </c>
      <c r="P424">
        <v>2.5</v>
      </c>
      <c r="R424">
        <v>5.6</v>
      </c>
      <c r="T424" t="s">
        <v>1</v>
      </c>
      <c r="V424" t="s">
        <v>1</v>
      </c>
      <c r="X424" t="s">
        <v>1</v>
      </c>
      <c r="Z424" t="s">
        <v>1</v>
      </c>
      <c r="AB424">
        <v>9.18</v>
      </c>
      <c r="AC424">
        <v>3</v>
      </c>
    </row>
    <row r="425" spans="1:29" x14ac:dyDescent="0.3">
      <c r="A425">
        <v>2002</v>
      </c>
      <c r="B425">
        <v>1</v>
      </c>
      <c r="C425">
        <v>1</v>
      </c>
      <c r="D425">
        <v>4.25</v>
      </c>
      <c r="F425">
        <v>5.78</v>
      </c>
      <c r="H425">
        <v>4.4000000000000004</v>
      </c>
      <c r="J425">
        <v>5.24</v>
      </c>
      <c r="L425">
        <v>5.24</v>
      </c>
      <c r="N425">
        <v>4.0999999999999996</v>
      </c>
      <c r="P425">
        <v>2.64</v>
      </c>
      <c r="R425">
        <v>9.18</v>
      </c>
      <c r="T425" t="s">
        <v>1</v>
      </c>
      <c r="V425" t="s">
        <v>1</v>
      </c>
      <c r="X425" t="s">
        <v>1</v>
      </c>
      <c r="Z425" t="s">
        <v>1</v>
      </c>
      <c r="AB425">
        <v>9.18</v>
      </c>
      <c r="AC425">
        <v>3</v>
      </c>
    </row>
    <row r="426" spans="1:29" x14ac:dyDescent="0.3">
      <c r="A426">
        <v>2003</v>
      </c>
      <c r="B426">
        <v>1</v>
      </c>
      <c r="C426">
        <v>1</v>
      </c>
      <c r="D426" t="s">
        <v>1</v>
      </c>
      <c r="F426" t="s">
        <v>1</v>
      </c>
      <c r="H426" t="s">
        <v>1</v>
      </c>
      <c r="J426">
        <v>7.4</v>
      </c>
      <c r="L426">
        <v>7.22</v>
      </c>
      <c r="N426">
        <v>11.04</v>
      </c>
      <c r="P426">
        <v>9.84</v>
      </c>
      <c r="R426">
        <v>14.13</v>
      </c>
      <c r="T426">
        <v>13.82</v>
      </c>
      <c r="V426">
        <v>17</v>
      </c>
      <c r="X426">
        <v>12.12</v>
      </c>
      <c r="Z426">
        <v>14.44</v>
      </c>
      <c r="AB426">
        <v>17</v>
      </c>
      <c r="AC426">
        <v>3</v>
      </c>
    </row>
    <row r="427" spans="1:29" x14ac:dyDescent="0.3">
      <c r="A427">
        <v>2004</v>
      </c>
      <c r="B427">
        <v>1</v>
      </c>
      <c r="C427">
        <v>1</v>
      </c>
      <c r="D427">
        <v>15.19</v>
      </c>
      <c r="F427">
        <v>11.16</v>
      </c>
      <c r="H427">
        <v>16.63</v>
      </c>
      <c r="J427">
        <v>22.77</v>
      </c>
      <c r="L427">
        <v>25.03</v>
      </c>
      <c r="N427">
        <v>20.39</v>
      </c>
      <c r="P427">
        <v>21.28</v>
      </c>
      <c r="R427">
        <v>42.67</v>
      </c>
      <c r="S427">
        <v>8</v>
      </c>
      <c r="T427">
        <v>43.86</v>
      </c>
      <c r="U427">
        <v>8</v>
      </c>
      <c r="V427">
        <v>21.58</v>
      </c>
      <c r="X427">
        <v>28.3</v>
      </c>
      <c r="Z427">
        <v>20.69</v>
      </c>
      <c r="AB427">
        <v>43.86</v>
      </c>
    </row>
    <row r="428" spans="1:29" x14ac:dyDescent="0.3">
      <c r="A428">
        <v>2005</v>
      </c>
      <c r="B428">
        <v>1</v>
      </c>
      <c r="C428">
        <v>1</v>
      </c>
      <c r="D428">
        <v>15.48</v>
      </c>
      <c r="F428">
        <v>12.82</v>
      </c>
      <c r="H428">
        <v>18.53</v>
      </c>
      <c r="J428">
        <v>16.63</v>
      </c>
      <c r="L428">
        <v>19.8</v>
      </c>
      <c r="N428">
        <v>22.77</v>
      </c>
      <c r="P428">
        <v>22.77</v>
      </c>
      <c r="R428">
        <v>16.059999999999999</v>
      </c>
      <c r="T428">
        <v>28.6</v>
      </c>
      <c r="V428">
        <v>30.14</v>
      </c>
      <c r="X428">
        <v>34.950000000000003</v>
      </c>
      <c r="Y428">
        <v>8</v>
      </c>
      <c r="Z428">
        <v>22.47</v>
      </c>
      <c r="AB428">
        <v>34.950000000000003</v>
      </c>
    </row>
    <row r="429" spans="1:29" x14ac:dyDescent="0.3">
      <c r="A429">
        <v>2006</v>
      </c>
      <c r="B429">
        <v>1</v>
      </c>
      <c r="C429">
        <v>1</v>
      </c>
      <c r="D429">
        <v>16.059999999999999</v>
      </c>
      <c r="F429">
        <v>20.99</v>
      </c>
      <c r="H429">
        <v>22.18</v>
      </c>
      <c r="J429">
        <v>31.06</v>
      </c>
      <c r="L429">
        <v>34.299999999999997</v>
      </c>
      <c r="M429">
        <v>8</v>
      </c>
      <c r="N429">
        <v>27.7</v>
      </c>
      <c r="P429">
        <v>23.9</v>
      </c>
      <c r="R429">
        <v>30.14</v>
      </c>
      <c r="T429">
        <v>29.22</v>
      </c>
      <c r="V429">
        <v>33.64</v>
      </c>
      <c r="W429">
        <v>8</v>
      </c>
      <c r="X429">
        <v>36.43</v>
      </c>
      <c r="Y429">
        <v>8</v>
      </c>
      <c r="Z429">
        <v>18.22</v>
      </c>
      <c r="AB429">
        <v>36.43</v>
      </c>
    </row>
    <row r="430" spans="1:29" x14ac:dyDescent="0.3">
      <c r="A430">
        <v>2007</v>
      </c>
      <c r="B430">
        <v>1</v>
      </c>
      <c r="C430">
        <v>1</v>
      </c>
      <c r="D430">
        <v>16.059999999999999</v>
      </c>
      <c r="F430">
        <v>13.76</v>
      </c>
      <c r="H430">
        <v>32.99</v>
      </c>
      <c r="I430">
        <v>8</v>
      </c>
      <c r="J430">
        <v>21.88</v>
      </c>
      <c r="L430">
        <v>21.88</v>
      </c>
      <c r="N430">
        <v>20.39</v>
      </c>
      <c r="P430">
        <v>19.48</v>
      </c>
      <c r="R430">
        <v>24.19</v>
      </c>
      <c r="T430">
        <v>31.68</v>
      </c>
      <c r="V430">
        <v>37.33</v>
      </c>
      <c r="W430">
        <v>8</v>
      </c>
      <c r="X430">
        <v>37.03</v>
      </c>
      <c r="Y430">
        <v>8</v>
      </c>
      <c r="Z430">
        <v>20.100000000000001</v>
      </c>
      <c r="AB430">
        <v>37.33</v>
      </c>
    </row>
    <row r="431" spans="1:29" x14ac:dyDescent="0.3">
      <c r="A431">
        <v>2008</v>
      </c>
      <c r="B431">
        <v>1</v>
      </c>
      <c r="C431">
        <v>1</v>
      </c>
      <c r="D431">
        <v>18.22</v>
      </c>
      <c r="F431">
        <v>16.63</v>
      </c>
      <c r="H431">
        <v>34.950000000000003</v>
      </c>
      <c r="I431">
        <v>8</v>
      </c>
      <c r="J431">
        <v>22.47</v>
      </c>
      <c r="L431">
        <v>26.8</v>
      </c>
      <c r="N431">
        <v>22.77</v>
      </c>
      <c r="P431">
        <v>25.6</v>
      </c>
      <c r="R431">
        <v>20.69</v>
      </c>
      <c r="S431">
        <v>3</v>
      </c>
      <c r="T431">
        <v>34.950000000000003</v>
      </c>
      <c r="U431">
        <v>8</v>
      </c>
      <c r="V431">
        <v>20.99</v>
      </c>
      <c r="X431">
        <v>26.2</v>
      </c>
      <c r="Z431">
        <v>26.8</v>
      </c>
      <c r="AB431">
        <v>34.950000000000003</v>
      </c>
      <c r="AC431">
        <v>3</v>
      </c>
    </row>
    <row r="432" spans="1:29" x14ac:dyDescent="0.3">
      <c r="A432">
        <v>2009</v>
      </c>
      <c r="B432">
        <v>1</v>
      </c>
      <c r="C432">
        <v>1</v>
      </c>
      <c r="D432">
        <v>17.899999999999999</v>
      </c>
      <c r="F432">
        <v>14.91</v>
      </c>
      <c r="H432">
        <v>22.77</v>
      </c>
      <c r="J432">
        <v>26.2</v>
      </c>
      <c r="L432">
        <v>27.4</v>
      </c>
      <c r="N432">
        <v>26.2</v>
      </c>
      <c r="P432">
        <v>25.32</v>
      </c>
      <c r="R432">
        <v>26.5</v>
      </c>
      <c r="S432">
        <v>3</v>
      </c>
      <c r="T432">
        <v>22.77</v>
      </c>
      <c r="U432">
        <v>3</v>
      </c>
      <c r="V432">
        <v>16.34</v>
      </c>
      <c r="X432">
        <v>21.28</v>
      </c>
      <c r="Z432">
        <v>14.62</v>
      </c>
      <c r="AA432">
        <v>3</v>
      </c>
      <c r="AB432">
        <v>27.4</v>
      </c>
      <c r="AC432">
        <v>3</v>
      </c>
    </row>
    <row r="433" spans="1:29" x14ac:dyDescent="0.3">
      <c r="A433">
        <v>2010</v>
      </c>
      <c r="B433">
        <v>1</v>
      </c>
      <c r="C433">
        <v>1</v>
      </c>
      <c r="D433">
        <v>13.29</v>
      </c>
      <c r="E433">
        <v>3</v>
      </c>
      <c r="F433">
        <v>11.4</v>
      </c>
      <c r="G433">
        <v>3</v>
      </c>
      <c r="H433">
        <v>19.8</v>
      </c>
      <c r="J433">
        <v>25.6</v>
      </c>
      <c r="L433">
        <v>25.6</v>
      </c>
      <c r="N433">
        <v>34.950000000000003</v>
      </c>
      <c r="O433">
        <v>8</v>
      </c>
      <c r="P433">
        <v>31.68</v>
      </c>
      <c r="R433">
        <v>34.950000000000003</v>
      </c>
      <c r="S433">
        <v>8</v>
      </c>
      <c r="T433" t="s">
        <v>1</v>
      </c>
      <c r="V433" t="s">
        <v>1</v>
      </c>
      <c r="X433" t="s">
        <v>1</v>
      </c>
      <c r="Z433">
        <v>34.950000000000003</v>
      </c>
      <c r="AA433">
        <v>3</v>
      </c>
      <c r="AB433">
        <v>34.950000000000003</v>
      </c>
      <c r="AC433">
        <v>3</v>
      </c>
    </row>
    <row r="434" spans="1:29" x14ac:dyDescent="0.3">
      <c r="A434">
        <v>2011</v>
      </c>
      <c r="B434">
        <v>1</v>
      </c>
      <c r="C434">
        <v>1</v>
      </c>
      <c r="D434">
        <v>33.5</v>
      </c>
      <c r="F434">
        <v>32.65</v>
      </c>
      <c r="H434">
        <v>21.5</v>
      </c>
      <c r="J434">
        <v>29.25</v>
      </c>
      <c r="L434">
        <v>15.25</v>
      </c>
      <c r="N434">
        <v>21.5</v>
      </c>
      <c r="P434">
        <v>32.65</v>
      </c>
      <c r="R434">
        <v>33.5</v>
      </c>
      <c r="T434">
        <v>48.6</v>
      </c>
      <c r="U434">
        <v>3</v>
      </c>
      <c r="V434">
        <v>49.75</v>
      </c>
      <c r="W434">
        <v>3</v>
      </c>
      <c r="X434">
        <v>50.9</v>
      </c>
      <c r="Y434">
        <v>8</v>
      </c>
      <c r="Z434">
        <v>55.5</v>
      </c>
      <c r="AA434">
        <v>8</v>
      </c>
      <c r="AB434">
        <v>55.5</v>
      </c>
      <c r="AC434">
        <v>3</v>
      </c>
    </row>
    <row r="435" spans="1:29" x14ac:dyDescent="0.3">
      <c r="A435">
        <v>2012</v>
      </c>
      <c r="B435">
        <v>1</v>
      </c>
      <c r="C435">
        <v>1</v>
      </c>
      <c r="D435">
        <v>22.2</v>
      </c>
      <c r="E435">
        <v>3</v>
      </c>
      <c r="F435">
        <v>18.7</v>
      </c>
      <c r="H435">
        <v>21.5</v>
      </c>
      <c r="J435">
        <v>26.7</v>
      </c>
      <c r="K435">
        <v>3</v>
      </c>
      <c r="L435">
        <v>25.85</v>
      </c>
      <c r="M435">
        <v>3</v>
      </c>
      <c r="N435">
        <v>31.8</v>
      </c>
      <c r="P435">
        <v>38.75</v>
      </c>
      <c r="Q435">
        <v>3</v>
      </c>
      <c r="R435" t="s">
        <v>1</v>
      </c>
      <c r="T435" t="s">
        <v>1</v>
      </c>
      <c r="V435">
        <v>38.75</v>
      </c>
      <c r="X435">
        <v>20.8</v>
      </c>
      <c r="Z435">
        <v>23.6</v>
      </c>
      <c r="AB435">
        <v>38.75</v>
      </c>
      <c r="AC435">
        <v>3</v>
      </c>
    </row>
    <row r="437" spans="1:29" x14ac:dyDescent="0.3">
      <c r="A437" t="s">
        <v>73</v>
      </c>
      <c r="D437">
        <v>20.83</v>
      </c>
      <c r="F437">
        <v>18.440000000000001</v>
      </c>
      <c r="H437">
        <v>21.82</v>
      </c>
      <c r="J437">
        <v>33.39</v>
      </c>
      <c r="L437">
        <v>56.16</v>
      </c>
      <c r="N437">
        <v>46.16</v>
      </c>
      <c r="P437">
        <v>37.590000000000003</v>
      </c>
      <c r="R437">
        <v>46.66</v>
      </c>
      <c r="T437">
        <v>53.4</v>
      </c>
      <c r="V437">
        <v>70.97</v>
      </c>
      <c r="X437">
        <v>59.75</v>
      </c>
      <c r="Z437">
        <v>35.22</v>
      </c>
      <c r="AB437">
        <v>41.7</v>
      </c>
    </row>
    <row r="438" spans="1:29" x14ac:dyDescent="0.3">
      <c r="A438" t="s">
        <v>74</v>
      </c>
      <c r="D438">
        <v>74.2</v>
      </c>
      <c r="F438">
        <v>56.5</v>
      </c>
      <c r="H438">
        <v>48.8</v>
      </c>
      <c r="J438">
        <v>96</v>
      </c>
      <c r="L438">
        <v>405.3</v>
      </c>
      <c r="N438">
        <v>178.9</v>
      </c>
      <c r="P438">
        <v>142.30000000000001</v>
      </c>
      <c r="R438">
        <v>203.6</v>
      </c>
      <c r="T438">
        <v>196</v>
      </c>
      <c r="V438">
        <v>430</v>
      </c>
      <c r="X438">
        <v>274.7</v>
      </c>
      <c r="Z438">
        <v>134.69999999999999</v>
      </c>
      <c r="AB438">
        <v>430</v>
      </c>
    </row>
    <row r="439" spans="1:29" x14ac:dyDescent="0.3">
      <c r="A439" t="s">
        <v>75</v>
      </c>
      <c r="D439">
        <v>4.25</v>
      </c>
      <c r="F439">
        <v>3.65</v>
      </c>
      <c r="H439">
        <v>4.4000000000000004</v>
      </c>
      <c r="J439">
        <v>3.8</v>
      </c>
      <c r="L439">
        <v>5.24</v>
      </c>
      <c r="N439">
        <v>4.0999999999999996</v>
      </c>
      <c r="P439">
        <v>2.5</v>
      </c>
      <c r="R439">
        <v>5.6</v>
      </c>
      <c r="T439">
        <v>10.28</v>
      </c>
      <c r="V439">
        <v>6.68</v>
      </c>
      <c r="X439">
        <v>1</v>
      </c>
      <c r="Z439">
        <v>8.3000000000000007</v>
      </c>
      <c r="AB439">
        <v>1</v>
      </c>
    </row>
    <row r="442" spans="1:29" x14ac:dyDescent="0.3">
      <c r="A442" s="5" t="s">
        <v>80</v>
      </c>
      <c r="B442" s="5"/>
      <c r="C442" s="5"/>
      <c r="D442" s="5"/>
    </row>
    <row r="443" spans="1:29" x14ac:dyDescent="0.3">
      <c r="A443" t="s">
        <v>19</v>
      </c>
      <c r="B443">
        <v>28047010</v>
      </c>
      <c r="C443" t="s">
        <v>83</v>
      </c>
    </row>
    <row r="444" spans="1:29" x14ac:dyDescent="0.3">
      <c r="A444" t="s">
        <v>20</v>
      </c>
    </row>
    <row r="445" spans="1:29" x14ac:dyDescent="0.3">
      <c r="A445" t="s">
        <v>21</v>
      </c>
    </row>
    <row r="446" spans="1:29" x14ac:dyDescent="0.3">
      <c r="A446" t="s">
        <v>22</v>
      </c>
      <c r="B446">
        <v>150</v>
      </c>
    </row>
    <row r="447" spans="1:29" x14ac:dyDescent="0.3">
      <c r="A447" t="s">
        <v>23</v>
      </c>
      <c r="B447" t="s">
        <v>82</v>
      </c>
    </row>
    <row r="448" spans="1:29" x14ac:dyDescent="0.3">
      <c r="A448" t="s">
        <v>25</v>
      </c>
      <c r="B448" t="s">
        <v>26</v>
      </c>
      <c r="C448" t="s">
        <v>27</v>
      </c>
      <c r="D448" t="s">
        <v>2</v>
      </c>
      <c r="E448" t="s">
        <v>1</v>
      </c>
      <c r="F448" t="s">
        <v>3</v>
      </c>
      <c r="G448" t="s">
        <v>1</v>
      </c>
      <c r="H448" t="s">
        <v>4</v>
      </c>
      <c r="I448" t="s">
        <v>1</v>
      </c>
      <c r="J448" t="s">
        <v>5</v>
      </c>
      <c r="K448" t="s">
        <v>1</v>
      </c>
      <c r="L448" t="s">
        <v>6</v>
      </c>
      <c r="M448" t="s">
        <v>1</v>
      </c>
      <c r="N448" t="s">
        <v>7</v>
      </c>
      <c r="O448" t="s">
        <v>1</v>
      </c>
      <c r="P448" t="s">
        <v>8</v>
      </c>
      <c r="Q448" t="s">
        <v>1</v>
      </c>
      <c r="R448" t="s">
        <v>9</v>
      </c>
      <c r="S448" t="s">
        <v>1</v>
      </c>
      <c r="T448" t="s">
        <v>10</v>
      </c>
      <c r="U448" t="s">
        <v>1</v>
      </c>
      <c r="V448" t="s">
        <v>11</v>
      </c>
      <c r="W448" t="s">
        <v>1</v>
      </c>
      <c r="X448" t="s">
        <v>12</v>
      </c>
      <c r="Y448" t="s">
        <v>1</v>
      </c>
      <c r="Z448" t="s">
        <v>13</v>
      </c>
      <c r="AA448" t="s">
        <v>1</v>
      </c>
      <c r="AB448" t="s">
        <v>28</v>
      </c>
      <c r="AC448" t="s">
        <v>1</v>
      </c>
    </row>
    <row r="449" spans="1:28" x14ac:dyDescent="0.3">
      <c r="A449">
        <v>1961</v>
      </c>
      <c r="B449">
        <v>4</v>
      </c>
      <c r="C449">
        <v>2</v>
      </c>
      <c r="D449">
        <v>9.202</v>
      </c>
      <c r="E449">
        <v>6</v>
      </c>
      <c r="F449">
        <v>8.1370000000000005</v>
      </c>
      <c r="G449">
        <v>6</v>
      </c>
      <c r="H449">
        <v>7.68</v>
      </c>
      <c r="I449">
        <v>6</v>
      </c>
      <c r="J449">
        <v>8.1660000000000004</v>
      </c>
      <c r="K449">
        <v>6</v>
      </c>
      <c r="L449">
        <v>3.07</v>
      </c>
      <c r="M449">
        <v>6</v>
      </c>
      <c r="N449">
        <v>7.4</v>
      </c>
      <c r="P449">
        <v>8.4</v>
      </c>
      <c r="R449">
        <v>9.3000000000000007</v>
      </c>
      <c r="T449">
        <v>11.6</v>
      </c>
      <c r="V449">
        <v>10.8</v>
      </c>
      <c r="X449">
        <v>16.399999999999999</v>
      </c>
      <c r="Z449">
        <v>10.4</v>
      </c>
      <c r="AB449">
        <v>3.07</v>
      </c>
    </row>
    <row r="450" spans="1:28" x14ac:dyDescent="0.3">
      <c r="A450">
        <v>1962</v>
      </c>
      <c r="B450">
        <v>4</v>
      </c>
      <c r="C450">
        <v>2</v>
      </c>
      <c r="D450">
        <v>8.6999999999999993</v>
      </c>
      <c r="F450">
        <v>7.6</v>
      </c>
      <c r="H450">
        <v>5.6</v>
      </c>
      <c r="J450">
        <v>5.0999999999999996</v>
      </c>
      <c r="L450">
        <v>7.3</v>
      </c>
      <c r="N450">
        <v>9.1999999999999993</v>
      </c>
      <c r="P450">
        <v>8.9</v>
      </c>
      <c r="R450">
        <v>8.1</v>
      </c>
      <c r="T450">
        <v>12.1</v>
      </c>
      <c r="V450">
        <v>14.9</v>
      </c>
      <c r="X450">
        <v>12.1</v>
      </c>
      <c r="Z450">
        <v>10.1</v>
      </c>
      <c r="AB450">
        <v>5.0999999999999996</v>
      </c>
    </row>
    <row r="451" spans="1:28" x14ac:dyDescent="0.3">
      <c r="A451">
        <v>1963</v>
      </c>
      <c r="B451">
        <v>4</v>
      </c>
      <c r="C451">
        <v>9</v>
      </c>
      <c r="D451">
        <v>7.92</v>
      </c>
      <c r="F451">
        <v>6.96</v>
      </c>
      <c r="H451">
        <v>6.24</v>
      </c>
      <c r="J451">
        <v>6.96</v>
      </c>
      <c r="L451">
        <v>10.11</v>
      </c>
      <c r="N451">
        <v>11.1</v>
      </c>
      <c r="P451">
        <v>14.3</v>
      </c>
      <c r="R451">
        <v>10.7</v>
      </c>
      <c r="T451">
        <v>11.1</v>
      </c>
      <c r="V451">
        <v>16.399999999999999</v>
      </c>
      <c r="X451">
        <v>21.65</v>
      </c>
      <c r="Z451">
        <v>12.7</v>
      </c>
      <c r="AB451">
        <v>6.24</v>
      </c>
    </row>
    <row r="452" spans="1:28" x14ac:dyDescent="0.3">
      <c r="A452">
        <v>1964</v>
      </c>
      <c r="B452">
        <v>4</v>
      </c>
      <c r="C452">
        <v>9</v>
      </c>
      <c r="D452">
        <v>8.7799999999999994</v>
      </c>
      <c r="F452">
        <v>7.92</v>
      </c>
      <c r="H452">
        <v>6.72</v>
      </c>
      <c r="J452">
        <v>6.48</v>
      </c>
      <c r="L452">
        <v>10.11</v>
      </c>
      <c r="N452">
        <v>12.3</v>
      </c>
      <c r="P452">
        <v>11.5</v>
      </c>
      <c r="R452">
        <v>14.3</v>
      </c>
      <c r="T452">
        <v>15.56</v>
      </c>
      <c r="V452">
        <v>15.56</v>
      </c>
      <c r="X452">
        <v>11.1</v>
      </c>
      <c r="Z452">
        <v>9.5399999999999991</v>
      </c>
      <c r="AB452">
        <v>6.48</v>
      </c>
    </row>
    <row r="453" spans="1:28" x14ac:dyDescent="0.3">
      <c r="A453">
        <v>1965</v>
      </c>
      <c r="B453">
        <v>4</v>
      </c>
      <c r="C453">
        <v>9</v>
      </c>
      <c r="D453">
        <v>8.59</v>
      </c>
      <c r="F453">
        <v>7.44</v>
      </c>
      <c r="H453">
        <v>4.8</v>
      </c>
      <c r="J453">
        <v>6.48</v>
      </c>
      <c r="L453">
        <v>7.68</v>
      </c>
      <c r="N453">
        <v>7.92</v>
      </c>
      <c r="P453">
        <v>5.8</v>
      </c>
      <c r="R453">
        <v>7.44</v>
      </c>
      <c r="T453">
        <v>9.35</v>
      </c>
      <c r="V453">
        <v>8.7799999999999994</v>
      </c>
      <c r="X453">
        <v>11.9</v>
      </c>
      <c r="Z453">
        <v>11.1</v>
      </c>
      <c r="AB453">
        <v>4.8</v>
      </c>
    </row>
    <row r="454" spans="1:28" x14ac:dyDescent="0.3">
      <c r="A454">
        <v>1966</v>
      </c>
      <c r="B454">
        <v>4</v>
      </c>
      <c r="C454">
        <v>9</v>
      </c>
      <c r="D454">
        <v>8.7799999999999994</v>
      </c>
      <c r="F454">
        <v>7.68</v>
      </c>
      <c r="H454">
        <v>6.72</v>
      </c>
      <c r="J454">
        <v>6.96</v>
      </c>
      <c r="L454">
        <v>7.44</v>
      </c>
      <c r="N454">
        <v>14.3</v>
      </c>
      <c r="P454">
        <v>15.56</v>
      </c>
      <c r="R454">
        <v>13.1</v>
      </c>
      <c r="T454">
        <v>18.5</v>
      </c>
      <c r="V454">
        <v>16.82</v>
      </c>
      <c r="X454">
        <v>19.850000000000001</v>
      </c>
      <c r="Z454">
        <v>23.5</v>
      </c>
      <c r="AB454">
        <v>6.72</v>
      </c>
    </row>
    <row r="455" spans="1:28" x14ac:dyDescent="0.3">
      <c r="A455">
        <v>1967</v>
      </c>
      <c r="B455">
        <v>2</v>
      </c>
      <c r="C455">
        <v>1</v>
      </c>
      <c r="D455">
        <v>14.84</v>
      </c>
      <c r="F455">
        <v>12.2</v>
      </c>
      <c r="H455">
        <v>8.08</v>
      </c>
      <c r="J455">
        <v>8.3699999999999992</v>
      </c>
      <c r="L455">
        <v>6.23</v>
      </c>
      <c r="N455">
        <v>9.5299999999999994</v>
      </c>
      <c r="P455">
        <v>8.9499999999999993</v>
      </c>
      <c r="R455">
        <v>8.66</v>
      </c>
      <c r="T455">
        <v>9.24</v>
      </c>
      <c r="V455">
        <v>12.92</v>
      </c>
      <c r="X455">
        <v>22.52</v>
      </c>
      <c r="Z455">
        <v>11.6</v>
      </c>
      <c r="AB455">
        <v>6.23</v>
      </c>
    </row>
    <row r="456" spans="1:28" x14ac:dyDescent="0.3">
      <c r="A456">
        <v>1968</v>
      </c>
      <c r="B456">
        <v>2</v>
      </c>
      <c r="C456">
        <v>1</v>
      </c>
      <c r="D456">
        <v>7.1</v>
      </c>
      <c r="F456">
        <v>7.5</v>
      </c>
      <c r="H456">
        <v>5.9</v>
      </c>
      <c r="J456">
        <v>7.23</v>
      </c>
      <c r="L456">
        <v>8.4700000000000006</v>
      </c>
      <c r="N456">
        <v>9.92</v>
      </c>
      <c r="P456">
        <v>8.66</v>
      </c>
      <c r="R456">
        <v>6.78</v>
      </c>
      <c r="T456">
        <v>10.210000000000001</v>
      </c>
      <c r="V456">
        <v>11.36</v>
      </c>
      <c r="X456">
        <v>11.24</v>
      </c>
      <c r="Z456">
        <v>8.66</v>
      </c>
      <c r="AB456">
        <v>5.9</v>
      </c>
    </row>
    <row r="457" spans="1:28" x14ac:dyDescent="0.3">
      <c r="A457">
        <v>1969</v>
      </c>
      <c r="B457">
        <v>2</v>
      </c>
      <c r="C457">
        <v>1</v>
      </c>
      <c r="D457">
        <v>7.5</v>
      </c>
      <c r="F457">
        <v>6.7</v>
      </c>
      <c r="H457">
        <v>5.9</v>
      </c>
      <c r="J457">
        <v>5.5</v>
      </c>
      <c r="L457">
        <v>9.14</v>
      </c>
      <c r="N457">
        <v>10.01</v>
      </c>
      <c r="P457">
        <v>8.08</v>
      </c>
      <c r="R457">
        <v>8.66</v>
      </c>
      <c r="T457">
        <v>17.079999999999998</v>
      </c>
      <c r="V457">
        <v>18.52</v>
      </c>
      <c r="X457">
        <v>27.6</v>
      </c>
      <c r="Z457">
        <v>16.52</v>
      </c>
      <c r="AB457">
        <v>5.5</v>
      </c>
    </row>
    <row r="458" spans="1:28" x14ac:dyDescent="0.3">
      <c r="A458">
        <v>1970</v>
      </c>
      <c r="B458">
        <v>2</v>
      </c>
      <c r="C458">
        <v>1</v>
      </c>
      <c r="D458">
        <v>11.84</v>
      </c>
      <c r="F458">
        <v>8.66</v>
      </c>
      <c r="H458">
        <v>7.1</v>
      </c>
      <c r="J458">
        <v>6.7</v>
      </c>
      <c r="L458">
        <v>7.4</v>
      </c>
      <c r="N458">
        <v>9.82</v>
      </c>
      <c r="P458">
        <v>8.66</v>
      </c>
      <c r="R458">
        <v>13.28</v>
      </c>
      <c r="T458">
        <v>21.32</v>
      </c>
      <c r="V458">
        <v>18.2</v>
      </c>
      <c r="X458">
        <v>22</v>
      </c>
      <c r="Z458">
        <v>19.16</v>
      </c>
      <c r="AB458">
        <v>6.7</v>
      </c>
    </row>
    <row r="459" spans="1:28" x14ac:dyDescent="0.3">
      <c r="A459">
        <v>1971</v>
      </c>
      <c r="B459">
        <v>2</v>
      </c>
      <c r="C459">
        <v>1</v>
      </c>
      <c r="D459">
        <v>11.46</v>
      </c>
      <c r="F459">
        <v>11.12</v>
      </c>
      <c r="H459">
        <v>10.11</v>
      </c>
      <c r="J459">
        <v>12.92</v>
      </c>
      <c r="L459">
        <v>16.940000000000001</v>
      </c>
      <c r="N459">
        <v>12.2</v>
      </c>
      <c r="P459">
        <v>9.82</v>
      </c>
      <c r="R459">
        <v>8.3699999999999992</v>
      </c>
      <c r="T459">
        <v>9.82</v>
      </c>
      <c r="V459">
        <v>13.64</v>
      </c>
      <c r="X459">
        <v>16.100000000000001</v>
      </c>
      <c r="Z459">
        <v>10.4</v>
      </c>
      <c r="AB459">
        <v>8.3699999999999992</v>
      </c>
    </row>
    <row r="460" spans="1:28" x14ac:dyDescent="0.3">
      <c r="A460">
        <v>1972</v>
      </c>
      <c r="B460">
        <v>2</v>
      </c>
      <c r="C460">
        <v>1</v>
      </c>
      <c r="D460">
        <v>8.3699999999999992</v>
      </c>
      <c r="F460">
        <v>7.5</v>
      </c>
      <c r="H460">
        <v>7.5</v>
      </c>
      <c r="J460">
        <v>8.08</v>
      </c>
      <c r="L460">
        <v>16.940000000000001</v>
      </c>
      <c r="N460">
        <v>10.58</v>
      </c>
      <c r="P460">
        <v>8.08</v>
      </c>
      <c r="R460">
        <v>8.08</v>
      </c>
      <c r="T460">
        <v>8.08</v>
      </c>
      <c r="V460">
        <v>8.08</v>
      </c>
      <c r="X460">
        <v>9.82</v>
      </c>
      <c r="Z460">
        <v>7.65</v>
      </c>
      <c r="AB460">
        <v>7.5</v>
      </c>
    </row>
    <row r="461" spans="1:28" x14ac:dyDescent="0.3">
      <c r="A461">
        <v>1973</v>
      </c>
      <c r="B461">
        <v>2</v>
      </c>
      <c r="C461">
        <v>1</v>
      </c>
      <c r="D461">
        <v>5.9</v>
      </c>
      <c r="F461">
        <v>5.27</v>
      </c>
      <c r="H461">
        <v>5.04</v>
      </c>
      <c r="J461">
        <v>4.8099999999999996</v>
      </c>
      <c r="L461">
        <v>5.5</v>
      </c>
      <c r="N461">
        <v>6.5</v>
      </c>
      <c r="P461">
        <v>6.6</v>
      </c>
      <c r="R461">
        <v>7.79</v>
      </c>
      <c r="T461">
        <v>10.25</v>
      </c>
      <c r="V461">
        <v>12.74</v>
      </c>
      <c r="X461">
        <v>12.46</v>
      </c>
      <c r="Z461">
        <v>13.38</v>
      </c>
      <c r="AA461">
        <v>1</v>
      </c>
      <c r="AB461">
        <v>4.8099999999999996</v>
      </c>
    </row>
    <row r="462" spans="1:28" x14ac:dyDescent="0.3">
      <c r="A462">
        <v>1974</v>
      </c>
      <c r="B462">
        <v>2</v>
      </c>
      <c r="C462">
        <v>1</v>
      </c>
      <c r="D462">
        <v>9.3800000000000008</v>
      </c>
      <c r="F462">
        <v>8.2200000000000006</v>
      </c>
      <c r="H462">
        <v>7.79</v>
      </c>
      <c r="J462">
        <v>8.08</v>
      </c>
      <c r="L462">
        <v>10.18</v>
      </c>
      <c r="N462">
        <v>8.6999999999999993</v>
      </c>
      <c r="O462">
        <v>1</v>
      </c>
      <c r="P462">
        <v>6.9</v>
      </c>
      <c r="Q462">
        <v>1</v>
      </c>
      <c r="R462">
        <v>6.9</v>
      </c>
      <c r="S462">
        <v>1</v>
      </c>
      <c r="T462">
        <v>9.1999999999999993</v>
      </c>
      <c r="U462">
        <v>1</v>
      </c>
      <c r="V462">
        <v>14.48</v>
      </c>
      <c r="W462">
        <v>1</v>
      </c>
      <c r="X462">
        <v>14.87</v>
      </c>
      <c r="Y462">
        <v>1</v>
      </c>
      <c r="Z462">
        <v>9.4</v>
      </c>
      <c r="AB462">
        <v>6.9</v>
      </c>
    </row>
    <row r="463" spans="1:28" x14ac:dyDescent="0.3">
      <c r="A463">
        <v>1975</v>
      </c>
      <c r="B463">
        <v>2</v>
      </c>
      <c r="C463">
        <v>1</v>
      </c>
      <c r="D463">
        <v>7.4</v>
      </c>
      <c r="F463">
        <v>6.11</v>
      </c>
      <c r="H463">
        <v>5.77</v>
      </c>
      <c r="J463">
        <v>5.0999999999999996</v>
      </c>
      <c r="L463">
        <v>10.34</v>
      </c>
      <c r="N463">
        <v>7.95</v>
      </c>
      <c r="P463">
        <v>7.12</v>
      </c>
      <c r="R463">
        <v>8.84</v>
      </c>
      <c r="T463">
        <v>11.22</v>
      </c>
      <c r="V463">
        <v>14.48</v>
      </c>
      <c r="X463">
        <v>22.71</v>
      </c>
      <c r="Z463">
        <v>16.309999999999999</v>
      </c>
      <c r="AB463">
        <v>5.0999999999999996</v>
      </c>
    </row>
    <row r="464" spans="1:28" x14ac:dyDescent="0.3">
      <c r="A464">
        <v>1976</v>
      </c>
      <c r="B464">
        <v>2</v>
      </c>
      <c r="C464">
        <v>1</v>
      </c>
      <c r="D464">
        <v>11.5</v>
      </c>
      <c r="E464">
        <v>1</v>
      </c>
      <c r="F464">
        <v>8.8000000000000007</v>
      </c>
      <c r="G464">
        <v>1</v>
      </c>
      <c r="H464">
        <v>8.8000000000000007</v>
      </c>
      <c r="I464">
        <v>1</v>
      </c>
      <c r="J464">
        <v>8</v>
      </c>
      <c r="K464">
        <v>1</v>
      </c>
      <c r="L464">
        <v>12.8</v>
      </c>
      <c r="M464">
        <v>1</v>
      </c>
      <c r="N464">
        <v>13.9</v>
      </c>
      <c r="O464">
        <v>1</v>
      </c>
      <c r="P464">
        <v>9.3000000000000007</v>
      </c>
      <c r="Q464">
        <v>1</v>
      </c>
      <c r="R464">
        <v>8.1</v>
      </c>
      <c r="S464">
        <v>1</v>
      </c>
      <c r="T464">
        <v>8.9</v>
      </c>
      <c r="U464">
        <v>1</v>
      </c>
      <c r="V464">
        <v>11.2</v>
      </c>
      <c r="W464">
        <v>1</v>
      </c>
      <c r="X464">
        <v>9.5</v>
      </c>
      <c r="Y464">
        <v>1</v>
      </c>
      <c r="Z464">
        <v>7.9</v>
      </c>
      <c r="AA464">
        <v>1</v>
      </c>
      <c r="AB464">
        <v>7.9</v>
      </c>
    </row>
    <row r="465" spans="1:28" x14ac:dyDescent="0.3">
      <c r="A465">
        <v>1977</v>
      </c>
      <c r="B465">
        <v>2</v>
      </c>
      <c r="C465">
        <v>1</v>
      </c>
      <c r="D465">
        <v>4.26</v>
      </c>
      <c r="E465">
        <v>1</v>
      </c>
      <c r="F465">
        <v>3.84</v>
      </c>
      <c r="G465">
        <v>1</v>
      </c>
      <c r="H465">
        <v>14.32</v>
      </c>
      <c r="I465">
        <v>1</v>
      </c>
      <c r="J465">
        <v>16.8</v>
      </c>
      <c r="K465">
        <v>1</v>
      </c>
      <c r="L465">
        <v>14.16</v>
      </c>
      <c r="M465">
        <v>1</v>
      </c>
      <c r="N465">
        <v>14.65</v>
      </c>
      <c r="O465">
        <v>1</v>
      </c>
      <c r="P465">
        <v>11.18</v>
      </c>
      <c r="Q465">
        <v>1</v>
      </c>
      <c r="R465">
        <v>11.9</v>
      </c>
      <c r="S465">
        <v>1</v>
      </c>
      <c r="T465">
        <v>12.34</v>
      </c>
      <c r="U465">
        <v>1</v>
      </c>
      <c r="V465">
        <v>12.73</v>
      </c>
      <c r="W465">
        <v>1</v>
      </c>
      <c r="X465">
        <v>14.65</v>
      </c>
      <c r="Y465">
        <v>1</v>
      </c>
      <c r="Z465">
        <v>11.61</v>
      </c>
      <c r="AA465">
        <v>1</v>
      </c>
      <c r="AB465">
        <v>3.84</v>
      </c>
    </row>
    <row r="466" spans="1:28" x14ac:dyDescent="0.3">
      <c r="A466">
        <v>1978</v>
      </c>
      <c r="B466">
        <v>2</v>
      </c>
      <c r="C466">
        <v>1</v>
      </c>
      <c r="D466">
        <v>9.56</v>
      </c>
      <c r="E466">
        <v>1</v>
      </c>
      <c r="F466">
        <v>9.56</v>
      </c>
      <c r="G466">
        <v>1</v>
      </c>
      <c r="H466">
        <v>9.0399999999999991</v>
      </c>
      <c r="I466">
        <v>1</v>
      </c>
      <c r="J466">
        <v>12.01</v>
      </c>
      <c r="K466">
        <v>1</v>
      </c>
      <c r="L466">
        <v>14.32</v>
      </c>
      <c r="M466">
        <v>1</v>
      </c>
      <c r="N466">
        <v>13.99</v>
      </c>
      <c r="O466">
        <v>1</v>
      </c>
      <c r="P466">
        <v>12.92</v>
      </c>
      <c r="Q466">
        <v>1</v>
      </c>
      <c r="R466">
        <v>11.76</v>
      </c>
      <c r="S466">
        <v>1</v>
      </c>
      <c r="T466">
        <v>11.1</v>
      </c>
      <c r="U466">
        <v>1</v>
      </c>
      <c r="V466">
        <v>11.1</v>
      </c>
      <c r="W466">
        <v>1</v>
      </c>
      <c r="X466">
        <v>14.57</v>
      </c>
      <c r="Y466">
        <v>1</v>
      </c>
      <c r="Z466">
        <v>11.18</v>
      </c>
      <c r="AA466">
        <v>1</v>
      </c>
      <c r="AB466">
        <v>9.0399999999999991</v>
      </c>
    </row>
    <row r="467" spans="1:28" x14ac:dyDescent="0.3">
      <c r="A467">
        <v>1979</v>
      </c>
      <c r="B467">
        <v>2</v>
      </c>
      <c r="C467">
        <v>1</v>
      </c>
      <c r="D467">
        <v>8.39</v>
      </c>
      <c r="F467">
        <v>7.4</v>
      </c>
      <c r="H467">
        <v>7.4</v>
      </c>
      <c r="I467">
        <v>1</v>
      </c>
      <c r="J467">
        <v>7.3</v>
      </c>
      <c r="K467">
        <v>1</v>
      </c>
      <c r="L467">
        <v>8.91</v>
      </c>
      <c r="N467">
        <v>11.43</v>
      </c>
      <c r="O467">
        <v>1</v>
      </c>
      <c r="P467">
        <v>8</v>
      </c>
      <c r="Q467">
        <v>1</v>
      </c>
      <c r="R467">
        <v>7.42</v>
      </c>
      <c r="S467">
        <v>1</v>
      </c>
      <c r="T467">
        <v>15.16</v>
      </c>
      <c r="U467">
        <v>1</v>
      </c>
      <c r="V467">
        <v>15.08</v>
      </c>
      <c r="W467">
        <v>1</v>
      </c>
      <c r="X467">
        <v>21.47</v>
      </c>
      <c r="Y467">
        <v>1</v>
      </c>
      <c r="Z467">
        <v>15.18</v>
      </c>
      <c r="AA467">
        <v>1</v>
      </c>
      <c r="AB467">
        <v>7.3</v>
      </c>
    </row>
    <row r="468" spans="1:28" x14ac:dyDescent="0.3">
      <c r="A468">
        <v>1980</v>
      </c>
      <c r="B468">
        <v>2</v>
      </c>
      <c r="C468">
        <v>1</v>
      </c>
      <c r="D468">
        <v>12.96</v>
      </c>
      <c r="E468">
        <v>1</v>
      </c>
      <c r="F468">
        <v>9.6199999999999992</v>
      </c>
      <c r="H468">
        <v>8.85</v>
      </c>
      <c r="I468">
        <v>1</v>
      </c>
      <c r="J468">
        <v>8.74</v>
      </c>
      <c r="K468">
        <v>1</v>
      </c>
      <c r="L468">
        <v>10.01</v>
      </c>
      <c r="M468">
        <v>1</v>
      </c>
      <c r="N468">
        <v>10.28</v>
      </c>
      <c r="O468">
        <v>1</v>
      </c>
      <c r="P468">
        <v>9.4</v>
      </c>
      <c r="Q468">
        <v>1</v>
      </c>
      <c r="R468">
        <v>11.12</v>
      </c>
      <c r="S468">
        <v>1</v>
      </c>
      <c r="T468">
        <v>10.06</v>
      </c>
      <c r="U468">
        <v>1</v>
      </c>
      <c r="V468">
        <v>10.95</v>
      </c>
      <c r="W468">
        <v>1</v>
      </c>
      <c r="X468">
        <v>10.59</v>
      </c>
      <c r="Y468">
        <v>1</v>
      </c>
      <c r="Z468">
        <v>10.31</v>
      </c>
      <c r="AA468">
        <v>1</v>
      </c>
      <c r="AB468">
        <v>8.74</v>
      </c>
    </row>
    <row r="469" spans="1:28" x14ac:dyDescent="0.3">
      <c r="A469">
        <v>1981</v>
      </c>
      <c r="B469">
        <v>2</v>
      </c>
      <c r="C469">
        <v>1</v>
      </c>
      <c r="D469">
        <v>9.18</v>
      </c>
      <c r="E469">
        <v>1</v>
      </c>
      <c r="F469">
        <v>8.3000000000000007</v>
      </c>
      <c r="G469">
        <v>1</v>
      </c>
      <c r="H469">
        <v>8.74</v>
      </c>
      <c r="I469">
        <v>1</v>
      </c>
      <c r="J469">
        <v>8.74</v>
      </c>
      <c r="K469">
        <v>1</v>
      </c>
      <c r="L469">
        <v>27</v>
      </c>
      <c r="N469">
        <v>24.59</v>
      </c>
      <c r="O469">
        <v>1</v>
      </c>
      <c r="P469">
        <v>19.690000000000001</v>
      </c>
      <c r="Q469">
        <v>1</v>
      </c>
      <c r="R469">
        <v>18.37</v>
      </c>
      <c r="S469">
        <v>1</v>
      </c>
      <c r="T469">
        <v>19.46</v>
      </c>
      <c r="V469">
        <v>16.14</v>
      </c>
      <c r="X469">
        <v>23.77</v>
      </c>
      <c r="Z469">
        <v>16.47</v>
      </c>
      <c r="AB469">
        <v>8.3000000000000007</v>
      </c>
    </row>
    <row r="470" spans="1:28" x14ac:dyDescent="0.3">
      <c r="A470">
        <v>1982</v>
      </c>
      <c r="B470">
        <v>2</v>
      </c>
      <c r="C470">
        <v>1</v>
      </c>
      <c r="D470">
        <v>11.1</v>
      </c>
      <c r="F470">
        <v>11.4</v>
      </c>
      <c r="H470">
        <v>8.9600000000000009</v>
      </c>
      <c r="J470">
        <v>10.5</v>
      </c>
      <c r="L470">
        <v>20.69</v>
      </c>
      <c r="N470">
        <v>20.9</v>
      </c>
      <c r="P470">
        <v>11.55</v>
      </c>
      <c r="R470">
        <v>10.5</v>
      </c>
      <c r="T470">
        <v>10.5</v>
      </c>
      <c r="V470">
        <v>16.940000000000001</v>
      </c>
      <c r="W470">
        <v>1</v>
      </c>
      <c r="X470">
        <v>11.14</v>
      </c>
      <c r="Y470">
        <v>1</v>
      </c>
      <c r="Z470">
        <v>9.84</v>
      </c>
      <c r="AA470">
        <v>1</v>
      </c>
      <c r="AB470">
        <v>8.9600000000000009</v>
      </c>
    </row>
    <row r="471" spans="1:28" x14ac:dyDescent="0.3">
      <c r="A471">
        <v>1983</v>
      </c>
      <c r="B471">
        <v>2</v>
      </c>
      <c r="C471">
        <v>1</v>
      </c>
      <c r="D471">
        <v>8.52</v>
      </c>
      <c r="E471">
        <v>1</v>
      </c>
      <c r="F471">
        <v>7.84</v>
      </c>
      <c r="G471">
        <v>1</v>
      </c>
      <c r="H471">
        <v>8.07</v>
      </c>
      <c r="I471">
        <v>1</v>
      </c>
      <c r="J471">
        <v>8.15</v>
      </c>
      <c r="K471">
        <v>1</v>
      </c>
      <c r="L471">
        <v>16.95</v>
      </c>
      <c r="M471">
        <v>1</v>
      </c>
      <c r="N471">
        <v>14.32</v>
      </c>
      <c r="O471">
        <v>1</v>
      </c>
      <c r="P471">
        <v>12.07</v>
      </c>
      <c r="Q471">
        <v>1</v>
      </c>
      <c r="R471">
        <v>12.57</v>
      </c>
      <c r="S471">
        <v>1</v>
      </c>
      <c r="T471">
        <v>13.88</v>
      </c>
      <c r="U471">
        <v>1</v>
      </c>
      <c r="V471">
        <v>15.64</v>
      </c>
      <c r="X471">
        <v>15.51</v>
      </c>
      <c r="Y471">
        <v>1</v>
      </c>
      <c r="Z471">
        <v>11.1</v>
      </c>
      <c r="AA471">
        <v>1</v>
      </c>
      <c r="AB471">
        <v>7.84</v>
      </c>
    </row>
    <row r="472" spans="1:28" x14ac:dyDescent="0.3">
      <c r="A472">
        <v>1984</v>
      </c>
      <c r="B472">
        <v>2</v>
      </c>
      <c r="C472">
        <v>1</v>
      </c>
      <c r="D472">
        <v>9.6199999999999992</v>
      </c>
      <c r="E472">
        <v>1</v>
      </c>
      <c r="F472">
        <v>9.51</v>
      </c>
      <c r="G472">
        <v>1</v>
      </c>
      <c r="H472">
        <v>9.18</v>
      </c>
      <c r="I472">
        <v>1</v>
      </c>
      <c r="J472">
        <v>8.8000000000000007</v>
      </c>
      <c r="K472">
        <v>1</v>
      </c>
      <c r="L472">
        <v>7.95</v>
      </c>
      <c r="N472">
        <v>9.7200000000000006</v>
      </c>
      <c r="O472">
        <v>1</v>
      </c>
      <c r="P472">
        <v>10.19</v>
      </c>
      <c r="Q472">
        <v>1</v>
      </c>
      <c r="R472">
        <v>11.04</v>
      </c>
      <c r="S472">
        <v>1</v>
      </c>
      <c r="T472">
        <v>13.52</v>
      </c>
      <c r="U472">
        <v>1</v>
      </c>
      <c r="V472">
        <v>17.420000000000002</v>
      </c>
      <c r="W472">
        <v>1</v>
      </c>
      <c r="X472">
        <v>21.59</v>
      </c>
      <c r="Y472">
        <v>1</v>
      </c>
      <c r="Z472">
        <v>11.7</v>
      </c>
      <c r="AA472">
        <v>1</v>
      </c>
      <c r="AB472">
        <v>7.95</v>
      </c>
    </row>
    <row r="473" spans="1:28" x14ac:dyDescent="0.3">
      <c r="A473">
        <v>1985</v>
      </c>
      <c r="B473">
        <v>2</v>
      </c>
      <c r="C473">
        <v>1</v>
      </c>
      <c r="D473">
        <v>9.202</v>
      </c>
      <c r="E473">
        <v>8</v>
      </c>
      <c r="F473">
        <v>8.1370000000000005</v>
      </c>
      <c r="G473">
        <v>8</v>
      </c>
      <c r="H473">
        <v>8.1199999999999992</v>
      </c>
      <c r="I473">
        <v>6</v>
      </c>
      <c r="J473">
        <v>8.4</v>
      </c>
      <c r="K473">
        <v>1</v>
      </c>
      <c r="L473">
        <v>8.73</v>
      </c>
      <c r="M473">
        <v>1</v>
      </c>
      <c r="N473">
        <v>9.5</v>
      </c>
      <c r="O473">
        <v>1</v>
      </c>
      <c r="P473">
        <v>9</v>
      </c>
      <c r="Q473">
        <v>1</v>
      </c>
      <c r="R473">
        <v>9.31</v>
      </c>
      <c r="S473">
        <v>1</v>
      </c>
      <c r="T473">
        <v>9.57</v>
      </c>
      <c r="U473">
        <v>1</v>
      </c>
      <c r="V473">
        <v>14.75</v>
      </c>
      <c r="W473">
        <v>1</v>
      </c>
      <c r="X473">
        <v>28.22</v>
      </c>
      <c r="Y473">
        <v>1</v>
      </c>
      <c r="Z473">
        <v>16.8</v>
      </c>
      <c r="AA473">
        <v>1</v>
      </c>
      <c r="AB473">
        <v>8.1199999999999992</v>
      </c>
    </row>
    <row r="474" spans="1:28" x14ac:dyDescent="0.3">
      <c r="A474">
        <v>1986</v>
      </c>
      <c r="B474">
        <v>1</v>
      </c>
      <c r="C474">
        <v>1</v>
      </c>
      <c r="D474">
        <v>8.9</v>
      </c>
      <c r="E474">
        <v>6</v>
      </c>
      <c r="F474">
        <v>7.9</v>
      </c>
      <c r="G474">
        <v>6</v>
      </c>
      <c r="H474">
        <v>7.8</v>
      </c>
      <c r="I474">
        <v>6</v>
      </c>
      <c r="J474">
        <v>9.5</v>
      </c>
      <c r="K474">
        <v>6</v>
      </c>
      <c r="L474">
        <v>11.4</v>
      </c>
      <c r="M474">
        <v>6</v>
      </c>
      <c r="N474">
        <v>10.9</v>
      </c>
      <c r="O474">
        <v>6</v>
      </c>
      <c r="P474">
        <v>10.050000000000001</v>
      </c>
      <c r="Q474">
        <v>9</v>
      </c>
      <c r="R474">
        <v>9.9</v>
      </c>
      <c r="S474">
        <v>6</v>
      </c>
      <c r="T474">
        <v>18.850000000000001</v>
      </c>
      <c r="U474">
        <v>1</v>
      </c>
      <c r="V474">
        <v>21.52</v>
      </c>
      <c r="W474">
        <v>1</v>
      </c>
      <c r="X474">
        <v>31.23</v>
      </c>
      <c r="Y474">
        <v>1</v>
      </c>
      <c r="Z474">
        <v>16.46</v>
      </c>
      <c r="AA474">
        <v>1</v>
      </c>
      <c r="AB474">
        <v>7.8</v>
      </c>
    </row>
    <row r="475" spans="1:28" x14ac:dyDescent="0.3">
      <c r="A475">
        <v>1987</v>
      </c>
      <c r="B475">
        <v>2</v>
      </c>
      <c r="C475">
        <v>1</v>
      </c>
      <c r="D475">
        <v>6</v>
      </c>
      <c r="E475">
        <v>8</v>
      </c>
      <c r="F475">
        <v>6.5</v>
      </c>
      <c r="G475">
        <v>8</v>
      </c>
      <c r="H475">
        <v>6.5</v>
      </c>
      <c r="I475">
        <v>8</v>
      </c>
      <c r="J475">
        <v>11.4</v>
      </c>
      <c r="K475">
        <v>1</v>
      </c>
      <c r="L475">
        <v>15.3</v>
      </c>
      <c r="N475">
        <v>12.4</v>
      </c>
      <c r="P475">
        <v>11.2</v>
      </c>
      <c r="R475">
        <v>12.3</v>
      </c>
      <c r="T475">
        <v>10.9</v>
      </c>
      <c r="V475">
        <v>14.4</v>
      </c>
      <c r="W475">
        <v>1</v>
      </c>
      <c r="X475">
        <v>17.2</v>
      </c>
      <c r="Z475">
        <v>10.199999999999999</v>
      </c>
      <c r="AB475">
        <v>6</v>
      </c>
    </row>
    <row r="476" spans="1:28" x14ac:dyDescent="0.3">
      <c r="A476">
        <v>1988</v>
      </c>
      <c r="B476">
        <v>1</v>
      </c>
      <c r="C476">
        <v>1</v>
      </c>
      <c r="D476">
        <v>9.3000000000000007</v>
      </c>
      <c r="F476">
        <v>8.1999999999999993</v>
      </c>
      <c r="H476">
        <v>7.1</v>
      </c>
      <c r="I476">
        <v>8</v>
      </c>
      <c r="J476">
        <v>7.9</v>
      </c>
      <c r="K476">
        <v>8</v>
      </c>
      <c r="L476">
        <v>9.3000000000000007</v>
      </c>
      <c r="N476">
        <v>9.8000000000000007</v>
      </c>
      <c r="P476">
        <v>10.6</v>
      </c>
      <c r="R476">
        <v>13.9</v>
      </c>
      <c r="T476">
        <v>39.299999999999997</v>
      </c>
      <c r="V476">
        <v>40.1</v>
      </c>
      <c r="W476">
        <v>8</v>
      </c>
      <c r="X476">
        <v>44</v>
      </c>
      <c r="Y476">
        <v>8</v>
      </c>
      <c r="Z476">
        <v>25.2</v>
      </c>
      <c r="AB476">
        <v>7.1</v>
      </c>
    </row>
    <row r="477" spans="1:28" x14ac:dyDescent="0.3">
      <c r="A477">
        <v>1989</v>
      </c>
      <c r="B477">
        <v>1</v>
      </c>
      <c r="C477">
        <v>1</v>
      </c>
      <c r="D477">
        <v>15.4</v>
      </c>
      <c r="F477">
        <v>11.93</v>
      </c>
      <c r="H477">
        <v>11.76</v>
      </c>
      <c r="J477">
        <v>9.92</v>
      </c>
      <c r="L477">
        <v>10.59</v>
      </c>
      <c r="N477">
        <v>13.6</v>
      </c>
      <c r="P477">
        <v>12.43</v>
      </c>
      <c r="R477">
        <v>13</v>
      </c>
      <c r="T477">
        <v>17.920000000000002</v>
      </c>
      <c r="V477">
        <v>16</v>
      </c>
      <c r="X477">
        <v>17.48</v>
      </c>
      <c r="Z477">
        <v>12.6</v>
      </c>
      <c r="AB477">
        <v>9.92</v>
      </c>
    </row>
    <row r="478" spans="1:28" x14ac:dyDescent="0.3">
      <c r="A478">
        <v>1990</v>
      </c>
      <c r="B478">
        <v>1</v>
      </c>
      <c r="C478">
        <v>1</v>
      </c>
      <c r="D478">
        <v>8.1199999999999992</v>
      </c>
      <c r="F478">
        <v>7</v>
      </c>
      <c r="H478">
        <v>6.71</v>
      </c>
      <c r="J478">
        <v>7.28</v>
      </c>
      <c r="L478">
        <v>13.03</v>
      </c>
      <c r="N478">
        <v>13.63</v>
      </c>
      <c r="P478">
        <v>10.65</v>
      </c>
      <c r="R478">
        <v>9.9700000000000006</v>
      </c>
      <c r="T478">
        <v>12.52</v>
      </c>
      <c r="V478">
        <v>18.46</v>
      </c>
      <c r="X478">
        <v>26</v>
      </c>
      <c r="Z478">
        <v>19.66</v>
      </c>
      <c r="AB478">
        <v>6.71</v>
      </c>
    </row>
    <row r="479" spans="1:28" x14ac:dyDescent="0.3">
      <c r="A479">
        <v>1991</v>
      </c>
      <c r="B479">
        <v>1</v>
      </c>
      <c r="C479">
        <v>1</v>
      </c>
      <c r="D479">
        <v>10.94</v>
      </c>
      <c r="F479">
        <v>7.36</v>
      </c>
      <c r="H479">
        <v>8.6</v>
      </c>
      <c r="J479">
        <v>6.43</v>
      </c>
      <c r="L479">
        <v>12.5</v>
      </c>
      <c r="N479">
        <v>8.99</v>
      </c>
      <c r="P479">
        <v>6.12</v>
      </c>
      <c r="R479">
        <v>5.5</v>
      </c>
      <c r="T479">
        <v>5.97</v>
      </c>
      <c r="V479">
        <v>10.16</v>
      </c>
      <c r="X479">
        <v>10.35</v>
      </c>
      <c r="Z479">
        <v>8.2899999999999991</v>
      </c>
      <c r="AB479">
        <v>5.5</v>
      </c>
    </row>
    <row r="480" spans="1:28" x14ac:dyDescent="0.3">
      <c r="A480">
        <v>1992</v>
      </c>
      <c r="B480">
        <v>1</v>
      </c>
      <c r="C480">
        <v>1</v>
      </c>
      <c r="D480">
        <v>6.12</v>
      </c>
      <c r="F480">
        <v>4.5</v>
      </c>
      <c r="H480">
        <v>3.13</v>
      </c>
      <c r="J480">
        <v>4.63</v>
      </c>
      <c r="L480">
        <v>6.43</v>
      </c>
      <c r="N480">
        <v>10.75</v>
      </c>
      <c r="P480">
        <v>8.14</v>
      </c>
      <c r="R480">
        <v>7.83</v>
      </c>
      <c r="T480">
        <v>8.8000000000000007</v>
      </c>
      <c r="V480">
        <v>16.32</v>
      </c>
      <c r="X480">
        <v>12.11</v>
      </c>
      <c r="Z480">
        <v>10.94</v>
      </c>
      <c r="AB480">
        <v>3.13</v>
      </c>
    </row>
    <row r="481" spans="1:29" x14ac:dyDescent="0.3">
      <c r="A481">
        <v>1993</v>
      </c>
      <c r="B481">
        <v>1</v>
      </c>
      <c r="C481">
        <v>1</v>
      </c>
      <c r="D481">
        <v>9.18</v>
      </c>
      <c r="F481">
        <v>7.36</v>
      </c>
      <c r="H481">
        <v>6.74</v>
      </c>
      <c r="J481">
        <v>6.74</v>
      </c>
      <c r="L481">
        <v>18.100000000000001</v>
      </c>
      <c r="M481">
        <v>1</v>
      </c>
      <c r="N481">
        <v>13.85</v>
      </c>
      <c r="O481">
        <v>1</v>
      </c>
      <c r="P481">
        <v>11.45</v>
      </c>
      <c r="Q481">
        <v>1</v>
      </c>
      <c r="R481">
        <v>10.44</v>
      </c>
      <c r="S481">
        <v>1</v>
      </c>
      <c r="T481">
        <v>12.5</v>
      </c>
      <c r="V481">
        <v>9.58</v>
      </c>
      <c r="X481">
        <v>9.18</v>
      </c>
      <c r="Z481">
        <v>11.4</v>
      </c>
      <c r="AA481">
        <v>6</v>
      </c>
      <c r="AB481">
        <v>6.74</v>
      </c>
    </row>
    <row r="482" spans="1:29" x14ac:dyDescent="0.3">
      <c r="A482">
        <v>1994</v>
      </c>
      <c r="B482">
        <v>2</v>
      </c>
      <c r="C482">
        <v>1</v>
      </c>
      <c r="D482">
        <v>7.67</v>
      </c>
      <c r="F482">
        <v>6.28</v>
      </c>
      <c r="H482">
        <v>5.97</v>
      </c>
      <c r="J482">
        <v>6.12</v>
      </c>
      <c r="L482">
        <v>9.3800000000000008</v>
      </c>
      <c r="N482">
        <v>7.36</v>
      </c>
      <c r="P482">
        <v>5.81</v>
      </c>
      <c r="R482">
        <v>6.12</v>
      </c>
      <c r="T482">
        <v>5.31</v>
      </c>
      <c r="V482">
        <v>16.32</v>
      </c>
      <c r="X482">
        <v>14.98</v>
      </c>
      <c r="Z482">
        <v>9.3800000000000008</v>
      </c>
      <c r="AB482">
        <v>5.31</v>
      </c>
    </row>
    <row r="483" spans="1:29" x14ac:dyDescent="0.3">
      <c r="A483">
        <v>1995</v>
      </c>
      <c r="B483">
        <v>1</v>
      </c>
      <c r="C483">
        <v>1</v>
      </c>
      <c r="D483">
        <v>7.36</v>
      </c>
      <c r="F483">
        <v>5.38</v>
      </c>
      <c r="H483">
        <v>5.13</v>
      </c>
      <c r="J483">
        <v>7.67</v>
      </c>
      <c r="K483">
        <v>1</v>
      </c>
      <c r="L483">
        <v>13.4</v>
      </c>
      <c r="M483">
        <v>1</v>
      </c>
      <c r="N483">
        <v>14.52</v>
      </c>
      <c r="P483">
        <v>9.77</v>
      </c>
      <c r="R483">
        <v>28</v>
      </c>
      <c r="T483">
        <v>22.6</v>
      </c>
      <c r="V483">
        <v>21.25</v>
      </c>
      <c r="X483">
        <v>16.55</v>
      </c>
      <c r="Z483">
        <v>11.52</v>
      </c>
      <c r="AB483">
        <v>5.13</v>
      </c>
    </row>
    <row r="484" spans="1:29" x14ac:dyDescent="0.3">
      <c r="A484">
        <v>1996</v>
      </c>
      <c r="B484">
        <v>1</v>
      </c>
      <c r="C484">
        <v>1</v>
      </c>
      <c r="D484">
        <v>4.75</v>
      </c>
      <c r="F484">
        <v>4.88</v>
      </c>
      <c r="H484">
        <v>5.81</v>
      </c>
      <c r="J484">
        <v>5.65</v>
      </c>
      <c r="L484">
        <v>1.76</v>
      </c>
      <c r="N484">
        <v>7.52</v>
      </c>
      <c r="P484">
        <v>6.86</v>
      </c>
      <c r="R484">
        <v>7.04</v>
      </c>
      <c r="T484" t="s">
        <v>1</v>
      </c>
      <c r="V484">
        <v>0.36</v>
      </c>
      <c r="W484">
        <v>3</v>
      </c>
      <c r="X484">
        <v>0.24</v>
      </c>
      <c r="Y484">
        <v>3</v>
      </c>
      <c r="Z484" t="s">
        <v>1</v>
      </c>
      <c r="AB484">
        <v>0.24</v>
      </c>
      <c r="AC484">
        <v>3</v>
      </c>
    </row>
    <row r="485" spans="1:29" x14ac:dyDescent="0.3">
      <c r="A485">
        <v>1997</v>
      </c>
      <c r="B485">
        <v>1</v>
      </c>
      <c r="C485">
        <v>1</v>
      </c>
      <c r="D485">
        <v>11.31</v>
      </c>
      <c r="F485">
        <v>11.58</v>
      </c>
      <c r="H485">
        <v>10.77</v>
      </c>
      <c r="J485">
        <v>11.04</v>
      </c>
      <c r="L485">
        <v>12.66</v>
      </c>
      <c r="N485">
        <v>13.07</v>
      </c>
      <c r="O485">
        <v>3</v>
      </c>
      <c r="P485">
        <v>13.2</v>
      </c>
      <c r="R485">
        <v>10.28</v>
      </c>
      <c r="T485" t="s">
        <v>1</v>
      </c>
      <c r="V485" t="s">
        <v>1</v>
      </c>
      <c r="X485" t="s">
        <v>1</v>
      </c>
      <c r="Z485">
        <v>3.2749999999999999</v>
      </c>
      <c r="AB485">
        <v>3.28</v>
      </c>
      <c r="AC485">
        <v>3</v>
      </c>
    </row>
    <row r="486" spans="1:29" x14ac:dyDescent="0.3">
      <c r="A486">
        <v>1998</v>
      </c>
      <c r="B486">
        <v>1</v>
      </c>
      <c r="C486">
        <v>1</v>
      </c>
      <c r="D486">
        <v>8.6050000000000004</v>
      </c>
      <c r="F486">
        <v>8.5</v>
      </c>
      <c r="H486">
        <v>9.2349999999999994</v>
      </c>
      <c r="J486">
        <v>9.2349999999999994</v>
      </c>
      <c r="L486">
        <v>10.72</v>
      </c>
      <c r="N486">
        <v>9.0250000000000004</v>
      </c>
      <c r="P486">
        <v>11.86</v>
      </c>
      <c r="R486">
        <v>13.02</v>
      </c>
      <c r="T486">
        <v>13.03</v>
      </c>
      <c r="V486">
        <v>14.36</v>
      </c>
      <c r="X486">
        <v>13.86</v>
      </c>
      <c r="Z486">
        <v>16.73</v>
      </c>
      <c r="AB486">
        <v>8.5</v>
      </c>
    </row>
    <row r="487" spans="1:29" x14ac:dyDescent="0.3">
      <c r="A487">
        <v>1999</v>
      </c>
      <c r="B487">
        <v>1</v>
      </c>
      <c r="C487">
        <v>1</v>
      </c>
      <c r="D487">
        <v>11.86</v>
      </c>
      <c r="F487">
        <v>10.08</v>
      </c>
      <c r="H487">
        <v>13.02</v>
      </c>
      <c r="J487">
        <v>5.6</v>
      </c>
      <c r="L487">
        <v>4.1749999999999998</v>
      </c>
      <c r="N487">
        <v>3.95</v>
      </c>
      <c r="P487">
        <v>2.78</v>
      </c>
      <c r="R487">
        <v>3.2749999999999999</v>
      </c>
      <c r="T487">
        <v>7.22</v>
      </c>
      <c r="V487">
        <v>7.4</v>
      </c>
      <c r="X487">
        <v>9.07</v>
      </c>
      <c r="Y487">
        <v>3</v>
      </c>
      <c r="Z487">
        <v>7.22</v>
      </c>
      <c r="AB487">
        <v>2.78</v>
      </c>
      <c r="AC487">
        <v>3</v>
      </c>
    </row>
    <row r="488" spans="1:29" x14ac:dyDescent="0.3">
      <c r="A488">
        <v>2000</v>
      </c>
      <c r="B488">
        <v>1</v>
      </c>
      <c r="C488">
        <v>1</v>
      </c>
      <c r="D488">
        <v>2.71</v>
      </c>
      <c r="F488">
        <v>1.94</v>
      </c>
      <c r="H488">
        <v>1.37</v>
      </c>
      <c r="J488">
        <v>1.25</v>
      </c>
      <c r="L488">
        <v>4.3250000000000002</v>
      </c>
      <c r="N488">
        <v>3.65</v>
      </c>
      <c r="P488">
        <v>3.2749999999999999</v>
      </c>
      <c r="R488">
        <v>4.0999999999999996</v>
      </c>
      <c r="T488">
        <v>3.2749999999999999</v>
      </c>
      <c r="V488">
        <v>4.3250000000000002</v>
      </c>
      <c r="X488">
        <v>6.32</v>
      </c>
      <c r="Z488">
        <v>3.2749999999999999</v>
      </c>
      <c r="AB488">
        <v>1.25</v>
      </c>
    </row>
    <row r="489" spans="1:29" x14ac:dyDescent="0.3">
      <c r="A489">
        <v>2001</v>
      </c>
      <c r="B489">
        <v>1</v>
      </c>
      <c r="C489">
        <v>1</v>
      </c>
      <c r="D489">
        <v>2.4300000000000002</v>
      </c>
      <c r="F489">
        <v>2.08</v>
      </c>
      <c r="H489">
        <v>3.65</v>
      </c>
      <c r="J489">
        <v>0.9</v>
      </c>
      <c r="L489">
        <v>1.3</v>
      </c>
      <c r="N489">
        <v>1.05</v>
      </c>
      <c r="P489">
        <v>0.9</v>
      </c>
      <c r="R489">
        <v>0.95</v>
      </c>
      <c r="T489" t="s">
        <v>1</v>
      </c>
      <c r="V489" t="s">
        <v>1</v>
      </c>
      <c r="X489" t="s">
        <v>1</v>
      </c>
      <c r="Z489" t="s">
        <v>1</v>
      </c>
      <c r="AB489">
        <v>0.9</v>
      </c>
      <c r="AC489">
        <v>3</v>
      </c>
    </row>
    <row r="490" spans="1:29" x14ac:dyDescent="0.3">
      <c r="A490">
        <v>2002</v>
      </c>
      <c r="B490">
        <v>1</v>
      </c>
      <c r="C490">
        <v>1</v>
      </c>
      <c r="D490">
        <v>1.5</v>
      </c>
      <c r="F490">
        <v>2.0099999999999998</v>
      </c>
      <c r="H490">
        <v>1.35</v>
      </c>
      <c r="J490">
        <v>1.25</v>
      </c>
      <c r="L490">
        <v>1</v>
      </c>
      <c r="N490">
        <v>1.1499999999999999</v>
      </c>
      <c r="P490">
        <v>0.95</v>
      </c>
      <c r="R490">
        <v>0.8</v>
      </c>
      <c r="T490" t="s">
        <v>1</v>
      </c>
      <c r="V490" t="s">
        <v>1</v>
      </c>
      <c r="X490" t="s">
        <v>1</v>
      </c>
      <c r="Z490" t="s">
        <v>1</v>
      </c>
      <c r="AB490">
        <v>0.8</v>
      </c>
      <c r="AC490">
        <v>3</v>
      </c>
    </row>
    <row r="491" spans="1:29" x14ac:dyDescent="0.3">
      <c r="A491">
        <v>2003</v>
      </c>
      <c r="B491">
        <v>1</v>
      </c>
      <c r="C491">
        <v>1</v>
      </c>
      <c r="D491" t="s">
        <v>1</v>
      </c>
      <c r="F491" t="s">
        <v>1</v>
      </c>
      <c r="H491" t="s">
        <v>1</v>
      </c>
      <c r="J491">
        <v>1.2</v>
      </c>
      <c r="L491">
        <v>1.8</v>
      </c>
      <c r="N491">
        <v>2.36</v>
      </c>
      <c r="P491">
        <v>1.94</v>
      </c>
      <c r="R491">
        <v>1.8</v>
      </c>
      <c r="T491">
        <v>3.14</v>
      </c>
      <c r="V491">
        <v>4.97</v>
      </c>
      <c r="X491">
        <v>4.8049999999999997</v>
      </c>
      <c r="Z491">
        <v>4.25</v>
      </c>
      <c r="AB491">
        <v>1.2</v>
      </c>
      <c r="AC491">
        <v>3</v>
      </c>
    </row>
    <row r="492" spans="1:29" x14ac:dyDescent="0.3">
      <c r="A492">
        <v>2004</v>
      </c>
      <c r="B492">
        <v>1</v>
      </c>
      <c r="C492">
        <v>1</v>
      </c>
      <c r="D492">
        <v>10.68</v>
      </c>
      <c r="F492">
        <v>9.48</v>
      </c>
      <c r="H492">
        <v>9.24</v>
      </c>
      <c r="J492">
        <v>9.24</v>
      </c>
      <c r="L492">
        <v>11.28</v>
      </c>
      <c r="N492">
        <v>10.44</v>
      </c>
      <c r="P492">
        <v>10.32</v>
      </c>
      <c r="R492">
        <v>9.7200000000000006</v>
      </c>
      <c r="T492">
        <v>11.4</v>
      </c>
      <c r="V492">
        <v>11.87</v>
      </c>
      <c r="X492">
        <v>16.489999999999998</v>
      </c>
      <c r="Z492">
        <v>11.87</v>
      </c>
      <c r="AB492">
        <v>9.24</v>
      </c>
    </row>
    <row r="493" spans="1:29" x14ac:dyDescent="0.3">
      <c r="A493">
        <v>2005</v>
      </c>
      <c r="B493">
        <v>1</v>
      </c>
      <c r="C493">
        <v>1</v>
      </c>
      <c r="D493">
        <v>11.64</v>
      </c>
      <c r="F493">
        <v>10.44</v>
      </c>
      <c r="H493">
        <v>10.199999999999999</v>
      </c>
      <c r="J493">
        <v>10.44</v>
      </c>
      <c r="L493">
        <v>10.92</v>
      </c>
      <c r="N493">
        <v>12.34</v>
      </c>
      <c r="P493">
        <v>12.82</v>
      </c>
      <c r="R493">
        <v>12.58</v>
      </c>
      <c r="T493">
        <v>12.46</v>
      </c>
      <c r="V493">
        <v>13.05</v>
      </c>
      <c r="X493">
        <v>16.2</v>
      </c>
      <c r="Z493">
        <v>13.76</v>
      </c>
      <c r="AB493">
        <v>10.199999999999999</v>
      </c>
    </row>
    <row r="494" spans="1:29" x14ac:dyDescent="0.3">
      <c r="A494">
        <v>2006</v>
      </c>
      <c r="B494">
        <v>1</v>
      </c>
      <c r="C494">
        <v>1</v>
      </c>
      <c r="D494">
        <v>11.87</v>
      </c>
      <c r="F494">
        <v>11.4</v>
      </c>
      <c r="H494">
        <v>11.4</v>
      </c>
      <c r="J494">
        <v>12.58</v>
      </c>
      <c r="L494">
        <v>13.76</v>
      </c>
      <c r="N494">
        <v>13.05</v>
      </c>
      <c r="P494">
        <v>13.05</v>
      </c>
      <c r="R494">
        <v>12.82</v>
      </c>
      <c r="T494">
        <v>13.52</v>
      </c>
      <c r="V494">
        <v>13.29</v>
      </c>
      <c r="X494">
        <v>14.19</v>
      </c>
      <c r="Z494">
        <v>13.9</v>
      </c>
      <c r="AB494">
        <v>11.4</v>
      </c>
    </row>
    <row r="495" spans="1:29" x14ac:dyDescent="0.3">
      <c r="A495">
        <v>2007</v>
      </c>
      <c r="B495">
        <v>1</v>
      </c>
      <c r="C495">
        <v>1</v>
      </c>
      <c r="D495">
        <v>11.75</v>
      </c>
      <c r="F495">
        <v>11.04</v>
      </c>
      <c r="H495">
        <v>10.92</v>
      </c>
      <c r="J495">
        <v>11.28</v>
      </c>
      <c r="L495">
        <v>13.29</v>
      </c>
      <c r="N495">
        <v>11.99</v>
      </c>
      <c r="P495">
        <v>11.64</v>
      </c>
      <c r="R495">
        <v>13.05</v>
      </c>
      <c r="T495">
        <v>15.05</v>
      </c>
      <c r="V495">
        <v>14.62</v>
      </c>
      <c r="X495">
        <v>16.63</v>
      </c>
      <c r="Z495">
        <v>11.75</v>
      </c>
      <c r="AB495">
        <v>10.92</v>
      </c>
    </row>
    <row r="496" spans="1:29" x14ac:dyDescent="0.3">
      <c r="A496">
        <v>2008</v>
      </c>
      <c r="B496">
        <v>1</v>
      </c>
      <c r="C496">
        <v>1</v>
      </c>
      <c r="D496">
        <v>11.87</v>
      </c>
      <c r="F496">
        <v>11.4</v>
      </c>
      <c r="H496">
        <v>11.38</v>
      </c>
      <c r="J496">
        <v>11.64</v>
      </c>
      <c r="L496">
        <v>11.4</v>
      </c>
      <c r="N496">
        <v>11.87</v>
      </c>
      <c r="P496">
        <v>13.05</v>
      </c>
      <c r="R496">
        <v>11.4</v>
      </c>
      <c r="S496">
        <v>3</v>
      </c>
      <c r="T496">
        <v>13.9</v>
      </c>
      <c r="V496">
        <v>13.64</v>
      </c>
      <c r="X496">
        <v>13.64</v>
      </c>
      <c r="Z496">
        <v>14.48</v>
      </c>
      <c r="AB496">
        <v>11.38</v>
      </c>
      <c r="AC496">
        <v>3</v>
      </c>
    </row>
    <row r="497" spans="1:29" x14ac:dyDescent="0.3">
      <c r="A497">
        <v>2009</v>
      </c>
      <c r="B497">
        <v>1</v>
      </c>
      <c r="C497">
        <v>1</v>
      </c>
      <c r="D497">
        <v>13.29</v>
      </c>
      <c r="F497">
        <v>12.58</v>
      </c>
      <c r="H497" t="s">
        <v>17</v>
      </c>
      <c r="J497">
        <v>15.48</v>
      </c>
      <c r="L497">
        <v>19.8</v>
      </c>
      <c r="N497">
        <v>15.77</v>
      </c>
      <c r="P497">
        <v>20.69</v>
      </c>
      <c r="R497">
        <v>20.54</v>
      </c>
      <c r="S497">
        <v>3</v>
      </c>
      <c r="T497">
        <v>15.34</v>
      </c>
      <c r="U497">
        <v>3</v>
      </c>
      <c r="V497">
        <v>13.29</v>
      </c>
      <c r="X497">
        <v>13.29</v>
      </c>
      <c r="Z497">
        <v>11.99</v>
      </c>
      <c r="AA497">
        <v>3</v>
      </c>
      <c r="AB497" t="s">
        <v>17</v>
      </c>
      <c r="AC497">
        <v>3</v>
      </c>
    </row>
    <row r="498" spans="1:29" x14ac:dyDescent="0.3">
      <c r="A498">
        <v>2010</v>
      </c>
      <c r="B498">
        <v>1</v>
      </c>
      <c r="C498">
        <v>1</v>
      </c>
      <c r="D498">
        <v>10.08</v>
      </c>
      <c r="E498">
        <v>3</v>
      </c>
      <c r="F498">
        <v>10.08</v>
      </c>
      <c r="G498">
        <v>3</v>
      </c>
      <c r="H498">
        <v>10.32</v>
      </c>
      <c r="J498" t="s">
        <v>17</v>
      </c>
      <c r="L498">
        <v>11.28</v>
      </c>
      <c r="N498">
        <v>13.52</v>
      </c>
      <c r="P498">
        <v>13.43</v>
      </c>
      <c r="R498">
        <v>13.64</v>
      </c>
      <c r="T498" t="s">
        <v>1</v>
      </c>
      <c r="V498" t="s">
        <v>1</v>
      </c>
      <c r="X498" t="s">
        <v>1</v>
      </c>
      <c r="Z498">
        <v>16.95</v>
      </c>
      <c r="AA498">
        <v>3</v>
      </c>
      <c r="AB498" t="s">
        <v>17</v>
      </c>
      <c r="AC498">
        <v>3</v>
      </c>
    </row>
    <row r="499" spans="1:29" x14ac:dyDescent="0.3">
      <c r="A499">
        <v>2011</v>
      </c>
      <c r="B499">
        <v>1</v>
      </c>
      <c r="C499">
        <v>1</v>
      </c>
      <c r="D499">
        <v>11.1</v>
      </c>
      <c r="F499">
        <v>12.5</v>
      </c>
      <c r="H499">
        <v>6.7249999999999996</v>
      </c>
      <c r="J499">
        <v>11.8</v>
      </c>
      <c r="L499">
        <v>9.5250000000000004</v>
      </c>
      <c r="N499">
        <v>9.35</v>
      </c>
      <c r="P499">
        <v>12.5</v>
      </c>
      <c r="R499">
        <v>16.899999999999999</v>
      </c>
      <c r="T499">
        <v>17.73</v>
      </c>
      <c r="U499">
        <v>3</v>
      </c>
      <c r="V499">
        <v>16.079999999999998</v>
      </c>
      <c r="W499">
        <v>3</v>
      </c>
      <c r="X499">
        <v>16.350000000000001</v>
      </c>
      <c r="Z499">
        <v>18</v>
      </c>
      <c r="AB499">
        <v>6.73</v>
      </c>
      <c r="AC499">
        <v>3</v>
      </c>
    </row>
    <row r="500" spans="1:29" x14ac:dyDescent="0.3">
      <c r="A500">
        <v>2012</v>
      </c>
      <c r="B500">
        <v>1</v>
      </c>
      <c r="C500">
        <v>1</v>
      </c>
      <c r="D500">
        <v>14.98</v>
      </c>
      <c r="E500">
        <v>3</v>
      </c>
      <c r="F500">
        <v>9.8000000000000007</v>
      </c>
      <c r="H500">
        <v>8</v>
      </c>
      <c r="J500">
        <v>8.9</v>
      </c>
      <c r="K500">
        <v>3</v>
      </c>
      <c r="L500">
        <v>11.38</v>
      </c>
      <c r="M500">
        <v>3</v>
      </c>
      <c r="N500">
        <v>10.48</v>
      </c>
      <c r="P500">
        <v>12.05</v>
      </c>
      <c r="Q500">
        <v>3</v>
      </c>
      <c r="R500" t="s">
        <v>1</v>
      </c>
      <c r="T500" t="s">
        <v>1</v>
      </c>
      <c r="V500">
        <v>12.77</v>
      </c>
      <c r="X500">
        <v>10.92</v>
      </c>
      <c r="Z500">
        <v>12.05</v>
      </c>
      <c r="AB500">
        <v>8</v>
      </c>
      <c r="AC500">
        <v>3</v>
      </c>
    </row>
    <row r="502" spans="1:29" x14ac:dyDescent="0.3">
      <c r="A502" t="s">
        <v>73</v>
      </c>
      <c r="D502">
        <v>9.2050000000000001</v>
      </c>
      <c r="F502">
        <v>8.1489999999999991</v>
      </c>
      <c r="H502">
        <v>7.5540000000000003</v>
      </c>
      <c r="J502">
        <v>7.8739999999999997</v>
      </c>
      <c r="L502">
        <v>10.54</v>
      </c>
      <c r="N502">
        <v>10.71</v>
      </c>
      <c r="P502">
        <v>9.7720000000000002</v>
      </c>
      <c r="R502">
        <v>10.220000000000001</v>
      </c>
      <c r="T502">
        <v>12.82</v>
      </c>
      <c r="V502">
        <v>14.04</v>
      </c>
      <c r="X502">
        <v>16.13</v>
      </c>
      <c r="Z502">
        <v>12.4</v>
      </c>
      <c r="AB502">
        <v>10.79</v>
      </c>
    </row>
    <row r="503" spans="1:29" x14ac:dyDescent="0.3">
      <c r="A503" t="s">
        <v>74</v>
      </c>
      <c r="D503">
        <v>15.4</v>
      </c>
      <c r="F503">
        <v>12.58</v>
      </c>
      <c r="H503">
        <v>14.32</v>
      </c>
      <c r="J503">
        <v>16.8</v>
      </c>
      <c r="L503">
        <v>27</v>
      </c>
      <c r="N503">
        <v>24.59</v>
      </c>
      <c r="P503">
        <v>20.69</v>
      </c>
      <c r="R503">
        <v>28</v>
      </c>
      <c r="T503">
        <v>39.299999999999997</v>
      </c>
      <c r="V503">
        <v>40.1</v>
      </c>
      <c r="X503">
        <v>44</v>
      </c>
      <c r="Z503">
        <v>25.2</v>
      </c>
      <c r="AB503">
        <v>44</v>
      </c>
    </row>
    <row r="504" spans="1:29" x14ac:dyDescent="0.3">
      <c r="A504" t="s">
        <v>75</v>
      </c>
      <c r="D504">
        <v>1.5</v>
      </c>
      <c r="F504">
        <v>1.94</v>
      </c>
      <c r="H504" t="s">
        <v>17</v>
      </c>
      <c r="J504" t="s">
        <v>17</v>
      </c>
      <c r="L504">
        <v>1</v>
      </c>
      <c r="N504">
        <v>1.05</v>
      </c>
      <c r="P504">
        <v>0.9</v>
      </c>
      <c r="R504">
        <v>0.8</v>
      </c>
      <c r="T504">
        <v>3.14</v>
      </c>
      <c r="V504">
        <v>0.36</v>
      </c>
      <c r="X504">
        <v>0.24</v>
      </c>
      <c r="Z504">
        <v>3.2749999999999999</v>
      </c>
      <c r="AB504" t="s">
        <v>17</v>
      </c>
    </row>
    <row r="507" spans="1:29" x14ac:dyDescent="0.3">
      <c r="A507" s="5" t="s">
        <v>34</v>
      </c>
      <c r="B507" s="5"/>
      <c r="C507" s="5"/>
      <c r="D507" s="5"/>
    </row>
    <row r="508" spans="1:29" x14ac:dyDescent="0.3">
      <c r="A508" t="s">
        <v>19</v>
      </c>
      <c r="B508">
        <v>28017080</v>
      </c>
      <c r="C508" t="s">
        <v>84</v>
      </c>
    </row>
    <row r="509" spans="1:29" x14ac:dyDescent="0.3">
      <c r="A509" t="s">
        <v>20</v>
      </c>
    </row>
    <row r="510" spans="1:29" x14ac:dyDescent="0.3">
      <c r="A510" t="s">
        <v>21</v>
      </c>
    </row>
    <row r="511" spans="1:29" x14ac:dyDescent="0.3">
      <c r="A511" t="s">
        <v>22</v>
      </c>
      <c r="B511">
        <v>275</v>
      </c>
    </row>
    <row r="512" spans="1:29" x14ac:dyDescent="0.3">
      <c r="A512" t="s">
        <v>23</v>
      </c>
      <c r="B512" t="s">
        <v>85</v>
      </c>
    </row>
    <row r="513" spans="1:29" x14ac:dyDescent="0.3">
      <c r="A513" t="s">
        <v>25</v>
      </c>
      <c r="B513" t="s">
        <v>26</v>
      </c>
      <c r="C513" t="s">
        <v>27</v>
      </c>
      <c r="D513" t="s">
        <v>2</v>
      </c>
      <c r="E513" t="s">
        <v>1</v>
      </c>
      <c r="F513" t="s">
        <v>3</v>
      </c>
      <c r="G513" t="s">
        <v>1</v>
      </c>
      <c r="H513" t="s">
        <v>4</v>
      </c>
      <c r="I513" t="s">
        <v>1</v>
      </c>
      <c r="J513" t="s">
        <v>5</v>
      </c>
      <c r="K513" t="s">
        <v>1</v>
      </c>
      <c r="L513" t="s">
        <v>6</v>
      </c>
      <c r="M513" t="s">
        <v>1</v>
      </c>
      <c r="N513" t="s">
        <v>7</v>
      </c>
      <c r="O513" t="s">
        <v>1</v>
      </c>
      <c r="P513" t="s">
        <v>8</v>
      </c>
      <c r="Q513" t="s">
        <v>1</v>
      </c>
      <c r="R513" t="s">
        <v>9</v>
      </c>
      <c r="S513" t="s">
        <v>1</v>
      </c>
      <c r="T513" t="s">
        <v>10</v>
      </c>
      <c r="U513" t="s">
        <v>1</v>
      </c>
      <c r="V513" t="s">
        <v>11</v>
      </c>
      <c r="W513" t="s">
        <v>1</v>
      </c>
      <c r="X513" t="s">
        <v>12</v>
      </c>
      <c r="Y513" t="s">
        <v>1</v>
      </c>
      <c r="Z513" t="s">
        <v>13</v>
      </c>
      <c r="AA513" t="s">
        <v>1</v>
      </c>
      <c r="AB513" t="s">
        <v>28</v>
      </c>
      <c r="AC513" t="s">
        <v>1</v>
      </c>
    </row>
    <row r="514" spans="1:29" x14ac:dyDescent="0.3">
      <c r="A514">
        <v>1960</v>
      </c>
      <c r="B514">
        <v>4</v>
      </c>
      <c r="C514">
        <v>7</v>
      </c>
      <c r="D514">
        <v>0.75</v>
      </c>
      <c r="E514">
        <v>6</v>
      </c>
      <c r="F514">
        <v>0.55800000000000005</v>
      </c>
      <c r="G514">
        <v>6</v>
      </c>
      <c r="H514">
        <v>0.46400000000000002</v>
      </c>
      <c r="I514">
        <v>6</v>
      </c>
      <c r="J514">
        <v>0.85299999999999998</v>
      </c>
      <c r="L514">
        <v>2.0840000000000001</v>
      </c>
      <c r="N514">
        <v>2.5</v>
      </c>
      <c r="P514">
        <v>1.4419999999999999</v>
      </c>
      <c r="R514">
        <v>2.972</v>
      </c>
      <c r="T514">
        <v>2.617</v>
      </c>
      <c r="V514">
        <v>2.887</v>
      </c>
      <c r="X514">
        <v>2.2799999999999998</v>
      </c>
      <c r="Z514">
        <v>5.1479999999999997</v>
      </c>
      <c r="AB514">
        <v>2.0499999999999998</v>
      </c>
    </row>
    <row r="515" spans="1:29" x14ac:dyDescent="0.3">
      <c r="A515">
        <v>1961</v>
      </c>
      <c r="B515">
        <v>4</v>
      </c>
      <c r="C515">
        <v>7</v>
      </c>
      <c r="D515">
        <v>0.71899999999999997</v>
      </c>
      <c r="F515">
        <v>0.47099999999999997</v>
      </c>
      <c r="H515">
        <v>0.42</v>
      </c>
      <c r="J515">
        <v>0.49399999999999999</v>
      </c>
      <c r="L515">
        <v>1.5549999999999999</v>
      </c>
      <c r="N515">
        <v>2.23</v>
      </c>
      <c r="P515">
        <v>2.2189999999999999</v>
      </c>
      <c r="R515">
        <v>1.413</v>
      </c>
      <c r="T515">
        <v>3.1</v>
      </c>
      <c r="V515">
        <v>3.964</v>
      </c>
      <c r="X515">
        <v>5.82</v>
      </c>
      <c r="Z515">
        <v>2.9129999999999998</v>
      </c>
      <c r="AB515">
        <v>2.11</v>
      </c>
    </row>
    <row r="516" spans="1:29" x14ac:dyDescent="0.3">
      <c r="A516">
        <v>1962</v>
      </c>
      <c r="B516">
        <v>4</v>
      </c>
      <c r="C516">
        <v>7</v>
      </c>
      <c r="D516">
        <v>0.60299999999999998</v>
      </c>
      <c r="F516">
        <v>0.443</v>
      </c>
      <c r="H516">
        <v>0.60599999999999998</v>
      </c>
      <c r="J516">
        <v>0.63300000000000001</v>
      </c>
      <c r="L516">
        <v>2.919</v>
      </c>
      <c r="N516">
        <v>2.88</v>
      </c>
      <c r="P516">
        <v>1.913</v>
      </c>
      <c r="R516">
        <v>2.423</v>
      </c>
      <c r="T516">
        <v>2.2200000000000002</v>
      </c>
      <c r="V516">
        <v>3.4809999999999999</v>
      </c>
      <c r="X516">
        <v>2.5430000000000001</v>
      </c>
      <c r="Z516">
        <v>0.629</v>
      </c>
      <c r="AB516">
        <v>1.77</v>
      </c>
    </row>
    <row r="517" spans="1:29" x14ac:dyDescent="0.3">
      <c r="A517">
        <v>1963</v>
      </c>
      <c r="B517">
        <v>4</v>
      </c>
      <c r="C517">
        <v>7</v>
      </c>
      <c r="D517">
        <v>0.56100000000000005</v>
      </c>
      <c r="F517">
        <v>0.42899999999999999</v>
      </c>
      <c r="H517">
        <v>0.439</v>
      </c>
      <c r="J517">
        <v>1.593</v>
      </c>
      <c r="L517">
        <v>3.8839999999999999</v>
      </c>
      <c r="N517">
        <v>2.81</v>
      </c>
      <c r="P517">
        <v>1.5840000000000001</v>
      </c>
      <c r="R517">
        <v>1.4319999999999999</v>
      </c>
      <c r="T517">
        <v>3.06</v>
      </c>
      <c r="V517">
        <v>4.0709999999999997</v>
      </c>
      <c r="X517">
        <v>3.9969999999999999</v>
      </c>
      <c r="Z517">
        <v>1.5129999999999999</v>
      </c>
      <c r="AB517">
        <v>2.11</v>
      </c>
    </row>
    <row r="518" spans="1:29" x14ac:dyDescent="0.3">
      <c r="A518">
        <v>1964</v>
      </c>
      <c r="B518">
        <v>4</v>
      </c>
      <c r="C518">
        <v>7</v>
      </c>
      <c r="D518">
        <v>0.52300000000000002</v>
      </c>
      <c r="F518">
        <v>1.131</v>
      </c>
      <c r="H518">
        <v>0.497</v>
      </c>
      <c r="J518">
        <v>0.28000000000000003</v>
      </c>
      <c r="L518">
        <v>2.4390000000000001</v>
      </c>
      <c r="N518">
        <v>3.8170000000000002</v>
      </c>
      <c r="P518">
        <v>2.5710000000000002</v>
      </c>
      <c r="R518">
        <v>2.2839999999999998</v>
      </c>
      <c r="T518">
        <v>2.4670000000000001</v>
      </c>
      <c r="V518">
        <v>2.4969999999999999</v>
      </c>
      <c r="X518">
        <v>1.48</v>
      </c>
      <c r="Z518">
        <v>0.65500000000000003</v>
      </c>
      <c r="AB518">
        <v>1.72</v>
      </c>
    </row>
    <row r="519" spans="1:29" x14ac:dyDescent="0.3">
      <c r="A519">
        <v>1965</v>
      </c>
      <c r="B519">
        <v>4</v>
      </c>
      <c r="C519">
        <v>7</v>
      </c>
      <c r="D519">
        <v>0.45500000000000002</v>
      </c>
      <c r="F519">
        <v>0.36099999999999999</v>
      </c>
      <c r="H519">
        <v>0.28999999999999998</v>
      </c>
      <c r="J519">
        <v>0.20699999999999999</v>
      </c>
      <c r="L519">
        <v>1.7290000000000001</v>
      </c>
      <c r="N519">
        <v>1.4430000000000001</v>
      </c>
      <c r="P519">
        <v>0.755</v>
      </c>
      <c r="R519">
        <v>1.468</v>
      </c>
      <c r="T519">
        <v>2.79</v>
      </c>
      <c r="V519">
        <v>2.0840000000000001</v>
      </c>
      <c r="X519">
        <v>3.7770000000000001</v>
      </c>
      <c r="Z519">
        <v>1.677</v>
      </c>
      <c r="AB519">
        <v>1.42</v>
      </c>
    </row>
    <row r="520" spans="1:29" x14ac:dyDescent="0.3">
      <c r="A520">
        <v>1966</v>
      </c>
      <c r="B520">
        <v>4</v>
      </c>
      <c r="C520">
        <v>7</v>
      </c>
      <c r="D520">
        <v>0.71299999999999997</v>
      </c>
      <c r="F520">
        <v>0.42099999999999999</v>
      </c>
      <c r="H520">
        <v>0.32600000000000001</v>
      </c>
      <c r="J520">
        <v>0.34699999999999998</v>
      </c>
      <c r="L520">
        <v>2.6059999999999999</v>
      </c>
      <c r="N520">
        <v>5.99</v>
      </c>
      <c r="P520">
        <v>2.9449999999999998</v>
      </c>
      <c r="R520">
        <v>1.806</v>
      </c>
      <c r="T520">
        <v>2.4849999999999999</v>
      </c>
      <c r="V520">
        <v>4.3769999999999998</v>
      </c>
      <c r="X520">
        <v>8.1300000000000008</v>
      </c>
      <c r="Z520">
        <v>11.8</v>
      </c>
      <c r="AA520">
        <v>6</v>
      </c>
      <c r="AB520">
        <v>3.5</v>
      </c>
    </row>
    <row r="521" spans="1:29" x14ac:dyDescent="0.3">
      <c r="A521">
        <v>1967</v>
      </c>
      <c r="B521">
        <v>4</v>
      </c>
      <c r="C521">
        <v>7</v>
      </c>
      <c r="D521">
        <v>1.571</v>
      </c>
      <c r="F521">
        <v>0.54600000000000004</v>
      </c>
      <c r="H521">
        <v>0.42599999999999999</v>
      </c>
      <c r="J521">
        <v>0.433</v>
      </c>
      <c r="L521">
        <v>0.755</v>
      </c>
      <c r="N521">
        <v>1.0129999999999999</v>
      </c>
      <c r="P521">
        <v>0.497</v>
      </c>
      <c r="R521">
        <v>0.53200000000000003</v>
      </c>
      <c r="T521">
        <v>0.85299999999999998</v>
      </c>
      <c r="V521">
        <v>1.5129999999999999</v>
      </c>
      <c r="X521">
        <v>2.9569999999999999</v>
      </c>
      <c r="Z521">
        <v>0.7</v>
      </c>
      <c r="AB521">
        <v>0.98</v>
      </c>
    </row>
    <row r="522" spans="1:29" x14ac:dyDescent="0.3">
      <c r="A522">
        <v>1968</v>
      </c>
      <c r="B522">
        <v>4</v>
      </c>
      <c r="C522">
        <v>7</v>
      </c>
      <c r="D522">
        <v>0.44500000000000001</v>
      </c>
      <c r="F522">
        <v>0.34499999999999997</v>
      </c>
      <c r="H522">
        <v>0.27700000000000002</v>
      </c>
      <c r="J522">
        <v>0.23699999999999999</v>
      </c>
      <c r="L522">
        <v>1.8740000000000001</v>
      </c>
      <c r="N522">
        <v>1.327</v>
      </c>
      <c r="P522">
        <v>0.42299999999999999</v>
      </c>
      <c r="R522">
        <v>0.81899999999999995</v>
      </c>
      <c r="T522">
        <v>2.2669999999999999</v>
      </c>
      <c r="V522">
        <v>4.0389999999999997</v>
      </c>
      <c r="X522">
        <v>4.5170000000000003</v>
      </c>
      <c r="Z522">
        <v>1.073</v>
      </c>
      <c r="AB522">
        <v>1.47</v>
      </c>
    </row>
    <row r="523" spans="1:29" x14ac:dyDescent="0.3">
      <c r="A523">
        <v>1969</v>
      </c>
      <c r="B523">
        <v>4</v>
      </c>
      <c r="C523">
        <v>7</v>
      </c>
      <c r="D523">
        <v>0.51</v>
      </c>
      <c r="F523">
        <v>0.4</v>
      </c>
      <c r="H523">
        <v>0.34799999999999998</v>
      </c>
      <c r="J523">
        <v>3.573</v>
      </c>
      <c r="L523">
        <v>1.3420000000000001</v>
      </c>
      <c r="N523">
        <v>3.81</v>
      </c>
      <c r="P523">
        <v>1.1319999999999999</v>
      </c>
      <c r="R523">
        <v>2.7519999999999998</v>
      </c>
      <c r="T523">
        <v>3.8130000000000002</v>
      </c>
      <c r="V523">
        <v>8.0389999999999997</v>
      </c>
      <c r="X523">
        <v>12.84</v>
      </c>
      <c r="Z523">
        <v>10.72</v>
      </c>
      <c r="AB523">
        <v>4.1100000000000003</v>
      </c>
    </row>
    <row r="524" spans="1:29" x14ac:dyDescent="0.3">
      <c r="A524">
        <v>1970</v>
      </c>
      <c r="B524">
        <v>4</v>
      </c>
      <c r="C524">
        <v>7</v>
      </c>
      <c r="D524">
        <v>1.161</v>
      </c>
      <c r="F524">
        <v>0.51800000000000002</v>
      </c>
      <c r="H524">
        <v>1.2709999999999999</v>
      </c>
      <c r="J524">
        <v>0.84</v>
      </c>
      <c r="L524">
        <v>2.6549999999999998</v>
      </c>
      <c r="N524">
        <v>1.5429999999999999</v>
      </c>
      <c r="P524">
        <v>1.7290000000000001</v>
      </c>
      <c r="R524">
        <v>2.0230000000000001</v>
      </c>
      <c r="T524">
        <v>3.3929999999999998</v>
      </c>
      <c r="V524">
        <v>5.4080000000000004</v>
      </c>
      <c r="X524">
        <v>3.173</v>
      </c>
      <c r="Z524">
        <v>7.3259999999999996</v>
      </c>
      <c r="AB524">
        <v>2.59</v>
      </c>
    </row>
    <row r="525" spans="1:29" x14ac:dyDescent="0.3">
      <c r="A525">
        <v>1971</v>
      </c>
      <c r="B525">
        <v>2</v>
      </c>
      <c r="C525">
        <v>1</v>
      </c>
      <c r="D525">
        <v>1.6240000000000001</v>
      </c>
      <c r="F525">
        <v>0.66500000000000004</v>
      </c>
      <c r="H525">
        <v>0.43</v>
      </c>
      <c r="J525">
        <v>0.59099999999999997</v>
      </c>
      <c r="L525">
        <v>2.456</v>
      </c>
      <c r="N525">
        <v>0.77500000000000002</v>
      </c>
      <c r="P525">
        <v>0.51100000000000001</v>
      </c>
      <c r="R525">
        <v>1.9530000000000001</v>
      </c>
      <c r="T525">
        <v>2.5070000000000001</v>
      </c>
      <c r="V525">
        <v>6.1710000000000003</v>
      </c>
      <c r="X525">
        <v>3.63</v>
      </c>
      <c r="Z525">
        <v>1.6319999999999999</v>
      </c>
      <c r="AB525">
        <v>1.91</v>
      </c>
    </row>
    <row r="526" spans="1:29" x14ac:dyDescent="0.3">
      <c r="A526">
        <v>1972</v>
      </c>
      <c r="B526">
        <v>2</v>
      </c>
      <c r="C526">
        <v>1</v>
      </c>
      <c r="D526">
        <v>1.8660000000000001</v>
      </c>
      <c r="F526">
        <v>0.94799999999999995</v>
      </c>
      <c r="H526">
        <v>0.161</v>
      </c>
      <c r="I526">
        <v>6</v>
      </c>
      <c r="J526">
        <v>0.54600000000000004</v>
      </c>
      <c r="L526">
        <v>4.7919999999999998</v>
      </c>
      <c r="N526">
        <v>3.6440000000000001</v>
      </c>
      <c r="P526">
        <v>0.89400000000000002</v>
      </c>
      <c r="Q526">
        <v>6</v>
      </c>
      <c r="R526">
        <v>1.5069999999999999</v>
      </c>
      <c r="T526">
        <v>2.52</v>
      </c>
      <c r="U526">
        <v>6</v>
      </c>
      <c r="V526">
        <v>3.44</v>
      </c>
      <c r="W526">
        <v>6</v>
      </c>
      <c r="X526">
        <v>1.0489999999999999</v>
      </c>
      <c r="Z526">
        <v>0.495</v>
      </c>
      <c r="AB526">
        <v>1.82</v>
      </c>
    </row>
    <row r="527" spans="1:29" x14ac:dyDescent="0.3">
      <c r="A527">
        <v>1973</v>
      </c>
      <c r="B527">
        <v>2</v>
      </c>
      <c r="C527">
        <v>1</v>
      </c>
      <c r="D527">
        <v>0.39800000000000002</v>
      </c>
      <c r="F527">
        <v>0.316</v>
      </c>
      <c r="H527">
        <v>0.25700000000000001</v>
      </c>
      <c r="J527">
        <v>1.663</v>
      </c>
      <c r="L527">
        <v>1.0620000000000001</v>
      </c>
      <c r="N527">
        <v>1.6419999999999999</v>
      </c>
      <c r="P527">
        <v>0.58899999999999997</v>
      </c>
      <c r="R527">
        <v>1.871</v>
      </c>
      <c r="T527">
        <v>5.2679999999999998</v>
      </c>
      <c r="V527">
        <v>5.2510000000000003</v>
      </c>
      <c r="X527">
        <v>5.7919999999999998</v>
      </c>
      <c r="Z527">
        <v>1.2230000000000001</v>
      </c>
      <c r="AB527">
        <v>2.11</v>
      </c>
    </row>
    <row r="528" spans="1:29" x14ac:dyDescent="0.3">
      <c r="A528">
        <v>1974</v>
      </c>
      <c r="B528">
        <v>2</v>
      </c>
      <c r="C528">
        <v>1</v>
      </c>
      <c r="D528">
        <v>0.56499999999999995</v>
      </c>
      <c r="F528">
        <v>0.69</v>
      </c>
      <c r="G528">
        <v>6</v>
      </c>
      <c r="H528">
        <v>0.55000000000000004</v>
      </c>
      <c r="I528">
        <v>6</v>
      </c>
      <c r="J528">
        <v>0.65</v>
      </c>
      <c r="K528">
        <v>6</v>
      </c>
      <c r="L528">
        <v>6.27</v>
      </c>
      <c r="M528">
        <v>6</v>
      </c>
      <c r="N528">
        <v>1.4239999999999999</v>
      </c>
      <c r="P528">
        <v>0.73499999999999999</v>
      </c>
      <c r="R528">
        <v>1.2529999999999999</v>
      </c>
      <c r="T528">
        <v>3.6840000000000002</v>
      </c>
      <c r="V528">
        <v>3.2530000000000001</v>
      </c>
      <c r="X528">
        <v>7.2649999999999997</v>
      </c>
      <c r="Z528">
        <v>1.395</v>
      </c>
      <c r="AB528">
        <v>2.31</v>
      </c>
    </row>
    <row r="529" spans="1:28" x14ac:dyDescent="0.3">
      <c r="A529">
        <v>1975</v>
      </c>
      <c r="B529">
        <v>2</v>
      </c>
      <c r="C529">
        <v>1</v>
      </c>
      <c r="D529">
        <v>0.56799999999999995</v>
      </c>
      <c r="F529">
        <v>0.4</v>
      </c>
      <c r="H529">
        <v>0.41299999999999998</v>
      </c>
      <c r="J529">
        <v>0.40600000000000003</v>
      </c>
      <c r="L529">
        <v>1.1419999999999999</v>
      </c>
      <c r="N529">
        <v>1.1850000000000001</v>
      </c>
      <c r="P529">
        <v>2.2360000000000002</v>
      </c>
      <c r="R529">
        <v>1.742</v>
      </c>
      <c r="T529">
        <v>3.782</v>
      </c>
      <c r="V529">
        <v>6.06</v>
      </c>
      <c r="X529">
        <v>6.4470000000000001</v>
      </c>
      <c r="Z529">
        <v>4.9340000000000002</v>
      </c>
      <c r="AB529">
        <v>2.44</v>
      </c>
    </row>
    <row r="530" spans="1:28" x14ac:dyDescent="0.3">
      <c r="A530">
        <v>1976</v>
      </c>
      <c r="B530">
        <v>2</v>
      </c>
      <c r="C530">
        <v>1</v>
      </c>
      <c r="D530">
        <v>1.262</v>
      </c>
      <c r="F530">
        <v>0.57799999999999996</v>
      </c>
      <c r="H530">
        <v>0.504</v>
      </c>
      <c r="J530">
        <v>0.74</v>
      </c>
      <c r="L530">
        <v>0.94599999999999995</v>
      </c>
      <c r="M530">
        <v>6</v>
      </c>
      <c r="N530">
        <v>1.49</v>
      </c>
      <c r="O530">
        <v>6</v>
      </c>
      <c r="P530">
        <v>0.63600000000000001</v>
      </c>
      <c r="R530">
        <v>0.59399999999999997</v>
      </c>
      <c r="T530">
        <v>2.5049999999999999</v>
      </c>
      <c r="U530">
        <v>8</v>
      </c>
      <c r="V530">
        <v>4.6079999999999997</v>
      </c>
      <c r="X530">
        <v>4.649</v>
      </c>
      <c r="Z530">
        <v>0.72899999999999998</v>
      </c>
      <c r="AB530">
        <v>1.6</v>
      </c>
    </row>
    <row r="531" spans="1:28" x14ac:dyDescent="0.3">
      <c r="A531">
        <v>1977</v>
      </c>
      <c r="B531">
        <v>2</v>
      </c>
      <c r="C531">
        <v>1</v>
      </c>
      <c r="D531">
        <v>0.65900000000000003</v>
      </c>
      <c r="F531">
        <v>0.59</v>
      </c>
      <c r="H531">
        <v>0.504</v>
      </c>
      <c r="J531">
        <v>0.57499999999999996</v>
      </c>
      <c r="L531">
        <v>9.516</v>
      </c>
      <c r="N531">
        <v>3.4540000000000002</v>
      </c>
      <c r="P531">
        <v>0.57199999999999995</v>
      </c>
      <c r="R531">
        <v>1.181</v>
      </c>
      <c r="T531">
        <v>0.80300000000000005</v>
      </c>
      <c r="V531">
        <v>2.4929999999999999</v>
      </c>
      <c r="X531">
        <v>2.8439999999999999</v>
      </c>
      <c r="Z531">
        <v>0.40100000000000002</v>
      </c>
      <c r="AB531">
        <v>1.97</v>
      </c>
    </row>
    <row r="532" spans="1:28" x14ac:dyDescent="0.3">
      <c r="A532">
        <v>1978</v>
      </c>
      <c r="B532">
        <v>2</v>
      </c>
      <c r="C532">
        <v>1</v>
      </c>
      <c r="D532">
        <v>0.77200000000000002</v>
      </c>
      <c r="E532">
        <v>8</v>
      </c>
      <c r="F532">
        <v>0.55100000000000005</v>
      </c>
      <c r="G532">
        <v>8</v>
      </c>
      <c r="H532">
        <v>0.45800000000000002</v>
      </c>
      <c r="I532">
        <v>6</v>
      </c>
      <c r="J532">
        <v>2.83</v>
      </c>
      <c r="K532">
        <v>6</v>
      </c>
      <c r="L532">
        <v>2.14</v>
      </c>
      <c r="M532">
        <v>6</v>
      </c>
      <c r="N532">
        <v>2.17</v>
      </c>
      <c r="O532">
        <v>6</v>
      </c>
      <c r="P532">
        <v>0.75</v>
      </c>
      <c r="Q532">
        <v>6</v>
      </c>
      <c r="R532">
        <v>0.99</v>
      </c>
      <c r="S532">
        <v>6</v>
      </c>
      <c r="T532">
        <v>1.45</v>
      </c>
      <c r="U532">
        <v>6</v>
      </c>
      <c r="V532">
        <v>0.9</v>
      </c>
      <c r="W532">
        <v>6</v>
      </c>
      <c r="X532">
        <v>2.2599999999999998</v>
      </c>
      <c r="Y532">
        <v>6</v>
      </c>
      <c r="Z532">
        <v>0.91</v>
      </c>
      <c r="AA532">
        <v>6</v>
      </c>
      <c r="AB532">
        <v>1.35</v>
      </c>
    </row>
    <row r="533" spans="1:28" x14ac:dyDescent="0.3">
      <c r="A533">
        <v>1979</v>
      </c>
      <c r="B533">
        <v>2</v>
      </c>
      <c r="C533">
        <v>1</v>
      </c>
      <c r="D533">
        <v>0.753</v>
      </c>
      <c r="F533">
        <v>0.61799999999999999</v>
      </c>
      <c r="H533">
        <v>0.55500000000000005</v>
      </c>
      <c r="J533">
        <v>1.02</v>
      </c>
      <c r="L533">
        <v>4.4630000000000001</v>
      </c>
      <c r="M533">
        <v>8</v>
      </c>
      <c r="N533">
        <v>3.9740000000000002</v>
      </c>
      <c r="P533">
        <v>1.9910000000000001</v>
      </c>
      <c r="R533">
        <v>2.351</v>
      </c>
      <c r="T533">
        <v>7.3159999999999998</v>
      </c>
      <c r="U533">
        <v>8</v>
      </c>
      <c r="V533">
        <v>7.5880000000000001</v>
      </c>
      <c r="W533">
        <v>8</v>
      </c>
      <c r="X533">
        <v>4.274</v>
      </c>
      <c r="Z533">
        <v>1.6559999999999999</v>
      </c>
      <c r="AB533">
        <v>3.05</v>
      </c>
    </row>
    <row r="534" spans="1:28" x14ac:dyDescent="0.3">
      <c r="A534">
        <v>1980</v>
      </c>
      <c r="B534">
        <v>2</v>
      </c>
      <c r="C534">
        <v>1</v>
      </c>
      <c r="D534">
        <v>0.86499999999999999</v>
      </c>
      <c r="F534">
        <v>0.751</v>
      </c>
      <c r="H534">
        <v>0.65500000000000003</v>
      </c>
      <c r="J534">
        <v>0.84699999999999998</v>
      </c>
      <c r="L534">
        <v>1.373</v>
      </c>
      <c r="N534">
        <v>1.24</v>
      </c>
      <c r="P534">
        <v>0.81599999999999995</v>
      </c>
      <c r="R534">
        <v>1.2390000000000001</v>
      </c>
      <c r="T534">
        <v>1.2729999999999999</v>
      </c>
      <c r="V534">
        <v>1.5780000000000001</v>
      </c>
      <c r="X534">
        <v>2.0510000000000002</v>
      </c>
      <c r="Z534">
        <v>0.77800000000000002</v>
      </c>
      <c r="AB534">
        <v>1.1200000000000001</v>
      </c>
    </row>
    <row r="535" spans="1:28" x14ac:dyDescent="0.3">
      <c r="A535">
        <v>1981</v>
      </c>
      <c r="B535">
        <v>2</v>
      </c>
      <c r="C535">
        <v>1</v>
      </c>
      <c r="D535">
        <v>0.65600000000000003</v>
      </c>
      <c r="F535">
        <v>0.63700000000000001</v>
      </c>
      <c r="H535">
        <v>0.67300000000000004</v>
      </c>
      <c r="J535">
        <v>0.62</v>
      </c>
      <c r="L535">
        <v>0.61699999999999999</v>
      </c>
      <c r="N535">
        <v>0.76300000000000001</v>
      </c>
      <c r="P535">
        <v>0.76300000000000001</v>
      </c>
      <c r="R535">
        <v>0.60299999999999998</v>
      </c>
      <c r="T535">
        <v>4.6820000000000004</v>
      </c>
      <c r="U535">
        <v>6</v>
      </c>
      <c r="V535">
        <v>10.55</v>
      </c>
      <c r="W535">
        <v>6</v>
      </c>
      <c r="X535">
        <v>16.13</v>
      </c>
      <c r="Y535">
        <v>6</v>
      </c>
      <c r="Z535">
        <v>2.25</v>
      </c>
      <c r="AA535">
        <v>6</v>
      </c>
      <c r="AB535">
        <v>3.25</v>
      </c>
    </row>
    <row r="536" spans="1:28" x14ac:dyDescent="0.3">
      <c r="A536">
        <v>1982</v>
      </c>
      <c r="B536">
        <v>2</v>
      </c>
      <c r="C536">
        <v>1</v>
      </c>
      <c r="D536">
        <v>0.73299999999999998</v>
      </c>
      <c r="E536">
        <v>6</v>
      </c>
      <c r="F536">
        <v>0.46800000000000003</v>
      </c>
      <c r="G536">
        <v>6</v>
      </c>
      <c r="H536">
        <v>0.248</v>
      </c>
      <c r="I536">
        <v>6</v>
      </c>
      <c r="J536">
        <v>0.36</v>
      </c>
      <c r="K536">
        <v>6</v>
      </c>
      <c r="L536">
        <v>4.3380000000000001</v>
      </c>
      <c r="M536">
        <v>6</v>
      </c>
      <c r="N536">
        <v>2.2669999999999999</v>
      </c>
      <c r="O536">
        <v>6</v>
      </c>
      <c r="P536">
        <v>1.1379999999999999</v>
      </c>
      <c r="Q536">
        <v>6</v>
      </c>
      <c r="R536">
        <v>0.78900000000000003</v>
      </c>
      <c r="S536">
        <v>6</v>
      </c>
      <c r="T536">
        <v>1.075</v>
      </c>
      <c r="U536">
        <v>6</v>
      </c>
      <c r="V536">
        <v>1.627</v>
      </c>
      <c r="W536">
        <v>6</v>
      </c>
      <c r="X536">
        <v>1.012</v>
      </c>
      <c r="Y536">
        <v>6</v>
      </c>
      <c r="Z536">
        <v>0.70599999999999996</v>
      </c>
      <c r="AB536">
        <v>1.23</v>
      </c>
    </row>
    <row r="537" spans="1:28" x14ac:dyDescent="0.3">
      <c r="A537">
        <v>1983</v>
      </c>
      <c r="B537">
        <v>2</v>
      </c>
      <c r="C537">
        <v>1</v>
      </c>
      <c r="D537">
        <v>0.45600000000000002</v>
      </c>
      <c r="F537">
        <v>0.40899999999999997</v>
      </c>
      <c r="H537">
        <v>0.434</v>
      </c>
      <c r="J537">
        <v>3.798</v>
      </c>
      <c r="L537">
        <v>5.125</v>
      </c>
      <c r="N537">
        <v>3.194</v>
      </c>
      <c r="P537">
        <v>0.72499999999999998</v>
      </c>
      <c r="R537">
        <v>0.89400000000000002</v>
      </c>
      <c r="T537">
        <v>1.173</v>
      </c>
      <c r="V537">
        <v>2.544</v>
      </c>
      <c r="X537">
        <v>2.573</v>
      </c>
      <c r="Z537">
        <v>0.53400000000000003</v>
      </c>
      <c r="AB537">
        <v>1.82</v>
      </c>
    </row>
    <row r="538" spans="1:28" x14ac:dyDescent="0.3">
      <c r="A538">
        <v>1984</v>
      </c>
      <c r="B538">
        <v>2</v>
      </c>
      <c r="C538">
        <v>1</v>
      </c>
      <c r="D538">
        <v>0.55000000000000004</v>
      </c>
      <c r="F538">
        <v>0.622</v>
      </c>
      <c r="H538">
        <v>0.5</v>
      </c>
      <c r="J538">
        <v>0.83399999999999996</v>
      </c>
      <c r="L538">
        <v>0.77400000000000002</v>
      </c>
      <c r="N538">
        <v>1.228</v>
      </c>
      <c r="P538">
        <v>1.504</v>
      </c>
      <c r="R538">
        <v>1.792</v>
      </c>
      <c r="T538">
        <v>6.5220000000000002</v>
      </c>
      <c r="V538">
        <v>3.4540000000000002</v>
      </c>
      <c r="X538">
        <v>6.8680000000000003</v>
      </c>
      <c r="Z538">
        <v>1.073</v>
      </c>
      <c r="AB538">
        <v>2.14</v>
      </c>
    </row>
    <row r="539" spans="1:28" x14ac:dyDescent="0.3">
      <c r="A539">
        <v>1985</v>
      </c>
      <c r="B539">
        <v>2</v>
      </c>
      <c r="C539">
        <v>1</v>
      </c>
      <c r="D539">
        <v>0.313</v>
      </c>
      <c r="F539">
        <v>0.48799999999999999</v>
      </c>
      <c r="H539">
        <v>0.60899999999999999</v>
      </c>
      <c r="J539">
        <v>1</v>
      </c>
      <c r="L539">
        <v>4.4630000000000001</v>
      </c>
      <c r="M539">
        <v>8</v>
      </c>
      <c r="N539">
        <v>1.77</v>
      </c>
      <c r="P539">
        <v>1.246</v>
      </c>
      <c r="R539">
        <v>0.78900000000000003</v>
      </c>
      <c r="T539">
        <v>2.3140000000000001</v>
      </c>
      <c r="V539">
        <v>7.2619999999999996</v>
      </c>
      <c r="W539">
        <v>8</v>
      </c>
      <c r="X539">
        <v>4.7469999999999999</v>
      </c>
      <c r="Z539">
        <v>2.0590000000000002</v>
      </c>
      <c r="AB539">
        <v>2.2599999999999998</v>
      </c>
    </row>
    <row r="540" spans="1:28" x14ac:dyDescent="0.3">
      <c r="A540">
        <v>1986</v>
      </c>
      <c r="B540">
        <v>2</v>
      </c>
      <c r="C540">
        <v>1</v>
      </c>
      <c r="D540">
        <v>0.753</v>
      </c>
      <c r="F540">
        <v>0.96299999999999997</v>
      </c>
      <c r="H540">
        <v>0.69699999999999995</v>
      </c>
      <c r="J540">
        <v>2.5270000000000001</v>
      </c>
      <c r="L540">
        <v>5.8250000000000002</v>
      </c>
      <c r="M540">
        <v>8</v>
      </c>
      <c r="N540">
        <v>6.7850000000000001</v>
      </c>
      <c r="O540">
        <v>8</v>
      </c>
      <c r="P540">
        <v>0.41899999999999998</v>
      </c>
      <c r="R540">
        <v>0.26</v>
      </c>
      <c r="T540">
        <v>2.2519999999999998</v>
      </c>
      <c r="V540">
        <v>4.9260000000000002</v>
      </c>
      <c r="X540">
        <v>2.262</v>
      </c>
      <c r="Z540">
        <v>0.90900000000000003</v>
      </c>
      <c r="AB540">
        <v>2.38</v>
      </c>
    </row>
    <row r="541" spans="1:28" x14ac:dyDescent="0.3">
      <c r="A541">
        <v>1987</v>
      </c>
      <c r="B541">
        <v>2</v>
      </c>
      <c r="C541">
        <v>1</v>
      </c>
      <c r="D541">
        <v>0.76800000000000002</v>
      </c>
      <c r="F541">
        <v>0.6</v>
      </c>
      <c r="H541">
        <v>0.70299999999999996</v>
      </c>
      <c r="J541">
        <v>3.49</v>
      </c>
      <c r="K541">
        <v>8</v>
      </c>
      <c r="L541">
        <v>19.89</v>
      </c>
      <c r="M541">
        <v>8</v>
      </c>
      <c r="N541">
        <v>4.4829999999999997</v>
      </c>
      <c r="O541">
        <v>8</v>
      </c>
      <c r="P541">
        <v>1.494</v>
      </c>
      <c r="R541">
        <v>2.4900000000000002</v>
      </c>
      <c r="S541">
        <v>8</v>
      </c>
      <c r="T541">
        <v>2.5099999999999998</v>
      </c>
      <c r="V541">
        <v>20.190000000000001</v>
      </c>
      <c r="W541">
        <v>8</v>
      </c>
      <c r="X541">
        <v>6.157</v>
      </c>
      <c r="Y541">
        <v>8</v>
      </c>
      <c r="Z541">
        <v>2.71</v>
      </c>
      <c r="AB541">
        <v>5.46</v>
      </c>
    </row>
    <row r="542" spans="1:28" x14ac:dyDescent="0.3">
      <c r="A542">
        <v>1988</v>
      </c>
      <c r="B542">
        <v>2</v>
      </c>
      <c r="C542">
        <v>1</v>
      </c>
      <c r="D542">
        <v>0.92300000000000004</v>
      </c>
      <c r="F542">
        <v>0.69699999999999995</v>
      </c>
      <c r="H542">
        <v>0.71899999999999997</v>
      </c>
      <c r="J542">
        <v>1.88</v>
      </c>
      <c r="L542">
        <v>4.548</v>
      </c>
      <c r="M542">
        <v>8</v>
      </c>
      <c r="N542">
        <v>6.5229999999999997</v>
      </c>
      <c r="O542">
        <v>8</v>
      </c>
      <c r="P542">
        <v>1.306</v>
      </c>
      <c r="R542">
        <v>1.2969999999999999</v>
      </c>
      <c r="T542">
        <v>16.059999999999999</v>
      </c>
      <c r="U542">
        <v>8</v>
      </c>
      <c r="V542">
        <v>20.7</v>
      </c>
      <c r="W542">
        <v>8</v>
      </c>
      <c r="X542">
        <v>9.9</v>
      </c>
      <c r="Y542">
        <v>8</v>
      </c>
      <c r="Z542">
        <v>1.7769999999999999</v>
      </c>
      <c r="AB542">
        <v>5.53</v>
      </c>
    </row>
    <row r="543" spans="1:28" x14ac:dyDescent="0.3">
      <c r="A543">
        <v>1989</v>
      </c>
      <c r="B543">
        <v>1</v>
      </c>
      <c r="C543">
        <v>1</v>
      </c>
      <c r="D543">
        <v>1.2</v>
      </c>
      <c r="F543">
        <v>0.8</v>
      </c>
      <c r="H543">
        <v>0.80800000000000005</v>
      </c>
      <c r="J543">
        <v>0.70499999999999996</v>
      </c>
      <c r="L543">
        <v>4.0460000000000003</v>
      </c>
      <c r="N543">
        <v>1.7869999999999999</v>
      </c>
      <c r="P543">
        <v>0.48899999999999999</v>
      </c>
      <c r="R543">
        <v>0.45500000000000002</v>
      </c>
      <c r="T543">
        <v>2.9380000000000002</v>
      </c>
      <c r="V543">
        <v>2.0249999999999999</v>
      </c>
      <c r="X543">
        <v>0.65700000000000003</v>
      </c>
      <c r="Z543">
        <v>4.59</v>
      </c>
      <c r="AB543">
        <v>1.71</v>
      </c>
    </row>
    <row r="544" spans="1:28" x14ac:dyDescent="0.3">
      <c r="A544">
        <v>1990</v>
      </c>
      <c r="B544">
        <v>1</v>
      </c>
      <c r="C544">
        <v>1</v>
      </c>
      <c r="D544">
        <v>0.46800000000000003</v>
      </c>
      <c r="F544">
        <v>0.42</v>
      </c>
      <c r="H544">
        <v>0.38600000000000001</v>
      </c>
      <c r="J544">
        <v>4.1369999999999996</v>
      </c>
      <c r="L544">
        <v>4.343</v>
      </c>
      <c r="N544">
        <v>3.2959999999999998</v>
      </c>
      <c r="P544">
        <v>0.98199999999999998</v>
      </c>
      <c r="R544">
        <v>0.91600000000000004</v>
      </c>
      <c r="T544">
        <v>6.1680000000000001</v>
      </c>
      <c r="U544">
        <v>8</v>
      </c>
      <c r="V544">
        <v>18.440000000000001</v>
      </c>
      <c r="W544">
        <v>8</v>
      </c>
      <c r="X544">
        <v>10.029999999999999</v>
      </c>
      <c r="Y544">
        <v>8</v>
      </c>
      <c r="Z544">
        <v>0.92100000000000004</v>
      </c>
      <c r="AB544">
        <v>4.21</v>
      </c>
    </row>
    <row r="545" spans="1:29" x14ac:dyDescent="0.3">
      <c r="A545">
        <v>1991</v>
      </c>
      <c r="B545">
        <v>1</v>
      </c>
      <c r="C545">
        <v>1</v>
      </c>
      <c r="D545">
        <v>0.435</v>
      </c>
      <c r="F545">
        <v>0.249</v>
      </c>
      <c r="H545">
        <v>0.25800000000000001</v>
      </c>
      <c r="J545">
        <v>0.42499999999999999</v>
      </c>
      <c r="L545">
        <v>2.5059999999999998</v>
      </c>
      <c r="N545">
        <v>0.37</v>
      </c>
      <c r="P545">
        <v>0.221</v>
      </c>
      <c r="Q545">
        <v>8</v>
      </c>
      <c r="R545">
        <v>0.19400000000000001</v>
      </c>
      <c r="S545">
        <v>8</v>
      </c>
      <c r="T545">
        <v>1.7609999999999999</v>
      </c>
      <c r="V545">
        <v>2.7250000000000001</v>
      </c>
      <c r="X545">
        <v>2.0070000000000001</v>
      </c>
      <c r="Z545">
        <v>0.44900000000000001</v>
      </c>
      <c r="AB545">
        <v>0.97</v>
      </c>
    </row>
    <row r="546" spans="1:29" x14ac:dyDescent="0.3">
      <c r="A546">
        <v>1992</v>
      </c>
      <c r="B546">
        <v>1</v>
      </c>
      <c r="C546">
        <v>1</v>
      </c>
      <c r="D546">
        <v>0.24399999999999999</v>
      </c>
      <c r="F546">
        <v>0.18</v>
      </c>
      <c r="H546">
        <v>0.16200000000000001</v>
      </c>
      <c r="J546">
        <v>0.33500000000000002</v>
      </c>
      <c r="L546">
        <v>4.16</v>
      </c>
      <c r="M546">
        <v>8</v>
      </c>
      <c r="N546">
        <v>1.097</v>
      </c>
      <c r="P546">
        <v>0.53300000000000003</v>
      </c>
      <c r="R546">
        <v>1.349</v>
      </c>
      <c r="T546">
        <v>11.1</v>
      </c>
      <c r="V546">
        <v>3.8450000000000002</v>
      </c>
      <c r="X546">
        <v>0.75600000000000001</v>
      </c>
      <c r="Z546">
        <v>0.42499999999999999</v>
      </c>
      <c r="AB546">
        <v>2.02</v>
      </c>
    </row>
    <row r="547" spans="1:29" x14ac:dyDescent="0.3">
      <c r="A547">
        <v>1993</v>
      </c>
      <c r="B547">
        <v>1</v>
      </c>
      <c r="C547">
        <v>1</v>
      </c>
      <c r="D547">
        <v>0.26300000000000001</v>
      </c>
      <c r="F547">
        <v>0.245</v>
      </c>
      <c r="H547">
        <v>0.2</v>
      </c>
      <c r="I547">
        <v>8</v>
      </c>
      <c r="J547">
        <v>2.7389999999999999</v>
      </c>
      <c r="K547">
        <v>8</v>
      </c>
      <c r="L547">
        <v>22.94</v>
      </c>
      <c r="M547">
        <v>8</v>
      </c>
      <c r="N547">
        <v>2.0739999999999998</v>
      </c>
      <c r="P547">
        <v>0.60599999999999998</v>
      </c>
      <c r="R547">
        <v>0.68700000000000006</v>
      </c>
      <c r="T547">
        <v>0.96499999999999997</v>
      </c>
      <c r="V547">
        <v>0.83599999999999997</v>
      </c>
      <c r="X547">
        <v>4.34</v>
      </c>
      <c r="Y547">
        <v>8</v>
      </c>
      <c r="Z547">
        <v>0.88500000000000001</v>
      </c>
      <c r="AB547">
        <v>3.07</v>
      </c>
    </row>
    <row r="548" spans="1:29" x14ac:dyDescent="0.3">
      <c r="A548">
        <v>1994</v>
      </c>
      <c r="B548">
        <v>2</v>
      </c>
      <c r="C548">
        <v>1</v>
      </c>
      <c r="D548">
        <v>0.35</v>
      </c>
      <c r="F548">
        <v>0.35</v>
      </c>
      <c r="H548">
        <v>0.2</v>
      </c>
      <c r="J548">
        <v>0.91</v>
      </c>
      <c r="L548">
        <v>3.8</v>
      </c>
      <c r="M548">
        <v>8</v>
      </c>
      <c r="N548">
        <v>0.68</v>
      </c>
      <c r="P548">
        <v>0.53</v>
      </c>
      <c r="R548">
        <v>5.66</v>
      </c>
      <c r="S548">
        <v>8</v>
      </c>
      <c r="T548">
        <v>1.1299999999999999</v>
      </c>
      <c r="V548">
        <v>13.13</v>
      </c>
      <c r="W548">
        <v>8</v>
      </c>
      <c r="X548">
        <v>4.92</v>
      </c>
      <c r="Y548">
        <v>8</v>
      </c>
      <c r="Z548">
        <v>1.2</v>
      </c>
      <c r="AB548">
        <v>2.74</v>
      </c>
    </row>
    <row r="549" spans="1:29" x14ac:dyDescent="0.3">
      <c r="A549">
        <v>1995</v>
      </c>
      <c r="B549">
        <v>1</v>
      </c>
      <c r="C549">
        <v>1</v>
      </c>
      <c r="D549">
        <v>0.73499999999999999</v>
      </c>
      <c r="F549">
        <v>0.69099999999999995</v>
      </c>
      <c r="H549">
        <v>0.8</v>
      </c>
      <c r="J549">
        <v>1.113</v>
      </c>
      <c r="L549">
        <v>4.8090000000000002</v>
      </c>
      <c r="M549">
        <v>8</v>
      </c>
      <c r="N549">
        <v>4.923</v>
      </c>
      <c r="P549">
        <v>1.0760000000000001</v>
      </c>
      <c r="R549">
        <v>9.2889999999999997</v>
      </c>
      <c r="S549">
        <v>8</v>
      </c>
      <c r="T549">
        <v>6.0869999999999997</v>
      </c>
      <c r="U549">
        <v>8</v>
      </c>
      <c r="V549">
        <v>13.24</v>
      </c>
      <c r="W549">
        <v>8</v>
      </c>
      <c r="X549">
        <v>2.0089999999999999</v>
      </c>
      <c r="Z549">
        <v>0.96299999999999997</v>
      </c>
      <c r="AB549">
        <v>3.81</v>
      </c>
    </row>
    <row r="550" spans="1:29" x14ac:dyDescent="0.3">
      <c r="A550">
        <v>1996</v>
      </c>
      <c r="B550">
        <v>1</v>
      </c>
      <c r="C550">
        <v>1</v>
      </c>
      <c r="D550">
        <v>1.0269999999999999</v>
      </c>
      <c r="F550">
        <v>0.78</v>
      </c>
      <c r="H550">
        <v>1.341</v>
      </c>
      <c r="J550">
        <v>0.93600000000000005</v>
      </c>
      <c r="L550">
        <v>3.7269999999999999</v>
      </c>
      <c r="N550">
        <v>2.8639999999999999</v>
      </c>
      <c r="P550">
        <v>0.99199999999999999</v>
      </c>
      <c r="R550">
        <v>3.972</v>
      </c>
      <c r="T550">
        <v>11.21</v>
      </c>
      <c r="U550">
        <v>8</v>
      </c>
      <c r="V550">
        <v>6.625</v>
      </c>
      <c r="W550">
        <v>8</v>
      </c>
      <c r="X550">
        <v>5.0650000000000004</v>
      </c>
      <c r="Z550">
        <v>1.6439999999999999</v>
      </c>
      <c r="AB550">
        <v>3.35</v>
      </c>
    </row>
    <row r="551" spans="1:29" x14ac:dyDescent="0.3">
      <c r="A551">
        <v>1997</v>
      </c>
      <c r="B551">
        <v>1</v>
      </c>
      <c r="C551">
        <v>1</v>
      </c>
      <c r="D551">
        <v>1.4239999999999999</v>
      </c>
      <c r="F551">
        <v>1.175</v>
      </c>
      <c r="H551">
        <v>1.0409999999999999</v>
      </c>
      <c r="J551">
        <v>1.1870000000000001</v>
      </c>
      <c r="L551">
        <v>1.452</v>
      </c>
      <c r="N551">
        <v>1.329</v>
      </c>
      <c r="P551">
        <v>0.92300000000000004</v>
      </c>
      <c r="R551">
        <v>1.1910000000000001</v>
      </c>
      <c r="V551">
        <v>9.4689999999999994</v>
      </c>
      <c r="W551">
        <v>3</v>
      </c>
      <c r="X551">
        <v>4.6529999999999996</v>
      </c>
      <c r="Y551">
        <v>8</v>
      </c>
      <c r="Z551">
        <v>1.2589999999999999</v>
      </c>
      <c r="AB551">
        <v>2.2799999999999998</v>
      </c>
      <c r="AC551">
        <v>3</v>
      </c>
    </row>
    <row r="552" spans="1:29" x14ac:dyDescent="0.3">
      <c r="A552">
        <v>1998</v>
      </c>
      <c r="B552">
        <v>1</v>
      </c>
      <c r="C552">
        <v>1</v>
      </c>
      <c r="D552">
        <v>1.1000000000000001</v>
      </c>
      <c r="F552">
        <v>0.98</v>
      </c>
      <c r="H552">
        <v>0.877</v>
      </c>
      <c r="J552">
        <v>4.0999999999999996</v>
      </c>
      <c r="K552">
        <v>8</v>
      </c>
      <c r="L552">
        <v>10.31</v>
      </c>
      <c r="M552">
        <v>8</v>
      </c>
      <c r="N552">
        <v>2.6949999999999998</v>
      </c>
      <c r="O552">
        <v>8</v>
      </c>
      <c r="P552">
        <v>1.8779999999999999</v>
      </c>
      <c r="R552">
        <v>1.712</v>
      </c>
      <c r="T552">
        <v>3.5289999999999999</v>
      </c>
      <c r="V552">
        <v>3.379</v>
      </c>
      <c r="X552">
        <v>2.12</v>
      </c>
      <c r="Z552">
        <v>3.2160000000000002</v>
      </c>
      <c r="AB552">
        <v>2.99</v>
      </c>
    </row>
    <row r="553" spans="1:29" x14ac:dyDescent="0.3">
      <c r="A553">
        <v>1999</v>
      </c>
      <c r="B553">
        <v>1</v>
      </c>
      <c r="C553">
        <v>1</v>
      </c>
      <c r="D553">
        <v>1.119</v>
      </c>
      <c r="F553">
        <v>1.1000000000000001</v>
      </c>
      <c r="H553">
        <v>1.069</v>
      </c>
      <c r="J553">
        <v>1.4570000000000001</v>
      </c>
      <c r="L553">
        <v>2.8570000000000002</v>
      </c>
      <c r="N553">
        <v>2.427</v>
      </c>
      <c r="P553">
        <v>2.181</v>
      </c>
      <c r="R553">
        <v>2.9289999999999998</v>
      </c>
      <c r="T553">
        <v>10.67</v>
      </c>
      <c r="U553">
        <v>8</v>
      </c>
      <c r="V553">
        <v>14.44</v>
      </c>
      <c r="W553">
        <v>8</v>
      </c>
      <c r="X553">
        <v>14.66</v>
      </c>
      <c r="Y553">
        <v>8</v>
      </c>
      <c r="Z553">
        <v>7.08</v>
      </c>
      <c r="AB553">
        <v>5.17</v>
      </c>
    </row>
    <row r="554" spans="1:29" x14ac:dyDescent="0.3">
      <c r="A554">
        <v>2000</v>
      </c>
      <c r="B554">
        <v>1</v>
      </c>
      <c r="C554">
        <v>1</v>
      </c>
      <c r="D554">
        <v>1.64</v>
      </c>
      <c r="F554">
        <v>1.0660000000000001</v>
      </c>
      <c r="H554">
        <v>0.53700000000000003</v>
      </c>
      <c r="J554">
        <v>0.29399999999999998</v>
      </c>
      <c r="L554">
        <v>0.97799999999999998</v>
      </c>
      <c r="N554">
        <v>1.0640000000000001</v>
      </c>
      <c r="P554">
        <v>1.57</v>
      </c>
      <c r="R554">
        <v>1.5940000000000001</v>
      </c>
      <c r="T554">
        <v>2.323</v>
      </c>
      <c r="V554">
        <v>10.09</v>
      </c>
      <c r="W554">
        <v>3</v>
      </c>
      <c r="X554">
        <v>5.6909999999999998</v>
      </c>
      <c r="Z554">
        <v>1.7450000000000001</v>
      </c>
      <c r="AB554">
        <v>2.38</v>
      </c>
      <c r="AC554">
        <v>3</v>
      </c>
    </row>
    <row r="555" spans="1:29" x14ac:dyDescent="0.3">
      <c r="A555">
        <v>2001</v>
      </c>
      <c r="B555">
        <v>1</v>
      </c>
      <c r="C555">
        <v>1</v>
      </c>
      <c r="D555">
        <v>1.2509999999999999</v>
      </c>
      <c r="F555">
        <v>0.95599999999999996</v>
      </c>
      <c r="H555">
        <v>1.7729999999999999</v>
      </c>
      <c r="J555">
        <v>1.39</v>
      </c>
      <c r="L555">
        <v>6.1950000000000003</v>
      </c>
      <c r="N555">
        <v>1.341</v>
      </c>
      <c r="P555">
        <v>0.97</v>
      </c>
      <c r="R555">
        <v>0.84899999999999998</v>
      </c>
      <c r="T555">
        <v>1.329</v>
      </c>
      <c r="V555">
        <v>2.0710000000000002</v>
      </c>
      <c r="X555">
        <v>1.54</v>
      </c>
      <c r="Z555">
        <v>0.84299999999999997</v>
      </c>
      <c r="AB555">
        <v>1.71</v>
      </c>
    </row>
    <row r="556" spans="1:29" x14ac:dyDescent="0.3">
      <c r="A556">
        <v>2002</v>
      </c>
      <c r="B556">
        <v>1</v>
      </c>
      <c r="C556">
        <v>1</v>
      </c>
      <c r="D556">
        <v>0.60399999999999998</v>
      </c>
      <c r="F556">
        <v>0.41499999999999998</v>
      </c>
      <c r="H556">
        <v>0.44600000000000001</v>
      </c>
      <c r="J556">
        <v>1.028</v>
      </c>
      <c r="L556">
        <v>1.321</v>
      </c>
      <c r="N556">
        <v>2.1080000000000001</v>
      </c>
      <c r="P556">
        <v>1.3220000000000001</v>
      </c>
      <c r="R556">
        <v>1.2549999999999999</v>
      </c>
      <c r="T556">
        <v>1.347</v>
      </c>
      <c r="V556">
        <v>3.8039999999999998</v>
      </c>
      <c r="X556">
        <v>1.345</v>
      </c>
      <c r="Z556">
        <v>1.1240000000000001</v>
      </c>
      <c r="AB556">
        <v>1.34</v>
      </c>
    </row>
    <row r="557" spans="1:29" x14ac:dyDescent="0.3">
      <c r="A557">
        <v>2003</v>
      </c>
      <c r="B557">
        <v>1</v>
      </c>
      <c r="C557">
        <v>1</v>
      </c>
      <c r="D557">
        <v>0.73199999999999998</v>
      </c>
      <c r="F557">
        <v>0.65600000000000003</v>
      </c>
      <c r="H557">
        <v>0.96299999999999997</v>
      </c>
      <c r="J557">
        <v>9.8770000000000007</v>
      </c>
      <c r="K557">
        <v>8</v>
      </c>
      <c r="L557">
        <v>1.75</v>
      </c>
      <c r="N557">
        <v>3.5350000000000001</v>
      </c>
      <c r="P557">
        <v>1.704</v>
      </c>
      <c r="R557">
        <v>1.427</v>
      </c>
      <c r="T557">
        <v>4.4989999999999997</v>
      </c>
      <c r="V557">
        <v>15.47</v>
      </c>
      <c r="W557">
        <v>8</v>
      </c>
      <c r="X557">
        <v>7.0670000000000002</v>
      </c>
      <c r="AB557">
        <v>4.34</v>
      </c>
      <c r="AC557">
        <v>3</v>
      </c>
    </row>
    <row r="558" spans="1:29" x14ac:dyDescent="0.3">
      <c r="A558">
        <v>2004</v>
      </c>
      <c r="B558">
        <v>1</v>
      </c>
      <c r="C558">
        <v>1</v>
      </c>
      <c r="D558">
        <v>0.55600000000000005</v>
      </c>
      <c r="F558">
        <v>0.35</v>
      </c>
      <c r="H558">
        <v>0.30499999999999999</v>
      </c>
      <c r="J558">
        <v>0.28799999999999998</v>
      </c>
      <c r="L558">
        <v>1.1299999999999999</v>
      </c>
      <c r="N558">
        <v>0.68200000000000005</v>
      </c>
      <c r="P558">
        <v>0.496</v>
      </c>
      <c r="R558">
        <v>0.52300000000000002</v>
      </c>
      <c r="T558">
        <v>2.2440000000000002</v>
      </c>
      <c r="V558">
        <v>2.9620000000000002</v>
      </c>
      <c r="X558">
        <v>10.17</v>
      </c>
      <c r="Z558">
        <v>0.72099999999999997</v>
      </c>
      <c r="AB558">
        <v>1.7</v>
      </c>
    </row>
    <row r="559" spans="1:29" x14ac:dyDescent="0.3">
      <c r="A559">
        <v>2005</v>
      </c>
      <c r="B559">
        <v>1</v>
      </c>
      <c r="C559">
        <v>1</v>
      </c>
      <c r="D559">
        <v>0.56299999999999994</v>
      </c>
      <c r="F559">
        <v>0.51</v>
      </c>
      <c r="H559">
        <v>0.39800000000000002</v>
      </c>
      <c r="J559">
        <v>1.2250000000000001</v>
      </c>
      <c r="L559">
        <v>3.7450000000000001</v>
      </c>
      <c r="N559">
        <v>3.32</v>
      </c>
      <c r="P559">
        <v>1.054</v>
      </c>
      <c r="R559">
        <v>0.94399999999999995</v>
      </c>
      <c r="T559">
        <v>1.522</v>
      </c>
      <c r="V559">
        <v>10.54</v>
      </c>
      <c r="W559">
        <v>8</v>
      </c>
      <c r="X559">
        <v>21.95</v>
      </c>
      <c r="Y559">
        <v>3</v>
      </c>
      <c r="Z559">
        <v>2.0270000000000001</v>
      </c>
      <c r="AB559">
        <v>3.98</v>
      </c>
      <c r="AC559">
        <v>3</v>
      </c>
    </row>
    <row r="560" spans="1:29" x14ac:dyDescent="0.3">
      <c r="A560">
        <v>2006</v>
      </c>
      <c r="B560">
        <v>1</v>
      </c>
      <c r="C560">
        <v>1</v>
      </c>
      <c r="D560">
        <v>0.70899999999999996</v>
      </c>
      <c r="F560">
        <v>0.60399999999999998</v>
      </c>
      <c r="H560">
        <v>0.52600000000000002</v>
      </c>
      <c r="J560">
        <v>1.046</v>
      </c>
      <c r="L560">
        <v>6.6539999999999999</v>
      </c>
      <c r="M560">
        <v>8</v>
      </c>
      <c r="N560">
        <v>4.0709999999999997</v>
      </c>
      <c r="O560">
        <v>8</v>
      </c>
      <c r="P560">
        <v>0.47399999999999998</v>
      </c>
      <c r="R560">
        <v>0.56999999999999995</v>
      </c>
      <c r="T560">
        <v>0.47299999999999998</v>
      </c>
      <c r="V560">
        <v>2.496</v>
      </c>
      <c r="X560">
        <v>0.92600000000000005</v>
      </c>
      <c r="Z560">
        <v>0.36499999999999999</v>
      </c>
      <c r="AB560">
        <v>1.58</v>
      </c>
    </row>
    <row r="561" spans="1:29" x14ac:dyDescent="0.3">
      <c r="A561">
        <v>2007</v>
      </c>
      <c r="B561">
        <v>1</v>
      </c>
      <c r="C561">
        <v>1</v>
      </c>
      <c r="D561">
        <v>0.23699999999999999</v>
      </c>
      <c r="F561">
        <v>0.156</v>
      </c>
      <c r="H561" t="s">
        <v>1</v>
      </c>
      <c r="J561">
        <v>0.96599999999999997</v>
      </c>
      <c r="L561">
        <v>5.2770000000000001</v>
      </c>
      <c r="M561">
        <v>8</v>
      </c>
      <c r="N561">
        <v>2.04</v>
      </c>
      <c r="P561">
        <v>0.39400000000000002</v>
      </c>
      <c r="R561">
        <v>0.47199999999999998</v>
      </c>
      <c r="T561">
        <v>2.4649999999999999</v>
      </c>
      <c r="V561">
        <v>7.7050000000000001</v>
      </c>
      <c r="W561">
        <v>8</v>
      </c>
      <c r="X561">
        <v>15.24</v>
      </c>
      <c r="Y561">
        <v>8</v>
      </c>
      <c r="Z561">
        <v>0.67800000000000005</v>
      </c>
      <c r="AA561">
        <v>3</v>
      </c>
      <c r="AB561">
        <v>3.24</v>
      </c>
      <c r="AC561">
        <v>3</v>
      </c>
    </row>
    <row r="562" spans="1:29" x14ac:dyDescent="0.3">
      <c r="A562">
        <v>2008</v>
      </c>
      <c r="B562">
        <v>1</v>
      </c>
      <c r="C562">
        <v>1</v>
      </c>
      <c r="D562">
        <v>0.26500000000000001</v>
      </c>
      <c r="F562">
        <v>0.129</v>
      </c>
      <c r="H562">
        <v>0.126</v>
      </c>
      <c r="J562">
        <v>0.2</v>
      </c>
      <c r="L562">
        <v>3.8929999999999998</v>
      </c>
      <c r="N562">
        <v>0.81399999999999995</v>
      </c>
      <c r="P562">
        <v>1.601</v>
      </c>
      <c r="R562">
        <v>1.226</v>
      </c>
      <c r="T562">
        <v>1.5309999999999999</v>
      </c>
      <c r="V562">
        <v>9.2029999999999994</v>
      </c>
      <c r="W562">
        <v>8</v>
      </c>
      <c r="X562">
        <v>1.1879999999999999</v>
      </c>
      <c r="Z562">
        <v>0.64800000000000002</v>
      </c>
      <c r="AB562">
        <v>1.74</v>
      </c>
    </row>
    <row r="563" spans="1:29" x14ac:dyDescent="0.3">
      <c r="A563">
        <v>2009</v>
      </c>
      <c r="B563">
        <v>1</v>
      </c>
      <c r="C563">
        <v>1</v>
      </c>
      <c r="D563">
        <v>0.54900000000000004</v>
      </c>
      <c r="F563">
        <v>1.0760000000000001</v>
      </c>
      <c r="H563">
        <v>0.67</v>
      </c>
      <c r="J563">
        <v>0.77100000000000002</v>
      </c>
      <c r="L563">
        <v>4.8579999999999997</v>
      </c>
      <c r="N563">
        <v>3.7759999999999998</v>
      </c>
      <c r="O563">
        <v>8</v>
      </c>
      <c r="P563">
        <v>1.89</v>
      </c>
      <c r="R563">
        <v>1.548</v>
      </c>
      <c r="T563">
        <v>1.2050000000000001</v>
      </c>
      <c r="V563">
        <v>1.157</v>
      </c>
      <c r="X563">
        <v>3.1829999999999998</v>
      </c>
      <c r="Z563">
        <v>0.86499999999999999</v>
      </c>
      <c r="AB563">
        <v>1.8</v>
      </c>
    </row>
    <row r="564" spans="1:29" x14ac:dyDescent="0.3">
      <c r="A564">
        <v>2010</v>
      </c>
      <c r="B564">
        <v>1</v>
      </c>
      <c r="C564">
        <v>1</v>
      </c>
      <c r="D564">
        <v>0.66200000000000003</v>
      </c>
      <c r="F564">
        <v>0.42</v>
      </c>
      <c r="H564">
        <v>1.026</v>
      </c>
      <c r="J564">
        <v>2.077</v>
      </c>
      <c r="K564">
        <v>8</v>
      </c>
      <c r="L564">
        <v>1.39</v>
      </c>
      <c r="N564">
        <v>2.0139999999999998</v>
      </c>
      <c r="P564">
        <v>2.9729999999999999</v>
      </c>
      <c r="R564">
        <v>1.1379999999999999</v>
      </c>
      <c r="T564">
        <v>8.5190000000000001</v>
      </c>
      <c r="U564">
        <v>8</v>
      </c>
      <c r="V564">
        <v>6.8129999999999997</v>
      </c>
      <c r="W564">
        <v>8</v>
      </c>
      <c r="X564">
        <v>9.7409999999999997</v>
      </c>
      <c r="Y564">
        <v>8</v>
      </c>
      <c r="Z564">
        <v>4.84</v>
      </c>
      <c r="AB564">
        <v>3.47</v>
      </c>
    </row>
    <row r="565" spans="1:29" x14ac:dyDescent="0.3">
      <c r="A565">
        <v>2011</v>
      </c>
      <c r="B565">
        <v>1</v>
      </c>
      <c r="C565">
        <v>1</v>
      </c>
      <c r="D565">
        <v>1.401</v>
      </c>
      <c r="F565">
        <v>0.745</v>
      </c>
      <c r="H565">
        <v>0.79700000000000004</v>
      </c>
      <c r="J565">
        <v>0.68</v>
      </c>
      <c r="L565">
        <v>7.01</v>
      </c>
      <c r="M565">
        <v>8</v>
      </c>
      <c r="N565">
        <v>5.9729999999999999</v>
      </c>
      <c r="O565">
        <v>8</v>
      </c>
      <c r="P565">
        <v>2.1739999999999999</v>
      </c>
      <c r="R565">
        <v>3.3719999999999999</v>
      </c>
      <c r="S565">
        <v>8</v>
      </c>
      <c r="T565">
        <v>6.5890000000000004</v>
      </c>
      <c r="U565">
        <v>8</v>
      </c>
      <c r="V565">
        <v>10.89</v>
      </c>
      <c r="W565">
        <v>8</v>
      </c>
      <c r="X565">
        <v>10.91</v>
      </c>
      <c r="Y565">
        <v>8</v>
      </c>
      <c r="Z565">
        <v>7.0129999999999999</v>
      </c>
      <c r="AA565">
        <v>8</v>
      </c>
      <c r="AB565">
        <v>4.8</v>
      </c>
    </row>
    <row r="566" spans="1:29" x14ac:dyDescent="0.3">
      <c r="A566">
        <v>2012</v>
      </c>
      <c r="B566">
        <v>1</v>
      </c>
      <c r="C566">
        <v>1</v>
      </c>
      <c r="D566">
        <v>1.085</v>
      </c>
      <c r="F566">
        <v>0.51700000000000002</v>
      </c>
      <c r="H566">
        <v>0.2</v>
      </c>
      <c r="J566">
        <v>1.474</v>
      </c>
      <c r="L566">
        <v>2.996</v>
      </c>
      <c r="N566">
        <v>2.109</v>
      </c>
      <c r="P566">
        <v>0.54500000000000004</v>
      </c>
      <c r="R566">
        <v>0.81200000000000006</v>
      </c>
      <c r="T566">
        <v>0.80800000000000005</v>
      </c>
      <c r="V566">
        <v>8.6940000000000008</v>
      </c>
      <c r="W566">
        <v>8</v>
      </c>
      <c r="X566">
        <v>4.6849999999999996</v>
      </c>
      <c r="Y566">
        <v>8</v>
      </c>
      <c r="Z566">
        <v>0.79400000000000004</v>
      </c>
      <c r="AB566">
        <v>2.06</v>
      </c>
    </row>
    <row r="568" spans="1:29" x14ac:dyDescent="0.3">
      <c r="A568" t="s">
        <v>73</v>
      </c>
      <c r="D568">
        <v>0.77600000000000002</v>
      </c>
      <c r="F568">
        <v>0.58799999999999997</v>
      </c>
      <c r="H568">
        <v>0.56399999999999995</v>
      </c>
      <c r="J568">
        <v>1.3819999999999999</v>
      </c>
      <c r="L568">
        <v>4.07</v>
      </c>
      <c r="N568">
        <v>2.524</v>
      </c>
      <c r="P568">
        <v>1.1910000000000001</v>
      </c>
      <c r="R568">
        <v>1.653</v>
      </c>
      <c r="T568">
        <v>3.5990000000000002</v>
      </c>
      <c r="V568">
        <v>6.3209999999999997</v>
      </c>
      <c r="X568">
        <v>5.4009999999999998</v>
      </c>
      <c r="Z568">
        <v>2.2040000000000002</v>
      </c>
      <c r="AB568">
        <v>2.52</v>
      </c>
    </row>
    <row r="569" spans="1:29" x14ac:dyDescent="0.3">
      <c r="A569" t="s">
        <v>74</v>
      </c>
      <c r="D569">
        <v>1.8660000000000001</v>
      </c>
      <c r="F569">
        <v>1.175</v>
      </c>
      <c r="H569">
        <v>1.7729999999999999</v>
      </c>
      <c r="J569">
        <v>9.8770000000000007</v>
      </c>
      <c r="L569">
        <v>22.94</v>
      </c>
      <c r="N569">
        <v>6.7850000000000001</v>
      </c>
      <c r="P569">
        <v>2.9729999999999999</v>
      </c>
      <c r="R569">
        <v>9.2889999999999997</v>
      </c>
      <c r="T569">
        <v>16.059999999999999</v>
      </c>
      <c r="V569">
        <v>20.7</v>
      </c>
      <c r="X569">
        <v>21.95</v>
      </c>
      <c r="Z569">
        <v>11.8</v>
      </c>
      <c r="AB569">
        <v>22.94</v>
      </c>
    </row>
    <row r="570" spans="1:29" x14ac:dyDescent="0.3">
      <c r="A570" t="s">
        <v>75</v>
      </c>
      <c r="D570">
        <v>0.23699999999999999</v>
      </c>
      <c r="F570">
        <v>0.129</v>
      </c>
      <c r="H570">
        <v>0.126</v>
      </c>
      <c r="J570">
        <v>0.2</v>
      </c>
      <c r="L570">
        <v>0.61699999999999999</v>
      </c>
      <c r="N570">
        <v>0.37</v>
      </c>
      <c r="P570">
        <v>0.221</v>
      </c>
      <c r="R570">
        <v>0.19400000000000001</v>
      </c>
      <c r="T570">
        <v>0.47299999999999998</v>
      </c>
      <c r="V570">
        <v>0.83599999999999997</v>
      </c>
      <c r="X570">
        <v>0.65700000000000003</v>
      </c>
      <c r="Z570">
        <v>0.36499999999999999</v>
      </c>
      <c r="AB570">
        <v>0.13</v>
      </c>
    </row>
    <row r="573" spans="1:29" x14ac:dyDescent="0.3">
      <c r="A573" s="5" t="s">
        <v>79</v>
      </c>
      <c r="B573" s="5"/>
      <c r="C573" s="5"/>
      <c r="D573" s="5"/>
    </row>
    <row r="574" spans="1:29" x14ac:dyDescent="0.3">
      <c r="A574" t="s">
        <v>19</v>
      </c>
      <c r="B574" s="35">
        <v>28017080</v>
      </c>
      <c r="C574" t="s">
        <v>84</v>
      </c>
    </row>
    <row r="575" spans="1:29" x14ac:dyDescent="0.3">
      <c r="A575" t="s">
        <v>20</v>
      </c>
    </row>
    <row r="576" spans="1:29" x14ac:dyDescent="0.3">
      <c r="A576" t="s">
        <v>21</v>
      </c>
    </row>
    <row r="577" spans="1:29" x14ac:dyDescent="0.3">
      <c r="A577" t="s">
        <v>22</v>
      </c>
      <c r="B577">
        <v>275</v>
      </c>
    </row>
    <row r="578" spans="1:29" x14ac:dyDescent="0.3">
      <c r="A578" t="s">
        <v>23</v>
      </c>
      <c r="B578" t="s">
        <v>85</v>
      </c>
    </row>
    <row r="579" spans="1:29" x14ac:dyDescent="0.3">
      <c r="A579" t="s">
        <v>25</v>
      </c>
      <c r="B579" t="s">
        <v>26</v>
      </c>
      <c r="C579" t="s">
        <v>27</v>
      </c>
      <c r="D579" t="s">
        <v>2</v>
      </c>
      <c r="E579" t="s">
        <v>1</v>
      </c>
      <c r="F579" t="s">
        <v>3</v>
      </c>
      <c r="G579" t="s">
        <v>1</v>
      </c>
      <c r="H579" t="s">
        <v>4</v>
      </c>
      <c r="I579" t="s">
        <v>1</v>
      </c>
      <c r="J579" t="s">
        <v>5</v>
      </c>
      <c r="K579" t="s">
        <v>1</v>
      </c>
      <c r="L579" t="s">
        <v>6</v>
      </c>
      <c r="M579" t="s">
        <v>1</v>
      </c>
      <c r="N579" t="s">
        <v>7</v>
      </c>
      <c r="O579" t="s">
        <v>1</v>
      </c>
      <c r="P579" t="s">
        <v>8</v>
      </c>
      <c r="Q579" t="s">
        <v>1</v>
      </c>
      <c r="R579" t="s">
        <v>9</v>
      </c>
      <c r="S579" t="s">
        <v>1</v>
      </c>
      <c r="T579" t="s">
        <v>10</v>
      </c>
      <c r="U579" t="s">
        <v>1</v>
      </c>
      <c r="V579" t="s">
        <v>11</v>
      </c>
      <c r="W579" t="s">
        <v>1</v>
      </c>
      <c r="X579" t="s">
        <v>12</v>
      </c>
      <c r="Y579" t="s">
        <v>1</v>
      </c>
      <c r="Z579" t="s">
        <v>13</v>
      </c>
      <c r="AA579" t="s">
        <v>1</v>
      </c>
      <c r="AB579" t="s">
        <v>28</v>
      </c>
      <c r="AC579" t="s">
        <v>1</v>
      </c>
    </row>
    <row r="580" spans="1:29" x14ac:dyDescent="0.3">
      <c r="A580">
        <v>1960</v>
      </c>
      <c r="B580">
        <v>4</v>
      </c>
      <c r="C580">
        <v>7</v>
      </c>
      <c r="D580">
        <v>3.99</v>
      </c>
      <c r="E580">
        <v>8</v>
      </c>
      <c r="F580">
        <v>1.5</v>
      </c>
      <c r="G580">
        <v>8</v>
      </c>
      <c r="H580">
        <v>1.1499999999999999</v>
      </c>
      <c r="I580">
        <v>8</v>
      </c>
      <c r="J580">
        <v>13.75</v>
      </c>
      <c r="K580">
        <v>8</v>
      </c>
      <c r="L580">
        <v>31.75</v>
      </c>
      <c r="M580">
        <v>8</v>
      </c>
      <c r="N580">
        <v>37</v>
      </c>
      <c r="O580">
        <v>8</v>
      </c>
      <c r="P580">
        <v>23.75</v>
      </c>
      <c r="Q580">
        <v>8</v>
      </c>
      <c r="R580">
        <v>42.25</v>
      </c>
      <c r="S580">
        <v>8</v>
      </c>
      <c r="T580">
        <v>38</v>
      </c>
      <c r="U580">
        <v>8</v>
      </c>
      <c r="V580">
        <v>41.25</v>
      </c>
      <c r="W580">
        <v>8</v>
      </c>
      <c r="X580">
        <v>34.75</v>
      </c>
      <c r="Y580">
        <v>8</v>
      </c>
      <c r="Z580">
        <v>62.5</v>
      </c>
      <c r="AA580">
        <v>8</v>
      </c>
      <c r="AB580">
        <v>62.5</v>
      </c>
    </row>
    <row r="581" spans="1:29" x14ac:dyDescent="0.3">
      <c r="A581">
        <v>1961</v>
      </c>
      <c r="B581">
        <v>4</v>
      </c>
      <c r="C581">
        <v>7</v>
      </c>
      <c r="D581">
        <v>1.96</v>
      </c>
      <c r="E581">
        <v>8</v>
      </c>
      <c r="F581">
        <v>1.165</v>
      </c>
      <c r="G581">
        <v>8</v>
      </c>
      <c r="H581">
        <v>3.18</v>
      </c>
      <c r="I581">
        <v>8</v>
      </c>
      <c r="J581">
        <v>6.5</v>
      </c>
      <c r="K581">
        <v>8</v>
      </c>
      <c r="L581">
        <v>25</v>
      </c>
      <c r="M581">
        <v>8</v>
      </c>
      <c r="N581">
        <v>34.1</v>
      </c>
      <c r="O581">
        <v>8</v>
      </c>
      <c r="P581">
        <v>33.700000000000003</v>
      </c>
      <c r="Q581">
        <v>8</v>
      </c>
      <c r="R581">
        <v>25.5</v>
      </c>
      <c r="S581">
        <v>8</v>
      </c>
      <c r="T581">
        <v>43.5</v>
      </c>
      <c r="U581">
        <v>8</v>
      </c>
      <c r="V581">
        <v>52.25</v>
      </c>
      <c r="W581">
        <v>8</v>
      </c>
      <c r="X581">
        <v>67.25</v>
      </c>
      <c r="Y581">
        <v>8</v>
      </c>
      <c r="Z581">
        <v>41.5</v>
      </c>
      <c r="AA581">
        <v>8</v>
      </c>
      <c r="AB581">
        <v>67.25</v>
      </c>
    </row>
    <row r="582" spans="1:29" x14ac:dyDescent="0.3">
      <c r="A582">
        <v>1962</v>
      </c>
      <c r="B582">
        <v>4</v>
      </c>
      <c r="C582">
        <v>7</v>
      </c>
      <c r="D582">
        <v>1.6</v>
      </c>
      <c r="E582">
        <v>8</v>
      </c>
      <c r="F582">
        <v>1.05</v>
      </c>
      <c r="G582">
        <v>8</v>
      </c>
      <c r="H582">
        <v>16.100000000000001</v>
      </c>
      <c r="I582">
        <v>8</v>
      </c>
      <c r="J582">
        <v>21</v>
      </c>
      <c r="K582">
        <v>8</v>
      </c>
      <c r="L582">
        <v>41.55</v>
      </c>
      <c r="M582">
        <v>8</v>
      </c>
      <c r="N582">
        <v>41.2</v>
      </c>
      <c r="O582">
        <v>8</v>
      </c>
      <c r="P582">
        <v>30.4</v>
      </c>
      <c r="Q582">
        <v>8</v>
      </c>
      <c r="R582">
        <v>36.75</v>
      </c>
      <c r="S582">
        <v>8</v>
      </c>
      <c r="T582">
        <v>34.1</v>
      </c>
      <c r="U582">
        <v>8</v>
      </c>
      <c r="V582">
        <v>47.35</v>
      </c>
      <c r="W582">
        <v>8</v>
      </c>
      <c r="X582">
        <v>37.4</v>
      </c>
      <c r="Y582">
        <v>8</v>
      </c>
      <c r="Z582">
        <v>17</v>
      </c>
      <c r="AA582">
        <v>8</v>
      </c>
      <c r="AB582">
        <v>47.35</v>
      </c>
    </row>
    <row r="583" spans="1:29" x14ac:dyDescent="0.3">
      <c r="A583">
        <v>1963</v>
      </c>
      <c r="B583">
        <v>4</v>
      </c>
      <c r="C583">
        <v>7</v>
      </c>
      <c r="D583">
        <v>1.5</v>
      </c>
      <c r="E583">
        <v>8</v>
      </c>
      <c r="F583">
        <v>4.8</v>
      </c>
      <c r="G583">
        <v>8</v>
      </c>
      <c r="H583">
        <v>8</v>
      </c>
      <c r="I583">
        <v>8</v>
      </c>
      <c r="J583">
        <v>26</v>
      </c>
      <c r="K583">
        <v>8</v>
      </c>
      <c r="L583">
        <v>51.5</v>
      </c>
      <c r="M583">
        <v>8</v>
      </c>
      <c r="N583">
        <v>40.299999999999997</v>
      </c>
      <c r="O583">
        <v>8</v>
      </c>
      <c r="P583">
        <v>26</v>
      </c>
      <c r="Q583">
        <v>8</v>
      </c>
      <c r="R583">
        <v>23.5</v>
      </c>
      <c r="S583">
        <v>8</v>
      </c>
      <c r="T583">
        <v>43</v>
      </c>
      <c r="U583">
        <v>8</v>
      </c>
      <c r="V583">
        <v>53</v>
      </c>
      <c r="W583">
        <v>8</v>
      </c>
      <c r="X583">
        <v>52.45</v>
      </c>
      <c r="Y583">
        <v>8</v>
      </c>
      <c r="Z583">
        <v>24.75</v>
      </c>
      <c r="AA583">
        <v>8</v>
      </c>
      <c r="AB583">
        <v>53</v>
      </c>
    </row>
    <row r="584" spans="1:29" x14ac:dyDescent="0.3">
      <c r="A584">
        <v>1964</v>
      </c>
      <c r="B584">
        <v>4</v>
      </c>
      <c r="C584">
        <v>7</v>
      </c>
      <c r="D584">
        <v>1.3</v>
      </c>
      <c r="E584">
        <v>8</v>
      </c>
      <c r="F584">
        <v>18.899999999999999</v>
      </c>
      <c r="G584">
        <v>8</v>
      </c>
      <c r="H584">
        <v>6.98</v>
      </c>
      <c r="I584">
        <v>8</v>
      </c>
      <c r="J584">
        <v>1.9</v>
      </c>
      <c r="K584">
        <v>8</v>
      </c>
      <c r="L584">
        <v>36.25</v>
      </c>
      <c r="M584">
        <v>8</v>
      </c>
      <c r="N584">
        <v>50.75</v>
      </c>
      <c r="O584">
        <v>8</v>
      </c>
      <c r="P584">
        <v>37.75</v>
      </c>
      <c r="Q584">
        <v>8</v>
      </c>
      <c r="R584">
        <v>34.75</v>
      </c>
      <c r="S584">
        <v>8</v>
      </c>
      <c r="T584">
        <v>37</v>
      </c>
      <c r="U584">
        <v>8</v>
      </c>
      <c r="V584">
        <v>37.299999999999997</v>
      </c>
      <c r="W584">
        <v>8</v>
      </c>
      <c r="X584">
        <v>24.25</v>
      </c>
      <c r="Y584">
        <v>8</v>
      </c>
      <c r="Z584">
        <v>1.75</v>
      </c>
      <c r="AA584">
        <v>8</v>
      </c>
      <c r="AB584">
        <v>50.75</v>
      </c>
    </row>
    <row r="585" spans="1:29" x14ac:dyDescent="0.3">
      <c r="A585">
        <v>1965</v>
      </c>
      <c r="B585">
        <v>4</v>
      </c>
      <c r="C585">
        <v>7</v>
      </c>
      <c r="D585">
        <v>1.2</v>
      </c>
      <c r="E585">
        <v>8</v>
      </c>
      <c r="F585">
        <v>0.7</v>
      </c>
      <c r="G585">
        <v>8</v>
      </c>
      <c r="H585">
        <v>0.31</v>
      </c>
      <c r="I585">
        <v>8</v>
      </c>
      <c r="J585">
        <v>0.4</v>
      </c>
      <c r="K585">
        <v>8</v>
      </c>
      <c r="L585">
        <v>27.75</v>
      </c>
      <c r="M585">
        <v>8</v>
      </c>
      <c r="N585">
        <v>23.6</v>
      </c>
      <c r="O585">
        <v>8</v>
      </c>
      <c r="P585">
        <v>1.9850000000000001</v>
      </c>
      <c r="Q585">
        <v>8</v>
      </c>
      <c r="R585">
        <v>24</v>
      </c>
      <c r="S585">
        <v>8</v>
      </c>
      <c r="T585">
        <v>40.1</v>
      </c>
      <c r="U585">
        <v>8</v>
      </c>
      <c r="V585">
        <v>31.75</v>
      </c>
      <c r="W585">
        <v>8</v>
      </c>
      <c r="X585">
        <v>50.15</v>
      </c>
      <c r="Y585">
        <v>8</v>
      </c>
      <c r="Z585">
        <v>27.25</v>
      </c>
      <c r="AA585">
        <v>8</v>
      </c>
      <c r="AB585">
        <v>50.15</v>
      </c>
    </row>
    <row r="586" spans="1:29" x14ac:dyDescent="0.3">
      <c r="A586">
        <v>1966</v>
      </c>
      <c r="B586">
        <v>4</v>
      </c>
      <c r="C586">
        <v>7</v>
      </c>
      <c r="D586">
        <v>11.2</v>
      </c>
      <c r="E586">
        <v>8</v>
      </c>
      <c r="F586">
        <v>0.95</v>
      </c>
      <c r="G586">
        <v>8</v>
      </c>
      <c r="H586">
        <v>0.5</v>
      </c>
      <c r="I586">
        <v>8</v>
      </c>
      <c r="J586">
        <v>5.3</v>
      </c>
      <c r="K586">
        <v>8</v>
      </c>
      <c r="L586">
        <v>38.1</v>
      </c>
      <c r="M586">
        <v>8</v>
      </c>
      <c r="N586">
        <v>68.5</v>
      </c>
      <c r="O586">
        <v>8</v>
      </c>
      <c r="P586">
        <v>41.87</v>
      </c>
      <c r="Q586">
        <v>8</v>
      </c>
      <c r="R586">
        <v>28.95</v>
      </c>
      <c r="S586">
        <v>8</v>
      </c>
      <c r="T586">
        <v>37.15</v>
      </c>
      <c r="U586">
        <v>8</v>
      </c>
      <c r="V586">
        <v>56</v>
      </c>
      <c r="W586">
        <v>8</v>
      </c>
      <c r="X586">
        <v>83</v>
      </c>
      <c r="Y586">
        <v>8</v>
      </c>
      <c r="Z586">
        <v>59.8</v>
      </c>
      <c r="AA586">
        <v>8</v>
      </c>
      <c r="AB586">
        <v>83</v>
      </c>
    </row>
    <row r="587" spans="1:29" x14ac:dyDescent="0.3">
      <c r="A587">
        <v>1967</v>
      </c>
      <c r="B587">
        <v>4</v>
      </c>
      <c r="C587">
        <v>7</v>
      </c>
      <c r="D587">
        <v>4.2</v>
      </c>
      <c r="E587">
        <v>8</v>
      </c>
      <c r="F587">
        <v>1.44</v>
      </c>
      <c r="G587">
        <v>8</v>
      </c>
      <c r="H587">
        <v>1.01</v>
      </c>
      <c r="I587">
        <v>8</v>
      </c>
      <c r="J587">
        <v>4.9000000000000004</v>
      </c>
      <c r="K587">
        <v>8</v>
      </c>
      <c r="L587">
        <v>4.05</v>
      </c>
      <c r="M587">
        <v>8</v>
      </c>
      <c r="N587">
        <v>16.5</v>
      </c>
      <c r="O587">
        <v>8</v>
      </c>
      <c r="P587">
        <v>2</v>
      </c>
      <c r="Q587">
        <v>8</v>
      </c>
      <c r="R587">
        <v>3.4</v>
      </c>
      <c r="S587">
        <v>8</v>
      </c>
      <c r="T587">
        <v>4.7</v>
      </c>
      <c r="U587">
        <v>8</v>
      </c>
      <c r="V587">
        <v>24.8</v>
      </c>
      <c r="W587">
        <v>8</v>
      </c>
      <c r="X587">
        <v>42</v>
      </c>
      <c r="Y587">
        <v>8</v>
      </c>
      <c r="Z587">
        <v>3.65</v>
      </c>
      <c r="AA587">
        <v>8</v>
      </c>
      <c r="AB587">
        <v>42</v>
      </c>
    </row>
    <row r="588" spans="1:29" x14ac:dyDescent="0.3">
      <c r="A588">
        <v>1968</v>
      </c>
      <c r="B588">
        <v>4</v>
      </c>
      <c r="C588">
        <v>7</v>
      </c>
      <c r="D588">
        <v>1.07</v>
      </c>
      <c r="E588">
        <v>8</v>
      </c>
      <c r="F588">
        <v>0.57499999999999996</v>
      </c>
      <c r="G588">
        <v>8</v>
      </c>
      <c r="H588">
        <v>0.3</v>
      </c>
      <c r="I588">
        <v>8</v>
      </c>
      <c r="J588">
        <v>2</v>
      </c>
      <c r="K588">
        <v>8</v>
      </c>
      <c r="L588">
        <v>30.1</v>
      </c>
      <c r="M588">
        <v>8</v>
      </c>
      <c r="N588">
        <v>21.75</v>
      </c>
      <c r="O588">
        <v>8</v>
      </c>
      <c r="P588">
        <v>1.5</v>
      </c>
      <c r="Q588">
        <v>8</v>
      </c>
      <c r="R588">
        <v>8.5</v>
      </c>
      <c r="S588">
        <v>8</v>
      </c>
      <c r="T588">
        <v>34.5</v>
      </c>
      <c r="U588">
        <v>8</v>
      </c>
      <c r="V588">
        <v>52.8</v>
      </c>
      <c r="W588">
        <v>8</v>
      </c>
      <c r="X588">
        <v>57.1</v>
      </c>
      <c r="Y588">
        <v>8</v>
      </c>
      <c r="Z588">
        <v>5.52</v>
      </c>
      <c r="AA588">
        <v>8</v>
      </c>
      <c r="AB588">
        <v>57.1</v>
      </c>
    </row>
    <row r="589" spans="1:29" x14ac:dyDescent="0.3">
      <c r="A589">
        <v>1969</v>
      </c>
      <c r="B589">
        <v>4</v>
      </c>
      <c r="C589">
        <v>7</v>
      </c>
      <c r="D589">
        <v>1.29</v>
      </c>
      <c r="E589">
        <v>8</v>
      </c>
      <c r="F589">
        <v>0.875</v>
      </c>
      <c r="G589">
        <v>8</v>
      </c>
      <c r="H589">
        <v>2.4</v>
      </c>
      <c r="I589">
        <v>8</v>
      </c>
      <c r="J589">
        <v>4.8499999999999996</v>
      </c>
      <c r="K589">
        <v>8</v>
      </c>
      <c r="L589">
        <v>22</v>
      </c>
      <c r="M589">
        <v>8</v>
      </c>
      <c r="N589">
        <v>50.7</v>
      </c>
      <c r="O589">
        <v>8</v>
      </c>
      <c r="P589">
        <v>2.25</v>
      </c>
      <c r="Q589">
        <v>8</v>
      </c>
      <c r="R589">
        <v>39.9</v>
      </c>
      <c r="S589">
        <v>8</v>
      </c>
      <c r="T589">
        <v>50.7</v>
      </c>
      <c r="U589">
        <v>8</v>
      </c>
      <c r="V589">
        <v>82.25</v>
      </c>
      <c r="W589">
        <v>8</v>
      </c>
      <c r="X589">
        <v>24.7</v>
      </c>
      <c r="Y589">
        <v>8</v>
      </c>
      <c r="Z589">
        <v>55.1</v>
      </c>
      <c r="AA589">
        <v>8</v>
      </c>
      <c r="AB589">
        <v>82.25</v>
      </c>
    </row>
    <row r="590" spans="1:29" x14ac:dyDescent="0.3">
      <c r="A590">
        <v>1970</v>
      </c>
      <c r="B590">
        <v>4</v>
      </c>
      <c r="C590">
        <v>7</v>
      </c>
      <c r="D590">
        <v>5.3</v>
      </c>
      <c r="E590">
        <v>8</v>
      </c>
      <c r="F590">
        <v>1.34</v>
      </c>
      <c r="G590">
        <v>8</v>
      </c>
      <c r="H590">
        <v>21.25</v>
      </c>
      <c r="I590">
        <v>8</v>
      </c>
      <c r="J590">
        <v>4.6100000000000003</v>
      </c>
      <c r="K590">
        <v>8</v>
      </c>
      <c r="L590">
        <v>38.75</v>
      </c>
      <c r="M590">
        <v>8</v>
      </c>
      <c r="N590">
        <v>25.2</v>
      </c>
      <c r="O590">
        <v>8</v>
      </c>
      <c r="P590">
        <v>27.75</v>
      </c>
      <c r="Q590">
        <v>8</v>
      </c>
      <c r="R590">
        <v>31.3</v>
      </c>
      <c r="S590">
        <v>8</v>
      </c>
      <c r="T590">
        <v>46.3</v>
      </c>
      <c r="U590">
        <v>8</v>
      </c>
      <c r="V590">
        <v>64.25</v>
      </c>
      <c r="W590">
        <v>8</v>
      </c>
      <c r="X590">
        <v>44.2</v>
      </c>
      <c r="Y590">
        <v>8</v>
      </c>
      <c r="Z590">
        <v>51.6</v>
      </c>
      <c r="AA590">
        <v>8</v>
      </c>
      <c r="AB590">
        <v>64.25</v>
      </c>
    </row>
    <row r="591" spans="1:29" x14ac:dyDescent="0.3">
      <c r="A591">
        <v>1971</v>
      </c>
      <c r="B591">
        <v>2</v>
      </c>
      <c r="C591">
        <v>1</v>
      </c>
      <c r="D591">
        <v>4.45</v>
      </c>
      <c r="F591">
        <v>0.97</v>
      </c>
      <c r="H591">
        <v>0.59</v>
      </c>
      <c r="J591">
        <v>3.84</v>
      </c>
      <c r="L591">
        <v>11.91</v>
      </c>
      <c r="N591">
        <v>3.98</v>
      </c>
      <c r="P591">
        <v>3.84</v>
      </c>
      <c r="R591">
        <v>28.74</v>
      </c>
      <c r="T591">
        <v>21.5</v>
      </c>
      <c r="V591">
        <v>19.05</v>
      </c>
      <c r="X591">
        <v>8.06</v>
      </c>
      <c r="Z591">
        <v>2.13</v>
      </c>
      <c r="AB591">
        <v>28.74</v>
      </c>
    </row>
    <row r="592" spans="1:29" x14ac:dyDescent="0.3">
      <c r="A592">
        <v>1972</v>
      </c>
      <c r="B592">
        <v>2</v>
      </c>
      <c r="C592">
        <v>1</v>
      </c>
      <c r="D592">
        <v>8.9600000000000009</v>
      </c>
      <c r="F592">
        <v>1.25</v>
      </c>
      <c r="H592">
        <v>0.75</v>
      </c>
      <c r="I592">
        <v>8</v>
      </c>
      <c r="J592">
        <v>2.13</v>
      </c>
      <c r="L592">
        <v>21.5</v>
      </c>
      <c r="N592">
        <v>15.31</v>
      </c>
      <c r="P592">
        <v>4.97</v>
      </c>
      <c r="Q592">
        <v>8</v>
      </c>
      <c r="R592">
        <v>10.93</v>
      </c>
      <c r="T592">
        <v>37.200000000000003</v>
      </c>
      <c r="U592">
        <v>8</v>
      </c>
      <c r="V592">
        <v>47</v>
      </c>
      <c r="W592">
        <v>8</v>
      </c>
      <c r="X592">
        <v>1.44</v>
      </c>
      <c r="Z592">
        <v>0.54</v>
      </c>
      <c r="AB592">
        <v>47</v>
      </c>
    </row>
    <row r="593" spans="1:28" x14ac:dyDescent="0.3">
      <c r="A593">
        <v>1973</v>
      </c>
      <c r="B593">
        <v>2</v>
      </c>
      <c r="C593">
        <v>1</v>
      </c>
      <c r="D593">
        <v>0.68</v>
      </c>
      <c r="F593">
        <v>0.37</v>
      </c>
      <c r="H593">
        <v>0.32</v>
      </c>
      <c r="J593">
        <v>26.36</v>
      </c>
      <c r="L593">
        <v>5.27</v>
      </c>
      <c r="N593">
        <v>11.49</v>
      </c>
      <c r="P593">
        <v>2.13</v>
      </c>
      <c r="R593">
        <v>12.89</v>
      </c>
      <c r="T593">
        <v>24.45</v>
      </c>
      <c r="V593">
        <v>13.2</v>
      </c>
      <c r="X593">
        <v>21.5</v>
      </c>
      <c r="Z593">
        <v>2.25</v>
      </c>
      <c r="AB593">
        <v>26.36</v>
      </c>
    </row>
    <row r="594" spans="1:28" x14ac:dyDescent="0.3">
      <c r="A594">
        <v>1974</v>
      </c>
      <c r="B594">
        <v>2</v>
      </c>
      <c r="C594">
        <v>1</v>
      </c>
      <c r="D594">
        <v>1.44</v>
      </c>
      <c r="F594">
        <v>1.85</v>
      </c>
      <c r="G594">
        <v>8</v>
      </c>
      <c r="H594">
        <v>1.46</v>
      </c>
      <c r="I594">
        <v>8</v>
      </c>
      <c r="J594">
        <v>1.74</v>
      </c>
      <c r="K594">
        <v>8</v>
      </c>
      <c r="L594">
        <v>70</v>
      </c>
      <c r="M594">
        <v>8</v>
      </c>
      <c r="N594">
        <v>3.98</v>
      </c>
      <c r="P594">
        <v>5.77</v>
      </c>
      <c r="R594">
        <v>5.77</v>
      </c>
      <c r="T594">
        <v>14.72</v>
      </c>
      <c r="V594">
        <v>15.34</v>
      </c>
      <c r="X594">
        <v>21.49</v>
      </c>
      <c r="Z594">
        <v>3.42</v>
      </c>
      <c r="AB594">
        <v>70</v>
      </c>
    </row>
    <row r="595" spans="1:28" x14ac:dyDescent="0.3">
      <c r="A595">
        <v>1975</v>
      </c>
      <c r="B595">
        <v>2</v>
      </c>
      <c r="C595">
        <v>1</v>
      </c>
      <c r="D595">
        <v>0.78</v>
      </c>
      <c r="F595">
        <v>0.48</v>
      </c>
      <c r="H595">
        <v>0.48</v>
      </c>
      <c r="J595">
        <v>0.54</v>
      </c>
      <c r="L595">
        <v>8.51</v>
      </c>
      <c r="N595">
        <v>15.92</v>
      </c>
      <c r="P595">
        <v>15.92</v>
      </c>
      <c r="R595">
        <v>13.49</v>
      </c>
      <c r="T595">
        <v>17.23</v>
      </c>
      <c r="V595">
        <v>29.46</v>
      </c>
      <c r="X595">
        <v>18.54</v>
      </c>
      <c r="Z595">
        <v>9.8699999999999992</v>
      </c>
      <c r="AB595">
        <v>29.46</v>
      </c>
    </row>
    <row r="596" spans="1:28" x14ac:dyDescent="0.3">
      <c r="A596">
        <v>1976</v>
      </c>
      <c r="B596">
        <v>2</v>
      </c>
      <c r="C596">
        <v>1</v>
      </c>
      <c r="D596">
        <v>2.25</v>
      </c>
      <c r="F596">
        <v>1.1499999999999999</v>
      </c>
      <c r="H596">
        <v>0.78</v>
      </c>
      <c r="J596">
        <v>3.15</v>
      </c>
      <c r="L596">
        <v>2.7</v>
      </c>
      <c r="N596">
        <v>6.39</v>
      </c>
      <c r="P596">
        <v>2.13</v>
      </c>
      <c r="R596">
        <v>2.25</v>
      </c>
      <c r="T596">
        <v>83.31</v>
      </c>
      <c r="U596">
        <v>8</v>
      </c>
      <c r="V596">
        <v>15.82</v>
      </c>
      <c r="X596">
        <v>21.49</v>
      </c>
      <c r="Z596">
        <v>1.65</v>
      </c>
      <c r="AB596">
        <v>83.31</v>
      </c>
    </row>
    <row r="597" spans="1:28" x14ac:dyDescent="0.3">
      <c r="A597">
        <v>1977</v>
      </c>
      <c r="B597">
        <v>2</v>
      </c>
      <c r="C597">
        <v>1</v>
      </c>
      <c r="D597">
        <v>1.06</v>
      </c>
      <c r="F597">
        <v>0.59</v>
      </c>
      <c r="H597">
        <v>0.59</v>
      </c>
      <c r="J597">
        <v>1.25</v>
      </c>
      <c r="L597">
        <v>91.14</v>
      </c>
      <c r="N597">
        <v>20.56</v>
      </c>
      <c r="P597">
        <v>4.78</v>
      </c>
      <c r="R597">
        <v>7.42</v>
      </c>
      <c r="T597">
        <v>2.73</v>
      </c>
      <c r="V597">
        <v>9.8699999999999992</v>
      </c>
      <c r="X597">
        <v>7.42</v>
      </c>
      <c r="Z597">
        <v>0.54</v>
      </c>
      <c r="AB597">
        <v>91.14</v>
      </c>
    </row>
    <row r="598" spans="1:28" x14ac:dyDescent="0.3">
      <c r="A598">
        <v>1979</v>
      </c>
      <c r="B598">
        <v>2</v>
      </c>
      <c r="C598">
        <v>1</v>
      </c>
      <c r="D598">
        <v>0.87</v>
      </c>
      <c r="F598">
        <v>1.27</v>
      </c>
      <c r="H598">
        <v>1.4</v>
      </c>
      <c r="J598">
        <v>2.39</v>
      </c>
      <c r="L598">
        <v>37.9</v>
      </c>
      <c r="M598">
        <v>8</v>
      </c>
      <c r="N598">
        <v>20.9</v>
      </c>
      <c r="P598">
        <v>13.2</v>
      </c>
      <c r="R598">
        <v>15.8</v>
      </c>
      <c r="T598">
        <v>19.8</v>
      </c>
      <c r="U598">
        <v>8</v>
      </c>
      <c r="V598">
        <v>31</v>
      </c>
      <c r="W598">
        <v>8</v>
      </c>
      <c r="X598">
        <v>10</v>
      </c>
      <c r="Z598">
        <v>2.72</v>
      </c>
      <c r="AB598">
        <v>37.9</v>
      </c>
    </row>
    <row r="599" spans="1:28" x14ac:dyDescent="0.3">
      <c r="A599">
        <v>1980</v>
      </c>
      <c r="B599">
        <v>2</v>
      </c>
      <c r="C599">
        <v>1</v>
      </c>
      <c r="D599">
        <v>1.21</v>
      </c>
      <c r="F599">
        <v>1.288</v>
      </c>
      <c r="H599">
        <v>0.69399999999999995</v>
      </c>
      <c r="J599">
        <v>2.5960000000000001</v>
      </c>
      <c r="L599">
        <v>4.024</v>
      </c>
      <c r="N599">
        <v>2</v>
      </c>
      <c r="P599">
        <v>1.444</v>
      </c>
      <c r="R599">
        <v>2.41</v>
      </c>
      <c r="T599">
        <v>2.6579999999999999</v>
      </c>
      <c r="V599">
        <v>3.36</v>
      </c>
      <c r="X599">
        <v>4.24</v>
      </c>
      <c r="Z599">
        <v>1.288</v>
      </c>
      <c r="AB599">
        <v>4.24</v>
      </c>
    </row>
    <row r="600" spans="1:28" x14ac:dyDescent="0.3">
      <c r="A600">
        <v>1981</v>
      </c>
      <c r="B600">
        <v>2</v>
      </c>
      <c r="C600">
        <v>1</v>
      </c>
      <c r="D600">
        <v>0.80600000000000005</v>
      </c>
      <c r="F600">
        <v>0.70799999999999996</v>
      </c>
      <c r="H600">
        <v>1.288</v>
      </c>
      <c r="J600">
        <v>0.63800000000000001</v>
      </c>
      <c r="L600">
        <v>0.66600000000000004</v>
      </c>
      <c r="N600">
        <v>0.89800000000000002</v>
      </c>
      <c r="P600">
        <v>1.1319999999999999</v>
      </c>
      <c r="R600">
        <v>0.65200000000000002</v>
      </c>
      <c r="T600">
        <v>58.7</v>
      </c>
      <c r="U600">
        <v>8</v>
      </c>
      <c r="V600">
        <v>96.4</v>
      </c>
      <c r="W600">
        <v>8</v>
      </c>
      <c r="X600">
        <v>61.7</v>
      </c>
      <c r="Y600">
        <v>8</v>
      </c>
      <c r="Z600">
        <v>33.6</v>
      </c>
      <c r="AA600">
        <v>8</v>
      </c>
      <c r="AB600">
        <v>96.4</v>
      </c>
    </row>
    <row r="601" spans="1:28" x14ac:dyDescent="0.3">
      <c r="A601">
        <v>1982</v>
      </c>
      <c r="B601">
        <v>2</v>
      </c>
      <c r="C601">
        <v>1</v>
      </c>
      <c r="D601">
        <v>1.96</v>
      </c>
      <c r="E601">
        <v>8</v>
      </c>
      <c r="F601">
        <v>1.1599999999999999</v>
      </c>
      <c r="G601">
        <v>8</v>
      </c>
      <c r="H601">
        <v>0.65</v>
      </c>
      <c r="I601">
        <v>8</v>
      </c>
      <c r="J601">
        <v>0.72</v>
      </c>
      <c r="K601">
        <v>8</v>
      </c>
      <c r="L601">
        <v>55.4</v>
      </c>
      <c r="M601">
        <v>8</v>
      </c>
      <c r="N601">
        <v>34.5</v>
      </c>
      <c r="O601">
        <v>8</v>
      </c>
      <c r="P601">
        <v>18.95</v>
      </c>
      <c r="Q601">
        <v>8</v>
      </c>
      <c r="R601">
        <v>4.51</v>
      </c>
      <c r="S601">
        <v>8</v>
      </c>
      <c r="T601">
        <v>5.5250000000000004</v>
      </c>
      <c r="U601">
        <v>8</v>
      </c>
      <c r="V601">
        <v>26.5</v>
      </c>
      <c r="W601">
        <v>8</v>
      </c>
      <c r="X601">
        <v>16.5</v>
      </c>
      <c r="Y601">
        <v>8</v>
      </c>
      <c r="Z601">
        <v>0.88</v>
      </c>
      <c r="AB601">
        <v>55.4</v>
      </c>
    </row>
    <row r="602" spans="1:28" x14ac:dyDescent="0.3">
      <c r="A602">
        <v>1983</v>
      </c>
      <c r="B602">
        <v>2</v>
      </c>
      <c r="C602">
        <v>1</v>
      </c>
      <c r="D602">
        <v>0.76</v>
      </c>
      <c r="F602">
        <v>0.64</v>
      </c>
      <c r="H602">
        <v>0.76</v>
      </c>
      <c r="J602">
        <v>43</v>
      </c>
      <c r="L602">
        <v>13.5</v>
      </c>
      <c r="N602">
        <v>10.5</v>
      </c>
      <c r="P602">
        <v>5.36</v>
      </c>
      <c r="R602">
        <v>2</v>
      </c>
      <c r="T602">
        <v>3</v>
      </c>
      <c r="V602">
        <v>13.5</v>
      </c>
      <c r="X602">
        <v>9.5</v>
      </c>
      <c r="Z602">
        <v>0.88</v>
      </c>
      <c r="AB602">
        <v>43</v>
      </c>
    </row>
    <row r="603" spans="1:28" x14ac:dyDescent="0.3">
      <c r="A603">
        <v>1984</v>
      </c>
      <c r="B603">
        <v>2</v>
      </c>
      <c r="C603">
        <v>1</v>
      </c>
      <c r="D603">
        <v>0.98</v>
      </c>
      <c r="F603">
        <v>0.98</v>
      </c>
      <c r="H603">
        <v>2.06</v>
      </c>
      <c r="J603">
        <v>3.86</v>
      </c>
      <c r="L603">
        <v>2.9</v>
      </c>
      <c r="N603">
        <v>5.2</v>
      </c>
      <c r="P603">
        <v>4.87</v>
      </c>
      <c r="R603">
        <v>5.2</v>
      </c>
      <c r="T603">
        <v>10.199999999999999</v>
      </c>
      <c r="V603">
        <v>10.199999999999999</v>
      </c>
      <c r="X603">
        <v>13.5</v>
      </c>
      <c r="Z603">
        <v>2.9</v>
      </c>
      <c r="AB603">
        <v>13.5</v>
      </c>
    </row>
    <row r="604" spans="1:28" x14ac:dyDescent="0.3">
      <c r="A604">
        <v>1985</v>
      </c>
      <c r="B604">
        <v>2</v>
      </c>
      <c r="C604">
        <v>1</v>
      </c>
      <c r="D604">
        <v>0.55000000000000004</v>
      </c>
      <c r="F604">
        <v>0.55000000000000004</v>
      </c>
      <c r="H604">
        <v>0.8</v>
      </c>
      <c r="J604">
        <v>2.9</v>
      </c>
      <c r="L604">
        <v>57</v>
      </c>
      <c r="M604">
        <v>8</v>
      </c>
      <c r="N604">
        <v>4.0999999999999996</v>
      </c>
      <c r="P604">
        <v>2.9</v>
      </c>
      <c r="R604">
        <v>1.34</v>
      </c>
      <c r="T604">
        <v>10.199999999999999</v>
      </c>
      <c r="V604">
        <v>31</v>
      </c>
      <c r="W604">
        <v>8</v>
      </c>
      <c r="X604">
        <v>10.199999999999999</v>
      </c>
      <c r="Z604">
        <v>9.42</v>
      </c>
      <c r="AB604">
        <v>57</v>
      </c>
    </row>
    <row r="605" spans="1:28" x14ac:dyDescent="0.3">
      <c r="A605">
        <v>1986</v>
      </c>
      <c r="B605">
        <v>2</v>
      </c>
      <c r="C605">
        <v>1</v>
      </c>
      <c r="D605">
        <v>0.8</v>
      </c>
      <c r="F605">
        <v>5.2</v>
      </c>
      <c r="H605">
        <v>0.75</v>
      </c>
      <c r="J605">
        <v>10.199999999999999</v>
      </c>
      <c r="L605">
        <v>64</v>
      </c>
      <c r="M605">
        <v>8</v>
      </c>
      <c r="N605">
        <v>64</v>
      </c>
      <c r="O605">
        <v>8</v>
      </c>
      <c r="P605">
        <v>0.89</v>
      </c>
      <c r="R605">
        <v>1.7</v>
      </c>
      <c r="T605">
        <v>10.199999999999999</v>
      </c>
      <c r="V605">
        <v>10.199999999999999</v>
      </c>
      <c r="X605">
        <v>4.6500000000000004</v>
      </c>
      <c r="Z605">
        <v>1.25</v>
      </c>
      <c r="AB605">
        <v>64</v>
      </c>
    </row>
    <row r="606" spans="1:28" x14ac:dyDescent="0.3">
      <c r="A606">
        <v>1987</v>
      </c>
      <c r="B606">
        <v>2</v>
      </c>
      <c r="C606">
        <v>1</v>
      </c>
      <c r="D606">
        <v>0.8</v>
      </c>
      <c r="F606">
        <v>0.7</v>
      </c>
      <c r="H606">
        <v>1.8</v>
      </c>
      <c r="J606">
        <v>64</v>
      </c>
      <c r="K606">
        <v>8</v>
      </c>
      <c r="L606">
        <v>337</v>
      </c>
      <c r="M606">
        <v>8</v>
      </c>
      <c r="N606">
        <v>64</v>
      </c>
      <c r="O606">
        <v>8</v>
      </c>
      <c r="P606">
        <v>10.199999999999999</v>
      </c>
      <c r="R606">
        <v>31</v>
      </c>
      <c r="S606">
        <v>8</v>
      </c>
      <c r="T606">
        <v>7.6</v>
      </c>
      <c r="V606">
        <v>295</v>
      </c>
      <c r="W606">
        <v>8</v>
      </c>
      <c r="X606">
        <v>31</v>
      </c>
      <c r="Y606">
        <v>8</v>
      </c>
      <c r="Z606">
        <v>5.2</v>
      </c>
      <c r="AB606">
        <v>337</v>
      </c>
    </row>
    <row r="607" spans="1:28" x14ac:dyDescent="0.3">
      <c r="A607">
        <v>1988</v>
      </c>
      <c r="B607">
        <v>2</v>
      </c>
      <c r="C607">
        <v>1</v>
      </c>
      <c r="D607">
        <v>1.1000000000000001</v>
      </c>
      <c r="F607">
        <v>0.8</v>
      </c>
      <c r="H607">
        <v>1.7</v>
      </c>
      <c r="J607">
        <v>10.199999999999999</v>
      </c>
      <c r="L607">
        <v>115</v>
      </c>
      <c r="M607">
        <v>8</v>
      </c>
      <c r="N607">
        <v>190</v>
      </c>
      <c r="O607">
        <v>8</v>
      </c>
      <c r="P607">
        <v>1.7</v>
      </c>
      <c r="R607">
        <v>4.0999999999999996</v>
      </c>
      <c r="T607">
        <v>115</v>
      </c>
      <c r="U607">
        <v>8</v>
      </c>
      <c r="V607">
        <v>190</v>
      </c>
      <c r="W607">
        <v>8</v>
      </c>
      <c r="X607">
        <v>64</v>
      </c>
      <c r="Y607">
        <v>8</v>
      </c>
      <c r="Z607">
        <v>2.9</v>
      </c>
      <c r="AB607">
        <v>190</v>
      </c>
    </row>
    <row r="608" spans="1:28" x14ac:dyDescent="0.3">
      <c r="A608">
        <v>1989</v>
      </c>
      <c r="B608">
        <v>1</v>
      </c>
      <c r="C608">
        <v>1</v>
      </c>
      <c r="D608">
        <v>1.2</v>
      </c>
      <c r="F608">
        <v>0.8</v>
      </c>
      <c r="H608">
        <v>1.8</v>
      </c>
      <c r="J608">
        <v>0.8</v>
      </c>
      <c r="L608">
        <v>65.37</v>
      </c>
      <c r="N608">
        <v>11.55</v>
      </c>
      <c r="P608">
        <v>1.6</v>
      </c>
      <c r="R608">
        <v>11.55</v>
      </c>
      <c r="T608">
        <v>29.3</v>
      </c>
      <c r="V608">
        <v>29.3</v>
      </c>
      <c r="X608">
        <v>1.8</v>
      </c>
      <c r="Z608">
        <v>65.37</v>
      </c>
      <c r="AB608">
        <v>65.37</v>
      </c>
    </row>
    <row r="609" spans="1:29" x14ac:dyDescent="0.3">
      <c r="A609">
        <v>1990</v>
      </c>
      <c r="B609">
        <v>1</v>
      </c>
      <c r="C609">
        <v>1</v>
      </c>
      <c r="D609">
        <v>0.5</v>
      </c>
      <c r="F609">
        <v>0.4</v>
      </c>
      <c r="H609">
        <v>0.4</v>
      </c>
      <c r="J609">
        <v>47.2</v>
      </c>
      <c r="L609">
        <v>65.400000000000006</v>
      </c>
      <c r="N609">
        <v>27</v>
      </c>
      <c r="P609">
        <v>3</v>
      </c>
      <c r="R609">
        <v>1.8</v>
      </c>
      <c r="T609">
        <v>102</v>
      </c>
      <c r="U609">
        <v>8</v>
      </c>
      <c r="V609">
        <v>83.6</v>
      </c>
      <c r="W609">
        <v>8</v>
      </c>
      <c r="X609">
        <v>79.900000000000006</v>
      </c>
      <c r="Y609">
        <v>8</v>
      </c>
      <c r="Z609">
        <v>1.8</v>
      </c>
      <c r="AB609">
        <v>102</v>
      </c>
    </row>
    <row r="610" spans="1:29" x14ac:dyDescent="0.3">
      <c r="A610">
        <v>1991</v>
      </c>
      <c r="B610">
        <v>1</v>
      </c>
      <c r="C610">
        <v>1</v>
      </c>
      <c r="D610">
        <v>0.52</v>
      </c>
      <c r="F610">
        <v>0.27</v>
      </c>
      <c r="H610">
        <v>0.8</v>
      </c>
      <c r="J610">
        <v>1.8</v>
      </c>
      <c r="L610">
        <v>18.600000000000001</v>
      </c>
      <c r="N610">
        <v>0.52</v>
      </c>
      <c r="P610">
        <v>0.27</v>
      </c>
      <c r="R610">
        <v>0.59</v>
      </c>
      <c r="T610">
        <v>29.3</v>
      </c>
      <c r="V610">
        <v>29.3</v>
      </c>
      <c r="X610">
        <v>18.600000000000001</v>
      </c>
      <c r="Z610">
        <v>0.66</v>
      </c>
      <c r="AB610">
        <v>29.3</v>
      </c>
    </row>
    <row r="611" spans="1:29" x14ac:dyDescent="0.3">
      <c r="A611">
        <v>1992</v>
      </c>
      <c r="B611">
        <v>1</v>
      </c>
      <c r="C611">
        <v>1</v>
      </c>
      <c r="D611">
        <v>0.36</v>
      </c>
      <c r="F611">
        <v>0.18</v>
      </c>
      <c r="H611">
        <v>0.18</v>
      </c>
      <c r="J611">
        <v>0.52</v>
      </c>
      <c r="L611">
        <v>47.2</v>
      </c>
      <c r="N611">
        <v>1.7</v>
      </c>
      <c r="P611">
        <v>3.05</v>
      </c>
      <c r="R611">
        <v>11.55</v>
      </c>
      <c r="T611">
        <v>68.95</v>
      </c>
      <c r="V611">
        <v>47.2</v>
      </c>
      <c r="X611">
        <v>1.5</v>
      </c>
      <c r="Z611">
        <v>0.49</v>
      </c>
      <c r="AB611">
        <v>68.95</v>
      </c>
    </row>
    <row r="612" spans="1:29" x14ac:dyDescent="0.3">
      <c r="A612">
        <v>1993</v>
      </c>
      <c r="B612">
        <v>1</v>
      </c>
      <c r="C612">
        <v>1</v>
      </c>
      <c r="D612">
        <v>0.33</v>
      </c>
      <c r="F612">
        <v>0.27</v>
      </c>
      <c r="H612">
        <v>0.33</v>
      </c>
      <c r="J612">
        <v>11.55</v>
      </c>
      <c r="L612">
        <v>83.6</v>
      </c>
      <c r="M612">
        <v>8</v>
      </c>
      <c r="N612">
        <v>11.55</v>
      </c>
      <c r="P612">
        <v>0.8</v>
      </c>
      <c r="R612">
        <v>0.8</v>
      </c>
      <c r="T612">
        <v>1.7</v>
      </c>
      <c r="V612">
        <v>1.8</v>
      </c>
      <c r="X612">
        <v>83.6</v>
      </c>
      <c r="Y612">
        <v>8</v>
      </c>
      <c r="Z612">
        <v>1.8</v>
      </c>
      <c r="AB612">
        <v>83.6</v>
      </c>
    </row>
    <row r="613" spans="1:29" x14ac:dyDescent="0.3">
      <c r="A613">
        <v>1994</v>
      </c>
      <c r="B613">
        <v>2</v>
      </c>
      <c r="C613">
        <v>1</v>
      </c>
      <c r="D613">
        <v>0.35</v>
      </c>
      <c r="F613">
        <v>0.35</v>
      </c>
      <c r="H613">
        <v>0.2</v>
      </c>
      <c r="J613">
        <v>9.0500000000000007</v>
      </c>
      <c r="L613">
        <v>45.9</v>
      </c>
      <c r="M613">
        <v>8</v>
      </c>
      <c r="N613">
        <v>0.7</v>
      </c>
      <c r="P613">
        <v>0.6</v>
      </c>
      <c r="R613">
        <v>64.599999999999994</v>
      </c>
      <c r="S613">
        <v>8</v>
      </c>
      <c r="T613">
        <v>4.4000000000000004</v>
      </c>
      <c r="V613">
        <v>79.400000000000006</v>
      </c>
      <c r="W613">
        <v>8</v>
      </c>
      <c r="X613">
        <v>45.9</v>
      </c>
      <c r="Y613">
        <v>8</v>
      </c>
      <c r="Z613">
        <v>1.24</v>
      </c>
      <c r="AB613">
        <v>79.400000000000006</v>
      </c>
    </row>
    <row r="614" spans="1:29" x14ac:dyDescent="0.3">
      <c r="A614">
        <v>1995</v>
      </c>
      <c r="B614">
        <v>1</v>
      </c>
      <c r="C614">
        <v>1</v>
      </c>
      <c r="D614">
        <v>0.78</v>
      </c>
      <c r="F614">
        <v>0.7</v>
      </c>
      <c r="H614">
        <v>1.17</v>
      </c>
      <c r="J614">
        <v>9.0500000000000007</v>
      </c>
      <c r="L614">
        <v>53.38</v>
      </c>
      <c r="M614">
        <v>8</v>
      </c>
      <c r="N614">
        <v>16.100000000000001</v>
      </c>
      <c r="P614">
        <v>2.1</v>
      </c>
      <c r="R614">
        <v>64.599999999999994</v>
      </c>
      <c r="S614">
        <v>8</v>
      </c>
      <c r="T614">
        <v>45.9</v>
      </c>
      <c r="U614">
        <v>8</v>
      </c>
      <c r="V614">
        <v>45.9</v>
      </c>
      <c r="W614">
        <v>8</v>
      </c>
      <c r="X614">
        <v>6.4</v>
      </c>
      <c r="Z614">
        <v>1.1000000000000001</v>
      </c>
      <c r="AB614">
        <v>64.599999999999994</v>
      </c>
    </row>
    <row r="615" spans="1:29" x14ac:dyDescent="0.3">
      <c r="A615">
        <v>1996</v>
      </c>
      <c r="B615">
        <v>1</v>
      </c>
      <c r="C615">
        <v>1</v>
      </c>
      <c r="D615">
        <v>9.0500000000000007</v>
      </c>
      <c r="F615">
        <v>0.78</v>
      </c>
      <c r="H615">
        <v>23.7</v>
      </c>
      <c r="J615">
        <v>9.0500000000000007</v>
      </c>
      <c r="L615">
        <v>27.45</v>
      </c>
      <c r="N615">
        <v>27.45</v>
      </c>
      <c r="P615">
        <v>1.1000000000000001</v>
      </c>
      <c r="R615">
        <v>23.7</v>
      </c>
      <c r="T615">
        <v>83.1</v>
      </c>
      <c r="U615">
        <v>8</v>
      </c>
      <c r="V615">
        <v>45.9</v>
      </c>
      <c r="W615">
        <v>8</v>
      </c>
      <c r="X615">
        <v>31.2</v>
      </c>
      <c r="Z615">
        <v>1.8</v>
      </c>
      <c r="AB615">
        <v>83.1</v>
      </c>
    </row>
    <row r="616" spans="1:29" x14ac:dyDescent="0.3">
      <c r="A616">
        <v>1997</v>
      </c>
      <c r="B616">
        <v>1</v>
      </c>
      <c r="C616">
        <v>1</v>
      </c>
      <c r="D616">
        <v>1.59</v>
      </c>
      <c r="F616">
        <v>1.38</v>
      </c>
      <c r="H616">
        <v>1.1000000000000001</v>
      </c>
      <c r="J616">
        <v>9.0500000000000007</v>
      </c>
      <c r="L616">
        <v>9.0500000000000007</v>
      </c>
      <c r="N616">
        <v>1.59</v>
      </c>
      <c r="P616">
        <v>1.1000000000000001</v>
      </c>
      <c r="R616">
        <v>1.8</v>
      </c>
      <c r="V616">
        <v>92.1</v>
      </c>
      <c r="W616">
        <v>8</v>
      </c>
      <c r="X616">
        <v>45.9</v>
      </c>
      <c r="Y616">
        <v>8</v>
      </c>
      <c r="Z616">
        <v>1.59</v>
      </c>
      <c r="AB616">
        <v>92.1</v>
      </c>
      <c r="AC616">
        <v>3</v>
      </c>
    </row>
    <row r="617" spans="1:29" x14ac:dyDescent="0.3">
      <c r="A617">
        <v>1998</v>
      </c>
      <c r="B617">
        <v>1</v>
      </c>
      <c r="C617">
        <v>1</v>
      </c>
      <c r="D617">
        <v>1.1000000000000001</v>
      </c>
      <c r="F617">
        <v>1.1000000000000001</v>
      </c>
      <c r="H617">
        <v>1.8</v>
      </c>
      <c r="J617">
        <v>53.38</v>
      </c>
      <c r="K617">
        <v>8</v>
      </c>
      <c r="L617">
        <v>60.86</v>
      </c>
      <c r="M617">
        <v>8</v>
      </c>
      <c r="N617">
        <v>45.9</v>
      </c>
      <c r="O617">
        <v>8</v>
      </c>
      <c r="P617">
        <v>2.8</v>
      </c>
      <c r="R617">
        <v>1.8</v>
      </c>
      <c r="T617">
        <v>16.100000000000001</v>
      </c>
      <c r="V617">
        <v>9.0500000000000007</v>
      </c>
      <c r="X617">
        <v>2.2000000000000002</v>
      </c>
      <c r="Z617">
        <v>9.0500000000000007</v>
      </c>
      <c r="AB617">
        <v>60.86</v>
      </c>
    </row>
    <row r="618" spans="1:29" x14ac:dyDescent="0.3">
      <c r="A618">
        <v>1999</v>
      </c>
      <c r="B618">
        <v>1</v>
      </c>
      <c r="C618">
        <v>1</v>
      </c>
      <c r="D618">
        <v>1.17</v>
      </c>
      <c r="F618">
        <v>1.1000000000000001</v>
      </c>
      <c r="H618">
        <v>1.1000000000000001</v>
      </c>
      <c r="J618">
        <v>2.2000000000000002</v>
      </c>
      <c r="L618">
        <v>31.2</v>
      </c>
      <c r="N618">
        <v>9.0500000000000007</v>
      </c>
      <c r="P618">
        <v>11.06</v>
      </c>
      <c r="R618">
        <v>16.100000000000001</v>
      </c>
      <c r="T618">
        <v>45.9</v>
      </c>
      <c r="U618">
        <v>8</v>
      </c>
      <c r="V618">
        <v>45.9</v>
      </c>
      <c r="W618">
        <v>8</v>
      </c>
      <c r="X618">
        <v>64.599999999999994</v>
      </c>
      <c r="Y618">
        <v>8</v>
      </c>
      <c r="Z618">
        <v>31.2</v>
      </c>
      <c r="AB618">
        <v>64.599999999999994</v>
      </c>
    </row>
    <row r="619" spans="1:29" x14ac:dyDescent="0.3">
      <c r="A619">
        <v>2000</v>
      </c>
      <c r="B619">
        <v>1</v>
      </c>
      <c r="C619">
        <v>1</v>
      </c>
      <c r="D619">
        <v>2.2000000000000002</v>
      </c>
      <c r="F619">
        <v>1.38</v>
      </c>
      <c r="H619">
        <v>0.98</v>
      </c>
      <c r="J619">
        <v>0.74</v>
      </c>
      <c r="L619">
        <v>3.6</v>
      </c>
      <c r="N619">
        <v>2</v>
      </c>
      <c r="P619">
        <v>9.0500000000000007</v>
      </c>
      <c r="R619">
        <v>4.4000000000000004</v>
      </c>
      <c r="T619">
        <v>6.4</v>
      </c>
      <c r="V619">
        <v>83.1</v>
      </c>
      <c r="W619">
        <v>3</v>
      </c>
      <c r="X619">
        <v>12.06</v>
      </c>
      <c r="Z619">
        <v>3.76</v>
      </c>
      <c r="AB619">
        <v>83.1</v>
      </c>
      <c r="AC619">
        <v>3</v>
      </c>
    </row>
    <row r="620" spans="1:29" x14ac:dyDescent="0.3">
      <c r="A620">
        <v>2001</v>
      </c>
      <c r="B620">
        <v>1</v>
      </c>
      <c r="C620">
        <v>1</v>
      </c>
      <c r="D620">
        <v>1.52</v>
      </c>
      <c r="F620">
        <v>1.06</v>
      </c>
      <c r="H620">
        <v>3.12</v>
      </c>
      <c r="J620">
        <v>3.76</v>
      </c>
      <c r="L620">
        <v>11.73</v>
      </c>
      <c r="N620">
        <v>2.8</v>
      </c>
      <c r="P620">
        <v>1.8</v>
      </c>
      <c r="R620">
        <v>1.24</v>
      </c>
      <c r="T620">
        <v>2.8</v>
      </c>
      <c r="V620">
        <v>10.39</v>
      </c>
      <c r="X620">
        <v>4.8</v>
      </c>
      <c r="Z620">
        <v>1.06</v>
      </c>
      <c r="AB620">
        <v>11.73</v>
      </c>
    </row>
    <row r="621" spans="1:29" x14ac:dyDescent="0.3">
      <c r="A621">
        <v>2002</v>
      </c>
      <c r="B621">
        <v>1</v>
      </c>
      <c r="C621">
        <v>1</v>
      </c>
      <c r="D621">
        <v>0.7</v>
      </c>
      <c r="F621">
        <v>0.49</v>
      </c>
      <c r="H621">
        <v>0.86</v>
      </c>
      <c r="J621">
        <v>5.2</v>
      </c>
      <c r="L621">
        <v>5.2</v>
      </c>
      <c r="N621">
        <v>7.2</v>
      </c>
      <c r="P621">
        <v>4.8</v>
      </c>
      <c r="R621">
        <v>4.5999999999999996</v>
      </c>
      <c r="T621">
        <v>9.0500000000000007</v>
      </c>
      <c r="V621">
        <v>31.2</v>
      </c>
      <c r="X621">
        <v>4.4000000000000004</v>
      </c>
      <c r="Z621">
        <v>3.76</v>
      </c>
      <c r="AB621">
        <v>31.2</v>
      </c>
    </row>
    <row r="622" spans="1:29" x14ac:dyDescent="0.3">
      <c r="A622">
        <v>2003</v>
      </c>
      <c r="B622">
        <v>1</v>
      </c>
      <c r="C622">
        <v>1</v>
      </c>
      <c r="D622">
        <v>0.98</v>
      </c>
      <c r="F622">
        <v>0.7</v>
      </c>
      <c r="H622">
        <v>1.73</v>
      </c>
      <c r="J622">
        <v>68.3</v>
      </c>
      <c r="K622">
        <v>8</v>
      </c>
      <c r="AB622">
        <v>68.3</v>
      </c>
      <c r="AC622">
        <v>3</v>
      </c>
    </row>
    <row r="623" spans="1:29" x14ac:dyDescent="0.3">
      <c r="A623">
        <v>2004</v>
      </c>
      <c r="B623">
        <v>1</v>
      </c>
      <c r="C623">
        <v>1</v>
      </c>
      <c r="H623">
        <v>0.42</v>
      </c>
      <c r="J623">
        <v>0.86</v>
      </c>
      <c r="L623">
        <v>6.93</v>
      </c>
      <c r="N623">
        <v>1.1000000000000001</v>
      </c>
      <c r="P623">
        <v>0.78</v>
      </c>
      <c r="R623">
        <v>0.78</v>
      </c>
      <c r="T623">
        <v>13.14</v>
      </c>
      <c r="V623">
        <v>11.06</v>
      </c>
      <c r="X623">
        <v>31.2</v>
      </c>
      <c r="Z623">
        <v>0.86</v>
      </c>
      <c r="AB623">
        <v>31.2</v>
      </c>
      <c r="AC623">
        <v>3</v>
      </c>
    </row>
    <row r="624" spans="1:29" x14ac:dyDescent="0.3">
      <c r="A624">
        <v>2005</v>
      </c>
      <c r="B624">
        <v>1</v>
      </c>
      <c r="C624">
        <v>1</v>
      </c>
      <c r="D624">
        <v>0.63</v>
      </c>
      <c r="F624">
        <v>0.56000000000000005</v>
      </c>
      <c r="H624">
        <v>0.49</v>
      </c>
      <c r="J624">
        <v>9.0500000000000007</v>
      </c>
      <c r="L624">
        <v>13.14</v>
      </c>
      <c r="N624">
        <v>7.46</v>
      </c>
      <c r="P624">
        <v>2</v>
      </c>
      <c r="R624">
        <v>1.24</v>
      </c>
      <c r="T624">
        <v>3.12</v>
      </c>
      <c r="V624">
        <v>55.62</v>
      </c>
      <c r="W624">
        <v>8</v>
      </c>
      <c r="X624">
        <v>87.6</v>
      </c>
      <c r="Y624">
        <v>3</v>
      </c>
      <c r="Z624">
        <v>9.0500000000000007</v>
      </c>
      <c r="AB624">
        <v>87.6</v>
      </c>
      <c r="AC624">
        <v>3</v>
      </c>
    </row>
    <row r="625" spans="1:29" x14ac:dyDescent="0.3">
      <c r="A625">
        <v>2006</v>
      </c>
      <c r="B625">
        <v>1</v>
      </c>
      <c r="C625">
        <v>1</v>
      </c>
      <c r="D625">
        <v>0.86</v>
      </c>
      <c r="F625">
        <v>0.63</v>
      </c>
      <c r="H625">
        <v>0.94</v>
      </c>
      <c r="J625">
        <v>9.0500000000000007</v>
      </c>
      <c r="L625">
        <v>50.76</v>
      </c>
      <c r="M625">
        <v>8</v>
      </c>
      <c r="N625">
        <v>42.25</v>
      </c>
      <c r="O625">
        <v>8</v>
      </c>
      <c r="P625">
        <v>0.86</v>
      </c>
      <c r="R625">
        <v>0.94</v>
      </c>
      <c r="T625">
        <v>0.7</v>
      </c>
      <c r="V625">
        <v>16.48</v>
      </c>
      <c r="X625">
        <v>3.76</v>
      </c>
      <c r="Z625">
        <v>0.59499999999999997</v>
      </c>
      <c r="AB625">
        <v>50.76</v>
      </c>
    </row>
    <row r="626" spans="1:29" x14ac:dyDescent="0.3">
      <c r="A626">
        <v>2007</v>
      </c>
      <c r="B626">
        <v>1</v>
      </c>
      <c r="C626">
        <v>1</v>
      </c>
      <c r="D626">
        <v>0.27500000000000002</v>
      </c>
      <c r="F626">
        <v>0.2</v>
      </c>
      <c r="H626" t="s">
        <v>1</v>
      </c>
      <c r="J626">
        <v>8.2550000000000008</v>
      </c>
      <c r="L626">
        <v>38.6</v>
      </c>
      <c r="M626">
        <v>8</v>
      </c>
      <c r="N626">
        <v>16.100000000000001</v>
      </c>
      <c r="P626">
        <v>0.7</v>
      </c>
      <c r="R626">
        <v>0.78</v>
      </c>
      <c r="T626">
        <v>9.7200000000000006</v>
      </c>
      <c r="V626">
        <v>64.599999999999994</v>
      </c>
      <c r="W626">
        <v>8</v>
      </c>
      <c r="X626">
        <v>83.1</v>
      </c>
      <c r="Y626">
        <v>8</v>
      </c>
      <c r="Z626">
        <v>0.78</v>
      </c>
      <c r="AA626">
        <v>3</v>
      </c>
      <c r="AB626">
        <v>83.1</v>
      </c>
      <c r="AC626">
        <v>3</v>
      </c>
    </row>
    <row r="627" spans="1:29" x14ac:dyDescent="0.3">
      <c r="A627">
        <v>2008</v>
      </c>
      <c r="B627">
        <v>1</v>
      </c>
      <c r="C627">
        <v>1</v>
      </c>
      <c r="D627">
        <v>0.7</v>
      </c>
      <c r="F627">
        <v>0.2</v>
      </c>
      <c r="H627">
        <v>0.35</v>
      </c>
      <c r="J627">
        <v>0.7</v>
      </c>
      <c r="L627">
        <v>23.7</v>
      </c>
      <c r="N627">
        <v>4.4000000000000004</v>
      </c>
      <c r="P627">
        <v>9.0500000000000007</v>
      </c>
      <c r="R627">
        <v>9.0500000000000007</v>
      </c>
      <c r="T627">
        <v>4.4000000000000004</v>
      </c>
      <c r="V627">
        <v>34.9</v>
      </c>
      <c r="W627">
        <v>8</v>
      </c>
      <c r="X627">
        <v>2</v>
      </c>
      <c r="Z627">
        <v>1.1000000000000001</v>
      </c>
      <c r="AB627">
        <v>34.9</v>
      </c>
    </row>
    <row r="628" spans="1:29" x14ac:dyDescent="0.3">
      <c r="A628">
        <v>2009</v>
      </c>
      <c r="B628">
        <v>1</v>
      </c>
      <c r="C628">
        <v>1</v>
      </c>
      <c r="D628">
        <v>0.6</v>
      </c>
      <c r="F628">
        <v>1.2</v>
      </c>
      <c r="H628">
        <v>1.2</v>
      </c>
      <c r="J628">
        <v>1.3</v>
      </c>
      <c r="L628">
        <v>11.5</v>
      </c>
      <c r="N628">
        <v>14.2</v>
      </c>
      <c r="O628">
        <v>8</v>
      </c>
      <c r="P628">
        <v>2.5</v>
      </c>
      <c r="R628">
        <v>9.4</v>
      </c>
      <c r="T628">
        <v>1.3</v>
      </c>
      <c r="V628">
        <v>3.7</v>
      </c>
      <c r="X628">
        <v>11.5</v>
      </c>
      <c r="Z628">
        <v>0.96</v>
      </c>
      <c r="AB628">
        <v>14.2</v>
      </c>
    </row>
    <row r="629" spans="1:29" x14ac:dyDescent="0.3">
      <c r="A629">
        <v>2010</v>
      </c>
      <c r="B629">
        <v>1</v>
      </c>
      <c r="C629">
        <v>1</v>
      </c>
      <c r="D629">
        <v>0.84</v>
      </c>
      <c r="F629">
        <v>0.44</v>
      </c>
      <c r="H629">
        <v>3.7</v>
      </c>
      <c r="J629">
        <v>24.5</v>
      </c>
      <c r="K629">
        <v>8</v>
      </c>
      <c r="L629">
        <v>9.61</v>
      </c>
      <c r="N629">
        <v>4</v>
      </c>
      <c r="P629">
        <v>11.5</v>
      </c>
      <c r="R629">
        <v>1.2</v>
      </c>
      <c r="T629">
        <v>43.54</v>
      </c>
      <c r="U629">
        <v>8</v>
      </c>
      <c r="V629">
        <v>52.6</v>
      </c>
      <c r="W629">
        <v>8</v>
      </c>
      <c r="X629">
        <v>19.3</v>
      </c>
      <c r="Y629">
        <v>8</v>
      </c>
      <c r="Z629">
        <v>11.5</v>
      </c>
      <c r="AB629">
        <v>52.6</v>
      </c>
    </row>
    <row r="630" spans="1:29" x14ac:dyDescent="0.3">
      <c r="A630">
        <v>2011</v>
      </c>
      <c r="B630">
        <v>1</v>
      </c>
      <c r="C630">
        <v>1</v>
      </c>
      <c r="D630">
        <v>2.2000000000000002</v>
      </c>
      <c r="F630">
        <v>1.2</v>
      </c>
      <c r="H630">
        <v>2.2000000000000002</v>
      </c>
      <c r="J630">
        <v>1.2</v>
      </c>
      <c r="L630">
        <v>62.8</v>
      </c>
      <c r="M630">
        <v>8</v>
      </c>
      <c r="N630">
        <v>26.5</v>
      </c>
      <c r="O630">
        <v>8</v>
      </c>
      <c r="P630">
        <v>4</v>
      </c>
      <c r="R630">
        <v>13.75</v>
      </c>
      <c r="S630">
        <v>8</v>
      </c>
      <c r="T630">
        <v>27.05</v>
      </c>
      <c r="U630">
        <v>8</v>
      </c>
      <c r="V630">
        <v>37.5</v>
      </c>
      <c r="W630">
        <v>8</v>
      </c>
      <c r="X630">
        <v>58.9</v>
      </c>
      <c r="Y630">
        <v>8</v>
      </c>
      <c r="Z630">
        <v>13.75</v>
      </c>
      <c r="AA630">
        <v>8</v>
      </c>
      <c r="AB630">
        <v>62.8</v>
      </c>
    </row>
    <row r="631" spans="1:29" x14ac:dyDescent="0.3">
      <c r="A631">
        <v>2012</v>
      </c>
      <c r="B631">
        <v>1</v>
      </c>
      <c r="C631">
        <v>1</v>
      </c>
      <c r="D631">
        <v>2.2000000000000002</v>
      </c>
      <c r="F631">
        <v>0.6</v>
      </c>
      <c r="H631">
        <v>0.2</v>
      </c>
      <c r="J631">
        <v>4.75</v>
      </c>
      <c r="L631">
        <v>5.62</v>
      </c>
      <c r="N631">
        <v>3.1</v>
      </c>
      <c r="P631">
        <v>0.6</v>
      </c>
      <c r="R631">
        <v>2.35</v>
      </c>
      <c r="T631">
        <v>1.3</v>
      </c>
      <c r="V631">
        <v>37.5</v>
      </c>
      <c r="W631">
        <v>8</v>
      </c>
      <c r="X631">
        <v>24</v>
      </c>
      <c r="Y631">
        <v>8</v>
      </c>
      <c r="Z631">
        <v>1.4</v>
      </c>
      <c r="AB631">
        <v>37.5</v>
      </c>
    </row>
    <row r="633" spans="1:29" x14ac:dyDescent="0.3">
      <c r="A633" t="s">
        <v>73</v>
      </c>
      <c r="D633">
        <v>1.857</v>
      </c>
      <c r="F633">
        <v>1.3580000000000001</v>
      </c>
      <c r="H633">
        <v>2.4870000000000001</v>
      </c>
      <c r="J633">
        <v>10.81</v>
      </c>
      <c r="L633">
        <v>39.15</v>
      </c>
      <c r="N633">
        <v>22.89</v>
      </c>
      <c r="P633">
        <v>7.9269999999999996</v>
      </c>
      <c r="R633">
        <v>13.68</v>
      </c>
      <c r="T633">
        <v>28.05</v>
      </c>
      <c r="V633">
        <v>46.04</v>
      </c>
      <c r="X633">
        <v>30.72</v>
      </c>
      <c r="Z633">
        <v>11.7</v>
      </c>
      <c r="AB633">
        <v>18.059999999999999</v>
      </c>
    </row>
    <row r="634" spans="1:29" x14ac:dyDescent="0.3">
      <c r="A634" t="s">
        <v>74</v>
      </c>
      <c r="D634">
        <v>11.2</v>
      </c>
      <c r="F634">
        <v>18.899999999999999</v>
      </c>
      <c r="H634">
        <v>23.7</v>
      </c>
      <c r="J634">
        <v>68.3</v>
      </c>
      <c r="L634">
        <v>337</v>
      </c>
      <c r="N634">
        <v>190</v>
      </c>
      <c r="P634">
        <v>41.87</v>
      </c>
      <c r="R634">
        <v>64.599999999999994</v>
      </c>
      <c r="T634">
        <v>115</v>
      </c>
      <c r="V634">
        <v>295</v>
      </c>
      <c r="X634">
        <v>87.6</v>
      </c>
      <c r="Z634">
        <v>65.37</v>
      </c>
      <c r="AB634">
        <v>337</v>
      </c>
    </row>
    <row r="635" spans="1:29" x14ac:dyDescent="0.3">
      <c r="A635" t="s">
        <v>75</v>
      </c>
      <c r="D635">
        <v>0.27500000000000002</v>
      </c>
      <c r="F635">
        <v>0.18</v>
      </c>
      <c r="H635">
        <v>0.18</v>
      </c>
      <c r="J635">
        <v>0.4</v>
      </c>
      <c r="L635">
        <v>0.66600000000000004</v>
      </c>
      <c r="N635">
        <v>0.52</v>
      </c>
      <c r="P635">
        <v>0.27</v>
      </c>
      <c r="R635">
        <v>0.59</v>
      </c>
      <c r="T635">
        <v>0.7</v>
      </c>
      <c r="V635">
        <v>1.8</v>
      </c>
      <c r="X635">
        <v>1.44</v>
      </c>
      <c r="Z635">
        <v>0.49</v>
      </c>
      <c r="AB635">
        <v>0.18</v>
      </c>
    </row>
    <row r="638" spans="1:29" x14ac:dyDescent="0.3">
      <c r="A638" s="5" t="s">
        <v>80</v>
      </c>
      <c r="B638" s="5"/>
      <c r="C638" s="5"/>
      <c r="D638" s="5"/>
    </row>
    <row r="639" spans="1:29" x14ac:dyDescent="0.3">
      <c r="A639" t="s">
        <v>19</v>
      </c>
      <c r="B639" s="35">
        <v>28017080</v>
      </c>
      <c r="C639" t="s">
        <v>84</v>
      </c>
    </row>
    <row r="640" spans="1:29" x14ac:dyDescent="0.3">
      <c r="A640" t="s">
        <v>20</v>
      </c>
    </row>
    <row r="641" spans="1:29" x14ac:dyDescent="0.3">
      <c r="A641" t="s">
        <v>21</v>
      </c>
    </row>
    <row r="642" spans="1:29" x14ac:dyDescent="0.3">
      <c r="A642" t="s">
        <v>22</v>
      </c>
      <c r="B642">
        <v>275</v>
      </c>
    </row>
    <row r="643" spans="1:29" x14ac:dyDescent="0.3">
      <c r="A643" t="s">
        <v>23</v>
      </c>
      <c r="B643" t="s">
        <v>85</v>
      </c>
    </row>
    <row r="644" spans="1:29" x14ac:dyDescent="0.3">
      <c r="A644" t="s">
        <v>25</v>
      </c>
      <c r="B644" t="s">
        <v>26</v>
      </c>
      <c r="C644" t="s">
        <v>27</v>
      </c>
      <c r="D644" t="s">
        <v>2</v>
      </c>
      <c r="E644" t="s">
        <v>1</v>
      </c>
      <c r="F644" t="s">
        <v>3</v>
      </c>
      <c r="G644" t="s">
        <v>1</v>
      </c>
      <c r="H644" t="s">
        <v>4</v>
      </c>
      <c r="I644" t="s">
        <v>1</v>
      </c>
      <c r="J644" t="s">
        <v>5</v>
      </c>
      <c r="K644" t="s">
        <v>1</v>
      </c>
      <c r="L644" t="s">
        <v>6</v>
      </c>
      <c r="M644" t="s">
        <v>1</v>
      </c>
      <c r="N644" t="s">
        <v>7</v>
      </c>
      <c r="O644" t="s">
        <v>1</v>
      </c>
      <c r="P644" t="s">
        <v>8</v>
      </c>
      <c r="Q644" t="s">
        <v>1</v>
      </c>
      <c r="R644" t="s">
        <v>9</v>
      </c>
      <c r="S644" t="s">
        <v>1</v>
      </c>
      <c r="T644" t="s">
        <v>10</v>
      </c>
      <c r="U644" t="s">
        <v>1</v>
      </c>
      <c r="V644" t="s">
        <v>11</v>
      </c>
      <c r="W644" t="s">
        <v>1</v>
      </c>
      <c r="X644" t="s">
        <v>12</v>
      </c>
      <c r="Y644" t="s">
        <v>1</v>
      </c>
      <c r="Z644" t="s">
        <v>13</v>
      </c>
      <c r="AA644" t="s">
        <v>1</v>
      </c>
      <c r="AB644" t="s">
        <v>28</v>
      </c>
      <c r="AC644" t="s">
        <v>1</v>
      </c>
    </row>
    <row r="645" spans="1:29" x14ac:dyDescent="0.3">
      <c r="A645">
        <v>1960</v>
      </c>
      <c r="B645">
        <v>4</v>
      </c>
      <c r="C645">
        <v>7</v>
      </c>
      <c r="D645">
        <v>0.32</v>
      </c>
      <c r="E645">
        <v>6</v>
      </c>
      <c r="F645">
        <v>0.2</v>
      </c>
      <c r="G645">
        <v>6</v>
      </c>
      <c r="H645">
        <v>0.22</v>
      </c>
      <c r="I645">
        <v>6</v>
      </c>
      <c r="J645">
        <v>0.2</v>
      </c>
      <c r="L645">
        <v>0.6</v>
      </c>
      <c r="N645">
        <v>1.2</v>
      </c>
      <c r="P645">
        <v>0.9</v>
      </c>
      <c r="R645">
        <v>1.0089999999999999</v>
      </c>
      <c r="T645">
        <v>1.4</v>
      </c>
      <c r="V645">
        <v>1.2</v>
      </c>
      <c r="X645">
        <v>0.4</v>
      </c>
      <c r="Z645">
        <v>1.3</v>
      </c>
      <c r="AB645">
        <v>0.2</v>
      </c>
    </row>
    <row r="646" spans="1:29" x14ac:dyDescent="0.3">
      <c r="A646">
        <v>1961</v>
      </c>
      <c r="B646">
        <v>4</v>
      </c>
      <c r="C646">
        <v>7</v>
      </c>
      <c r="D646">
        <v>0.5</v>
      </c>
      <c r="F646">
        <v>0.4</v>
      </c>
      <c r="H646">
        <v>0.3</v>
      </c>
      <c r="J646">
        <v>0.3</v>
      </c>
      <c r="L646">
        <v>0.5</v>
      </c>
      <c r="N646">
        <v>0.6</v>
      </c>
      <c r="P646">
        <v>0.9</v>
      </c>
      <c r="R646">
        <v>0.5</v>
      </c>
      <c r="T646">
        <v>1.4</v>
      </c>
      <c r="V646">
        <v>1.2</v>
      </c>
      <c r="X646">
        <v>2.7</v>
      </c>
      <c r="Z646">
        <v>0.8</v>
      </c>
      <c r="AB646">
        <v>0.3</v>
      </c>
    </row>
    <row r="647" spans="1:29" x14ac:dyDescent="0.3">
      <c r="A647">
        <v>1962</v>
      </c>
      <c r="B647">
        <v>4</v>
      </c>
      <c r="C647">
        <v>7</v>
      </c>
      <c r="D647">
        <v>0.5</v>
      </c>
      <c r="F647">
        <v>0.4</v>
      </c>
      <c r="H647">
        <v>0.3</v>
      </c>
      <c r="J647">
        <v>0.2</v>
      </c>
      <c r="L647">
        <v>0.8</v>
      </c>
      <c r="N647">
        <v>1.4</v>
      </c>
      <c r="P647">
        <v>1.2</v>
      </c>
      <c r="R647">
        <v>1</v>
      </c>
      <c r="T647">
        <v>1.4</v>
      </c>
      <c r="V647">
        <v>1.7</v>
      </c>
      <c r="X647">
        <v>1.5</v>
      </c>
      <c r="Z647">
        <v>0.5</v>
      </c>
      <c r="AB647">
        <v>0.2</v>
      </c>
    </row>
    <row r="648" spans="1:29" x14ac:dyDescent="0.3">
      <c r="A648">
        <v>1963</v>
      </c>
      <c r="B648">
        <v>4</v>
      </c>
      <c r="C648">
        <v>7</v>
      </c>
      <c r="D648">
        <v>0.4</v>
      </c>
      <c r="F648">
        <v>0.3</v>
      </c>
      <c r="H648">
        <v>0.2</v>
      </c>
      <c r="J648">
        <v>0.2</v>
      </c>
      <c r="L648">
        <v>0.8</v>
      </c>
      <c r="N648">
        <v>1.3</v>
      </c>
      <c r="P648">
        <v>1</v>
      </c>
      <c r="R648">
        <v>0.9</v>
      </c>
      <c r="T648">
        <v>1.6</v>
      </c>
      <c r="V648">
        <v>1.5</v>
      </c>
      <c r="X648">
        <v>2.6</v>
      </c>
      <c r="Z648">
        <v>0.6</v>
      </c>
      <c r="AB648">
        <v>0.2</v>
      </c>
    </row>
    <row r="649" spans="1:29" x14ac:dyDescent="0.3">
      <c r="A649">
        <v>1964</v>
      </c>
      <c r="B649">
        <v>4</v>
      </c>
      <c r="C649">
        <v>7</v>
      </c>
      <c r="D649">
        <v>0.5</v>
      </c>
      <c r="F649">
        <v>0.4</v>
      </c>
      <c r="H649">
        <v>0.3</v>
      </c>
      <c r="J649">
        <v>0.2</v>
      </c>
      <c r="L649">
        <v>0.8</v>
      </c>
      <c r="N649">
        <v>1.6</v>
      </c>
      <c r="P649">
        <v>1.2</v>
      </c>
      <c r="R649">
        <v>1.5</v>
      </c>
      <c r="T649">
        <v>1.8</v>
      </c>
      <c r="V649">
        <v>1.8</v>
      </c>
      <c r="X649">
        <v>0.9</v>
      </c>
      <c r="Z649">
        <v>0.5</v>
      </c>
      <c r="AB649">
        <v>0.2</v>
      </c>
    </row>
    <row r="650" spans="1:29" x14ac:dyDescent="0.3">
      <c r="A650">
        <v>1965</v>
      </c>
      <c r="B650">
        <v>4</v>
      </c>
      <c r="C650">
        <v>7</v>
      </c>
      <c r="D650">
        <v>0.4</v>
      </c>
      <c r="F650">
        <v>0.3</v>
      </c>
      <c r="H650">
        <v>0.2</v>
      </c>
      <c r="J650">
        <v>0.2</v>
      </c>
      <c r="L650">
        <v>0.5</v>
      </c>
      <c r="N650">
        <v>0.9</v>
      </c>
      <c r="P650">
        <v>0.5</v>
      </c>
      <c r="R650">
        <v>0.7</v>
      </c>
      <c r="T650">
        <v>1.6</v>
      </c>
      <c r="V650">
        <v>1</v>
      </c>
      <c r="X650">
        <v>1.2</v>
      </c>
      <c r="Z650">
        <v>0.7</v>
      </c>
      <c r="AB650">
        <v>0.2</v>
      </c>
    </row>
    <row r="651" spans="1:29" x14ac:dyDescent="0.3">
      <c r="A651">
        <v>1966</v>
      </c>
      <c r="B651">
        <v>4</v>
      </c>
      <c r="C651">
        <v>7</v>
      </c>
      <c r="D651">
        <v>0.5</v>
      </c>
      <c r="F651">
        <v>0.4</v>
      </c>
      <c r="H651">
        <v>0.3</v>
      </c>
      <c r="J651">
        <v>0.2</v>
      </c>
      <c r="L651">
        <v>0.6</v>
      </c>
      <c r="N651">
        <v>1.5</v>
      </c>
      <c r="P651">
        <v>1.8</v>
      </c>
      <c r="R651">
        <v>1</v>
      </c>
      <c r="T651">
        <v>0.5</v>
      </c>
      <c r="V651">
        <v>2.4</v>
      </c>
      <c r="X651">
        <v>3.2</v>
      </c>
      <c r="Z651">
        <v>4.2</v>
      </c>
      <c r="AB651">
        <v>0.2</v>
      </c>
    </row>
    <row r="652" spans="1:29" x14ac:dyDescent="0.3">
      <c r="A652">
        <v>1967</v>
      </c>
      <c r="B652">
        <v>4</v>
      </c>
      <c r="C652">
        <v>7</v>
      </c>
      <c r="D652">
        <v>0.7</v>
      </c>
      <c r="F652">
        <v>0.5</v>
      </c>
      <c r="H652">
        <v>0.4</v>
      </c>
      <c r="J652">
        <v>0.3</v>
      </c>
      <c r="L652">
        <v>0.4</v>
      </c>
      <c r="N652">
        <v>0.3</v>
      </c>
      <c r="P652">
        <v>0.2</v>
      </c>
      <c r="R652">
        <v>0.2</v>
      </c>
      <c r="T652">
        <v>0.3</v>
      </c>
      <c r="V652">
        <v>0.6</v>
      </c>
      <c r="X652">
        <v>1.4</v>
      </c>
      <c r="Z652">
        <v>0.5</v>
      </c>
      <c r="AB652">
        <v>0.2</v>
      </c>
    </row>
    <row r="653" spans="1:29" x14ac:dyDescent="0.3">
      <c r="A653">
        <v>1968</v>
      </c>
      <c r="B653">
        <v>4</v>
      </c>
      <c r="C653">
        <v>7</v>
      </c>
      <c r="D653">
        <v>0.4</v>
      </c>
      <c r="F653">
        <v>0.3</v>
      </c>
      <c r="H653">
        <v>0.2</v>
      </c>
      <c r="J653">
        <v>0.2</v>
      </c>
      <c r="L653">
        <v>0.3</v>
      </c>
      <c r="N653">
        <v>0.3</v>
      </c>
      <c r="P653">
        <v>0.3</v>
      </c>
      <c r="R653">
        <v>0.3</v>
      </c>
      <c r="T653">
        <v>0.3</v>
      </c>
      <c r="V653">
        <v>1.2</v>
      </c>
      <c r="X653">
        <v>2</v>
      </c>
      <c r="Z653">
        <v>0.6</v>
      </c>
      <c r="AB653">
        <v>0.2</v>
      </c>
    </row>
    <row r="654" spans="1:29" x14ac:dyDescent="0.3">
      <c r="A654">
        <v>1969</v>
      </c>
      <c r="B654">
        <v>4</v>
      </c>
      <c r="C654">
        <v>7</v>
      </c>
      <c r="D654">
        <v>0.4</v>
      </c>
      <c r="F654">
        <v>0.4</v>
      </c>
      <c r="H654">
        <v>0.3</v>
      </c>
      <c r="J654">
        <v>0.2</v>
      </c>
      <c r="L654">
        <v>0.3</v>
      </c>
      <c r="N654">
        <v>1</v>
      </c>
      <c r="P654">
        <v>0.8</v>
      </c>
      <c r="R654">
        <v>0.8</v>
      </c>
      <c r="T654">
        <v>2.1</v>
      </c>
      <c r="V654">
        <v>2.6</v>
      </c>
      <c r="X654">
        <v>7.2</v>
      </c>
      <c r="Z654">
        <v>2.6</v>
      </c>
      <c r="AB654">
        <v>0.2</v>
      </c>
    </row>
    <row r="655" spans="1:29" x14ac:dyDescent="0.3">
      <c r="A655">
        <v>1970</v>
      </c>
      <c r="B655">
        <v>4</v>
      </c>
      <c r="C655">
        <v>7</v>
      </c>
      <c r="D655">
        <v>0.6</v>
      </c>
      <c r="F655">
        <v>0.5</v>
      </c>
      <c r="H655">
        <v>0.4</v>
      </c>
      <c r="J655">
        <v>0.7</v>
      </c>
      <c r="L655">
        <v>0.6</v>
      </c>
      <c r="N655">
        <v>0.9</v>
      </c>
      <c r="P655">
        <v>0.9</v>
      </c>
      <c r="R655">
        <v>0.9</v>
      </c>
      <c r="T655">
        <v>1.6</v>
      </c>
      <c r="V655">
        <v>1.5</v>
      </c>
      <c r="X655">
        <v>1.2</v>
      </c>
      <c r="Z655">
        <v>1.4</v>
      </c>
      <c r="AB655">
        <v>0.4</v>
      </c>
    </row>
    <row r="656" spans="1:29" x14ac:dyDescent="0.3">
      <c r="A656">
        <v>1971</v>
      </c>
      <c r="B656">
        <v>2</v>
      </c>
      <c r="C656">
        <v>1</v>
      </c>
      <c r="D656">
        <v>0.97</v>
      </c>
      <c r="F656">
        <v>0.37</v>
      </c>
      <c r="H656">
        <v>0.37</v>
      </c>
      <c r="J656">
        <v>0.3</v>
      </c>
      <c r="L656">
        <v>0.32</v>
      </c>
      <c r="N656">
        <v>0.37</v>
      </c>
      <c r="P656">
        <v>0.28000000000000003</v>
      </c>
      <c r="R656">
        <v>0.21</v>
      </c>
      <c r="T656">
        <v>0.87</v>
      </c>
      <c r="V656">
        <v>1.42</v>
      </c>
      <c r="X656">
        <v>2.0099999999999998</v>
      </c>
      <c r="Z656">
        <v>1.25</v>
      </c>
      <c r="AB656">
        <v>0.21</v>
      </c>
    </row>
    <row r="657" spans="1:28" x14ac:dyDescent="0.3">
      <c r="A657">
        <v>1972</v>
      </c>
      <c r="B657">
        <v>2</v>
      </c>
      <c r="C657">
        <v>1</v>
      </c>
      <c r="D657">
        <v>1.1499999999999999</v>
      </c>
      <c r="F657">
        <v>0.78</v>
      </c>
      <c r="H657">
        <v>0.19400000000000001</v>
      </c>
      <c r="I657">
        <v>6</v>
      </c>
      <c r="J657">
        <v>0.37</v>
      </c>
      <c r="L657">
        <v>2.0099999999999998</v>
      </c>
      <c r="N657">
        <v>1.5</v>
      </c>
      <c r="P657">
        <v>0.443</v>
      </c>
      <c r="Q657">
        <v>6</v>
      </c>
      <c r="R657">
        <v>0.97</v>
      </c>
      <c r="T657">
        <v>0.78</v>
      </c>
      <c r="U657">
        <v>6</v>
      </c>
      <c r="V657">
        <v>1.357</v>
      </c>
      <c r="X657">
        <v>0.48</v>
      </c>
      <c r="Z657">
        <v>0.43</v>
      </c>
      <c r="AB657">
        <v>0.19</v>
      </c>
    </row>
    <row r="658" spans="1:28" x14ac:dyDescent="0.3">
      <c r="A658">
        <v>1973</v>
      </c>
      <c r="B658">
        <v>2</v>
      </c>
      <c r="C658">
        <v>1</v>
      </c>
      <c r="D658">
        <v>0.32</v>
      </c>
      <c r="F658">
        <v>0.27</v>
      </c>
      <c r="H658">
        <v>0.21</v>
      </c>
      <c r="J658">
        <v>0.16</v>
      </c>
      <c r="L658">
        <v>0.54</v>
      </c>
      <c r="N658">
        <v>0.54</v>
      </c>
      <c r="P658">
        <v>0.32</v>
      </c>
      <c r="R658">
        <v>0.32</v>
      </c>
      <c r="T658">
        <v>1.62</v>
      </c>
      <c r="V658">
        <v>2.4300000000000002</v>
      </c>
      <c r="X658">
        <v>1.4</v>
      </c>
      <c r="Z658">
        <v>0.59</v>
      </c>
      <c r="AB658">
        <v>0.16</v>
      </c>
    </row>
    <row r="659" spans="1:28" x14ac:dyDescent="0.3">
      <c r="A659">
        <v>1974</v>
      </c>
      <c r="B659">
        <v>2</v>
      </c>
      <c r="C659">
        <v>1</v>
      </c>
      <c r="D659">
        <v>0.37</v>
      </c>
      <c r="F659">
        <v>0.35</v>
      </c>
      <c r="G659">
        <v>6</v>
      </c>
      <c r="H659">
        <v>0.312</v>
      </c>
      <c r="I659">
        <v>6</v>
      </c>
      <c r="J659">
        <v>0.32800000000000001</v>
      </c>
      <c r="K659">
        <v>6</v>
      </c>
      <c r="L659">
        <v>0.73</v>
      </c>
      <c r="M659">
        <v>6</v>
      </c>
      <c r="N659">
        <v>0.68</v>
      </c>
      <c r="P659">
        <v>0.43</v>
      </c>
      <c r="R659">
        <v>0.43</v>
      </c>
      <c r="T659">
        <v>0.78</v>
      </c>
      <c r="V659">
        <v>1.2</v>
      </c>
      <c r="X659">
        <v>2.13</v>
      </c>
      <c r="Z659">
        <v>0.78</v>
      </c>
      <c r="AB659">
        <v>0.31</v>
      </c>
    </row>
    <row r="660" spans="1:28" x14ac:dyDescent="0.3">
      <c r="A660">
        <v>1975</v>
      </c>
      <c r="B660">
        <v>2</v>
      </c>
      <c r="C660">
        <v>1</v>
      </c>
      <c r="D660">
        <v>0.43</v>
      </c>
      <c r="F660">
        <v>0.32</v>
      </c>
      <c r="H660">
        <v>0.37</v>
      </c>
      <c r="J660">
        <v>0.27</v>
      </c>
      <c r="L660">
        <v>0.37</v>
      </c>
      <c r="N660">
        <v>0.37</v>
      </c>
      <c r="P660">
        <v>0.43</v>
      </c>
      <c r="R660">
        <v>0.48</v>
      </c>
      <c r="T660">
        <v>1.06</v>
      </c>
      <c r="V660">
        <v>1.77</v>
      </c>
      <c r="X660">
        <v>1.65</v>
      </c>
      <c r="Z660">
        <v>2.25</v>
      </c>
      <c r="AB660">
        <v>0.27</v>
      </c>
    </row>
    <row r="661" spans="1:28" x14ac:dyDescent="0.3">
      <c r="A661">
        <v>1976</v>
      </c>
      <c r="B661">
        <v>2</v>
      </c>
      <c r="C661">
        <v>1</v>
      </c>
      <c r="D661">
        <v>0.78</v>
      </c>
      <c r="F661">
        <v>0.37</v>
      </c>
      <c r="H661">
        <v>0.37</v>
      </c>
      <c r="J661">
        <v>0.37</v>
      </c>
      <c r="L661">
        <v>0.37</v>
      </c>
      <c r="N661">
        <v>0.59</v>
      </c>
      <c r="P661">
        <v>0.32</v>
      </c>
      <c r="R661">
        <v>0.37</v>
      </c>
      <c r="T661">
        <v>0.43</v>
      </c>
      <c r="V661">
        <v>0.18</v>
      </c>
      <c r="X661">
        <v>0.4</v>
      </c>
      <c r="Z661">
        <v>0.59</v>
      </c>
      <c r="AB661">
        <v>0.18</v>
      </c>
    </row>
    <row r="662" spans="1:28" x14ac:dyDescent="0.3">
      <c r="A662">
        <v>1977</v>
      </c>
      <c r="B662">
        <v>2</v>
      </c>
      <c r="C662">
        <v>1</v>
      </c>
      <c r="D662">
        <v>0.59</v>
      </c>
      <c r="F662">
        <v>0.59</v>
      </c>
      <c r="H662">
        <v>0.48</v>
      </c>
      <c r="J662">
        <v>0.48</v>
      </c>
      <c r="L662">
        <v>0.43</v>
      </c>
      <c r="N662">
        <v>0.73</v>
      </c>
      <c r="P662">
        <v>0.19</v>
      </c>
      <c r="R662">
        <v>0.21</v>
      </c>
      <c r="T662">
        <v>0.19</v>
      </c>
      <c r="V662">
        <v>0.13</v>
      </c>
      <c r="X662">
        <v>0.73</v>
      </c>
      <c r="Z662">
        <v>0.28999999999999998</v>
      </c>
      <c r="AB662">
        <v>0.13</v>
      </c>
    </row>
    <row r="663" spans="1:28" x14ac:dyDescent="0.3">
      <c r="A663">
        <v>1978</v>
      </c>
      <c r="B663">
        <v>2</v>
      </c>
      <c r="C663">
        <v>1</v>
      </c>
      <c r="D663">
        <v>0.22</v>
      </c>
      <c r="E663">
        <v>6</v>
      </c>
      <c r="F663">
        <v>0.19</v>
      </c>
      <c r="G663">
        <v>6</v>
      </c>
      <c r="H663">
        <v>0.18</v>
      </c>
      <c r="I663">
        <v>6</v>
      </c>
      <c r="J663">
        <v>0.23</v>
      </c>
      <c r="K663">
        <v>6</v>
      </c>
      <c r="L663">
        <v>0.21</v>
      </c>
      <c r="M663">
        <v>6</v>
      </c>
      <c r="N663">
        <v>0.7</v>
      </c>
      <c r="O663">
        <v>6</v>
      </c>
      <c r="P663">
        <v>0.53</v>
      </c>
      <c r="Q663">
        <v>6</v>
      </c>
      <c r="R663">
        <v>0.62</v>
      </c>
      <c r="S663">
        <v>6</v>
      </c>
      <c r="T663">
        <v>0.57999999999999996</v>
      </c>
      <c r="U663">
        <v>6</v>
      </c>
      <c r="V663">
        <v>0.2</v>
      </c>
      <c r="W663">
        <v>6</v>
      </c>
      <c r="X663">
        <v>0.42</v>
      </c>
      <c r="Y663">
        <v>6</v>
      </c>
      <c r="Z663">
        <v>0.28000000000000003</v>
      </c>
      <c r="AA663">
        <v>6</v>
      </c>
      <c r="AB663">
        <v>0.18</v>
      </c>
    </row>
    <row r="664" spans="1:28" x14ac:dyDescent="0.3">
      <c r="A664">
        <v>1979</v>
      </c>
      <c r="B664">
        <v>2</v>
      </c>
      <c r="C664">
        <v>1</v>
      </c>
      <c r="D664">
        <v>0.63</v>
      </c>
      <c r="F664">
        <v>0.53</v>
      </c>
      <c r="H664">
        <v>0.49</v>
      </c>
      <c r="J664">
        <v>0.44</v>
      </c>
      <c r="L664">
        <v>1.33</v>
      </c>
      <c r="N664">
        <v>1.61</v>
      </c>
      <c r="P664">
        <v>1.0900000000000001</v>
      </c>
      <c r="R664">
        <v>0.98</v>
      </c>
      <c r="T664">
        <v>4.5599999999999996</v>
      </c>
      <c r="V664">
        <v>3.12</v>
      </c>
      <c r="X664">
        <v>2.38</v>
      </c>
      <c r="Z664">
        <v>1.29</v>
      </c>
      <c r="AB664">
        <v>0.44</v>
      </c>
    </row>
    <row r="665" spans="1:28" x14ac:dyDescent="0.3">
      <c r="A665">
        <v>1980</v>
      </c>
      <c r="B665">
        <v>2</v>
      </c>
      <c r="C665">
        <v>1</v>
      </c>
      <c r="D665">
        <v>0.76400000000000001</v>
      </c>
      <c r="F665">
        <v>0.70799999999999996</v>
      </c>
      <c r="H665">
        <v>0.61</v>
      </c>
      <c r="J665">
        <v>0.59599999999999997</v>
      </c>
      <c r="L665">
        <v>0.70799999999999996</v>
      </c>
      <c r="N665">
        <v>0.72899999999999998</v>
      </c>
      <c r="P665">
        <v>0.72899999999999998</v>
      </c>
      <c r="R665">
        <v>0.74299999999999999</v>
      </c>
      <c r="T665">
        <v>0.74299999999999999</v>
      </c>
      <c r="V665">
        <v>0.75700000000000001</v>
      </c>
      <c r="X665">
        <v>0.81299999999999994</v>
      </c>
      <c r="Z665">
        <v>0.64500000000000002</v>
      </c>
      <c r="AB665">
        <v>0.6</v>
      </c>
    </row>
    <row r="666" spans="1:28" x14ac:dyDescent="0.3">
      <c r="A666">
        <v>1981</v>
      </c>
      <c r="B666">
        <v>2</v>
      </c>
      <c r="C666">
        <v>1</v>
      </c>
      <c r="D666">
        <v>0.53300000000000003</v>
      </c>
      <c r="F666">
        <v>0.60299999999999998</v>
      </c>
      <c r="H666">
        <v>0.60299999999999998</v>
      </c>
      <c r="J666">
        <v>0.60299999999999998</v>
      </c>
      <c r="L666">
        <v>0.59599999999999997</v>
      </c>
      <c r="N666">
        <v>0.72199999999999998</v>
      </c>
      <c r="P666">
        <v>0.66600000000000004</v>
      </c>
      <c r="R666">
        <v>0.54</v>
      </c>
      <c r="T666">
        <v>1.0900000000000001</v>
      </c>
      <c r="U666">
        <v>6</v>
      </c>
      <c r="V666">
        <v>0.98</v>
      </c>
      <c r="W666">
        <v>6</v>
      </c>
      <c r="X666">
        <v>0.96</v>
      </c>
      <c r="Y666">
        <v>6</v>
      </c>
      <c r="Z666">
        <v>0.69</v>
      </c>
      <c r="AA666">
        <v>6</v>
      </c>
      <c r="AB666">
        <v>0.53</v>
      </c>
    </row>
    <row r="667" spans="1:28" x14ac:dyDescent="0.3">
      <c r="A667">
        <v>1982</v>
      </c>
      <c r="B667">
        <v>2</v>
      </c>
      <c r="C667">
        <v>1</v>
      </c>
      <c r="D667">
        <v>0.43</v>
      </c>
      <c r="E667">
        <v>6</v>
      </c>
      <c r="F667">
        <v>0.41</v>
      </c>
      <c r="G667">
        <v>6</v>
      </c>
      <c r="H667">
        <v>0.32</v>
      </c>
      <c r="I667">
        <v>6</v>
      </c>
      <c r="J667">
        <v>0.33</v>
      </c>
      <c r="K667">
        <v>6</v>
      </c>
      <c r="L667">
        <v>2.77</v>
      </c>
      <c r="M667">
        <v>6</v>
      </c>
      <c r="N667">
        <v>2.04</v>
      </c>
      <c r="O667">
        <v>6</v>
      </c>
      <c r="P667">
        <v>0.55000000000000004</v>
      </c>
      <c r="Q667">
        <v>6</v>
      </c>
      <c r="R667">
        <v>0.55000000000000004</v>
      </c>
      <c r="S667">
        <v>6</v>
      </c>
      <c r="T667">
        <v>0.46</v>
      </c>
      <c r="U667">
        <v>6</v>
      </c>
      <c r="V667">
        <v>0.65</v>
      </c>
      <c r="W667">
        <v>6</v>
      </c>
      <c r="X667">
        <v>0.6</v>
      </c>
      <c r="Y667">
        <v>6</v>
      </c>
      <c r="Z667">
        <v>0.46</v>
      </c>
      <c r="AB667">
        <v>0.32</v>
      </c>
    </row>
    <row r="668" spans="1:28" x14ac:dyDescent="0.3">
      <c r="A668">
        <v>1983</v>
      </c>
      <c r="B668">
        <v>2</v>
      </c>
      <c r="C668">
        <v>1</v>
      </c>
      <c r="D668">
        <v>0.31</v>
      </c>
      <c r="F668">
        <v>0.31</v>
      </c>
      <c r="H668">
        <v>0.31</v>
      </c>
      <c r="J668">
        <v>0.3</v>
      </c>
      <c r="L668">
        <v>1</v>
      </c>
      <c r="N668">
        <v>0.4</v>
      </c>
      <c r="P668">
        <v>0.31</v>
      </c>
      <c r="R668">
        <v>0.3</v>
      </c>
      <c r="T668">
        <v>0.4</v>
      </c>
      <c r="V668">
        <v>0.7</v>
      </c>
      <c r="X668">
        <v>0.31</v>
      </c>
      <c r="Z668">
        <v>0.22</v>
      </c>
      <c r="AB668">
        <v>0.22</v>
      </c>
    </row>
    <row r="669" spans="1:28" x14ac:dyDescent="0.3">
      <c r="A669">
        <v>1984</v>
      </c>
      <c r="B669">
        <v>2</v>
      </c>
      <c r="C669">
        <v>1</v>
      </c>
      <c r="D669">
        <v>0.4</v>
      </c>
      <c r="F669">
        <v>0.4</v>
      </c>
      <c r="H669">
        <v>0.3</v>
      </c>
      <c r="J669">
        <v>0.26</v>
      </c>
      <c r="L669">
        <v>0.32</v>
      </c>
      <c r="N669">
        <v>0.5</v>
      </c>
      <c r="P669">
        <v>0.65</v>
      </c>
      <c r="R669">
        <v>0.5</v>
      </c>
      <c r="T669">
        <v>2.9</v>
      </c>
      <c r="V669">
        <v>0.65</v>
      </c>
      <c r="X669">
        <v>3.14</v>
      </c>
      <c r="Z669">
        <v>0.35</v>
      </c>
      <c r="AB669">
        <v>0.26</v>
      </c>
    </row>
    <row r="670" spans="1:28" x14ac:dyDescent="0.3">
      <c r="A670">
        <v>1985</v>
      </c>
      <c r="B670">
        <v>2</v>
      </c>
      <c r="C670">
        <v>1</v>
      </c>
      <c r="D670">
        <v>0.24</v>
      </c>
      <c r="F670">
        <v>0.4</v>
      </c>
      <c r="H670">
        <v>0.5</v>
      </c>
      <c r="J670">
        <v>0.4</v>
      </c>
      <c r="L670">
        <v>1.1599999999999999</v>
      </c>
      <c r="N670">
        <v>0.7</v>
      </c>
      <c r="P670">
        <v>0.37</v>
      </c>
      <c r="R670">
        <v>0.52</v>
      </c>
      <c r="T670">
        <v>0.4</v>
      </c>
      <c r="V670">
        <v>1.43</v>
      </c>
      <c r="X670">
        <v>1.1599999999999999</v>
      </c>
      <c r="Z670">
        <v>0.8</v>
      </c>
      <c r="AB670">
        <v>0.24</v>
      </c>
    </row>
    <row r="671" spans="1:28" x14ac:dyDescent="0.3">
      <c r="A671">
        <v>1986</v>
      </c>
      <c r="B671">
        <v>2</v>
      </c>
      <c r="C671">
        <v>1</v>
      </c>
      <c r="D671">
        <v>0.7</v>
      </c>
      <c r="F671">
        <v>0.65</v>
      </c>
      <c r="H671">
        <v>0.6</v>
      </c>
      <c r="J671">
        <v>0.6</v>
      </c>
      <c r="L671">
        <v>0.8</v>
      </c>
      <c r="N671">
        <v>0.89</v>
      </c>
      <c r="P671">
        <v>0.3</v>
      </c>
      <c r="R671">
        <v>0.1</v>
      </c>
      <c r="T671">
        <v>0.8</v>
      </c>
      <c r="V671">
        <v>1.25</v>
      </c>
      <c r="X671">
        <v>1.61</v>
      </c>
      <c r="Z671">
        <v>0.8</v>
      </c>
      <c r="AB671">
        <v>0.1</v>
      </c>
    </row>
    <row r="672" spans="1:28" x14ac:dyDescent="0.3">
      <c r="A672">
        <v>1987</v>
      </c>
      <c r="B672">
        <v>2</v>
      </c>
      <c r="C672">
        <v>1</v>
      </c>
      <c r="D672">
        <v>0.6</v>
      </c>
      <c r="F672">
        <v>0.6</v>
      </c>
      <c r="H672">
        <v>0.6</v>
      </c>
      <c r="J672">
        <v>0.6</v>
      </c>
      <c r="L672">
        <v>1.6</v>
      </c>
      <c r="N672">
        <v>1.7</v>
      </c>
      <c r="P672">
        <v>0.8</v>
      </c>
      <c r="R672">
        <v>1.2</v>
      </c>
      <c r="T672">
        <v>0.8</v>
      </c>
      <c r="V672">
        <v>4.0999999999999996</v>
      </c>
      <c r="X672">
        <v>2.2000000000000002</v>
      </c>
      <c r="Z672">
        <v>1.1000000000000001</v>
      </c>
      <c r="AB672">
        <v>0.6</v>
      </c>
    </row>
    <row r="673" spans="1:29" x14ac:dyDescent="0.3">
      <c r="A673">
        <v>1988</v>
      </c>
      <c r="B673">
        <v>2</v>
      </c>
      <c r="C673">
        <v>1</v>
      </c>
      <c r="D673">
        <v>0.8</v>
      </c>
      <c r="F673">
        <v>0.6</v>
      </c>
      <c r="H673">
        <v>0.6</v>
      </c>
      <c r="J673">
        <v>0.6</v>
      </c>
      <c r="L673">
        <v>0.8</v>
      </c>
      <c r="N673">
        <v>1.4</v>
      </c>
      <c r="P673">
        <v>0.8</v>
      </c>
      <c r="R673">
        <v>0.8</v>
      </c>
      <c r="T673">
        <v>2.9</v>
      </c>
      <c r="V673">
        <v>2.9</v>
      </c>
      <c r="X673">
        <v>2.9</v>
      </c>
      <c r="Z673">
        <v>1.7</v>
      </c>
      <c r="AB673">
        <v>0.6</v>
      </c>
    </row>
    <row r="674" spans="1:29" x14ac:dyDescent="0.3">
      <c r="A674">
        <v>1989</v>
      </c>
      <c r="B674">
        <v>1</v>
      </c>
      <c r="C674">
        <v>1</v>
      </c>
      <c r="D674">
        <v>1.2</v>
      </c>
      <c r="F674">
        <v>0.8</v>
      </c>
      <c r="H674">
        <v>0.69</v>
      </c>
      <c r="J674">
        <v>0.69</v>
      </c>
      <c r="L674">
        <v>0.52</v>
      </c>
      <c r="N674">
        <v>0.8</v>
      </c>
      <c r="P674">
        <v>0.24</v>
      </c>
      <c r="R674">
        <v>0.15</v>
      </c>
      <c r="T674">
        <v>0.45</v>
      </c>
      <c r="V674">
        <v>0.52</v>
      </c>
      <c r="X674">
        <v>0.45</v>
      </c>
      <c r="Z674">
        <v>0.59</v>
      </c>
      <c r="AB674">
        <v>0.15</v>
      </c>
    </row>
    <row r="675" spans="1:29" x14ac:dyDescent="0.3">
      <c r="A675">
        <v>1990</v>
      </c>
      <c r="B675">
        <v>1</v>
      </c>
      <c r="C675">
        <v>1</v>
      </c>
      <c r="D675">
        <v>0.42</v>
      </c>
      <c r="F675">
        <v>0.42</v>
      </c>
      <c r="H675">
        <v>0.36</v>
      </c>
      <c r="J675">
        <v>0.36</v>
      </c>
      <c r="L675">
        <v>0.27</v>
      </c>
      <c r="N675">
        <v>0.52</v>
      </c>
      <c r="P675">
        <v>0.45</v>
      </c>
      <c r="R675">
        <v>0.45</v>
      </c>
      <c r="T675">
        <v>1.5</v>
      </c>
      <c r="V675">
        <v>5.38</v>
      </c>
      <c r="X675">
        <v>1</v>
      </c>
      <c r="Z675">
        <v>0.55000000000000004</v>
      </c>
      <c r="AB675">
        <v>0.27</v>
      </c>
    </row>
    <row r="676" spans="1:29" x14ac:dyDescent="0.3">
      <c r="A676">
        <v>1991</v>
      </c>
      <c r="B676">
        <v>1</v>
      </c>
      <c r="C676">
        <v>1</v>
      </c>
      <c r="D676">
        <v>0.33</v>
      </c>
      <c r="F676">
        <v>0.21</v>
      </c>
      <c r="H676">
        <v>0.18</v>
      </c>
      <c r="J676">
        <v>0.18</v>
      </c>
      <c r="L676">
        <v>0.52</v>
      </c>
      <c r="N676">
        <v>0.18</v>
      </c>
      <c r="P676">
        <v>0.13</v>
      </c>
      <c r="Q676">
        <v>8</v>
      </c>
      <c r="R676">
        <v>0.12</v>
      </c>
      <c r="S676">
        <v>8</v>
      </c>
      <c r="T676">
        <v>0.33</v>
      </c>
      <c r="V676">
        <v>0.52</v>
      </c>
      <c r="X676">
        <v>0.45</v>
      </c>
      <c r="Z676">
        <v>0.36</v>
      </c>
      <c r="AB676">
        <v>0.12</v>
      </c>
    </row>
    <row r="677" spans="1:29" x14ac:dyDescent="0.3">
      <c r="A677">
        <v>1992</v>
      </c>
      <c r="B677">
        <v>1</v>
      </c>
      <c r="C677">
        <v>1</v>
      </c>
      <c r="D677">
        <v>0.21</v>
      </c>
      <c r="F677">
        <v>0.18</v>
      </c>
      <c r="H677">
        <v>0.15</v>
      </c>
      <c r="J677">
        <v>0.15</v>
      </c>
      <c r="L677">
        <v>0.11</v>
      </c>
      <c r="M677">
        <v>8</v>
      </c>
      <c r="N677">
        <v>0.7</v>
      </c>
      <c r="P677">
        <v>0.15</v>
      </c>
      <c r="R677">
        <v>0.27</v>
      </c>
      <c r="T677">
        <v>0.33</v>
      </c>
      <c r="V677">
        <v>1.4</v>
      </c>
      <c r="X677">
        <v>0.49</v>
      </c>
      <c r="Z677">
        <v>0.33</v>
      </c>
      <c r="AB677">
        <v>0.11</v>
      </c>
    </row>
    <row r="678" spans="1:29" x14ac:dyDescent="0.3">
      <c r="A678">
        <v>1993</v>
      </c>
      <c r="B678">
        <v>1</v>
      </c>
      <c r="C678">
        <v>1</v>
      </c>
      <c r="D678">
        <v>0.18</v>
      </c>
      <c r="F678">
        <v>0.21</v>
      </c>
      <c r="H678">
        <v>0.14000000000000001</v>
      </c>
      <c r="I678">
        <v>8</v>
      </c>
      <c r="J678">
        <v>0.14000000000000001</v>
      </c>
      <c r="K678">
        <v>8</v>
      </c>
      <c r="L678">
        <v>4.5999999999999996</v>
      </c>
      <c r="N678">
        <v>0.59</v>
      </c>
      <c r="P678">
        <v>0.45</v>
      </c>
      <c r="R678">
        <v>0.45</v>
      </c>
      <c r="T678">
        <v>0.7</v>
      </c>
      <c r="V678">
        <v>0.45</v>
      </c>
      <c r="X678">
        <v>0.33</v>
      </c>
      <c r="Z678">
        <v>0.45</v>
      </c>
      <c r="AB678">
        <v>0.14000000000000001</v>
      </c>
    </row>
    <row r="679" spans="1:29" x14ac:dyDescent="0.3">
      <c r="A679">
        <v>1994</v>
      </c>
      <c r="B679">
        <v>2</v>
      </c>
      <c r="C679">
        <v>1</v>
      </c>
      <c r="D679">
        <v>0.35</v>
      </c>
      <c r="F679">
        <v>0.35</v>
      </c>
      <c r="H679">
        <v>0.2</v>
      </c>
      <c r="J679">
        <v>0.1</v>
      </c>
      <c r="L679">
        <v>0.86</v>
      </c>
      <c r="N679">
        <v>0.6</v>
      </c>
      <c r="P679">
        <v>0.42</v>
      </c>
      <c r="R679">
        <v>0.7</v>
      </c>
      <c r="T679">
        <v>0.7</v>
      </c>
      <c r="V679">
        <v>1.1000000000000001</v>
      </c>
      <c r="X679">
        <v>0.7</v>
      </c>
      <c r="Z679">
        <v>1.1000000000000001</v>
      </c>
      <c r="AB679">
        <v>0.1</v>
      </c>
    </row>
    <row r="680" spans="1:29" x14ac:dyDescent="0.3">
      <c r="A680">
        <v>1995</v>
      </c>
      <c r="B680">
        <v>1</v>
      </c>
      <c r="C680">
        <v>1</v>
      </c>
      <c r="D680">
        <v>0.7</v>
      </c>
      <c r="F680">
        <v>0.66</v>
      </c>
      <c r="H680">
        <v>0.66</v>
      </c>
      <c r="J680">
        <v>0.59</v>
      </c>
      <c r="L680">
        <v>0.7</v>
      </c>
      <c r="N680">
        <v>0.7</v>
      </c>
      <c r="P680">
        <v>0.7</v>
      </c>
      <c r="R680">
        <v>0.7</v>
      </c>
      <c r="T680">
        <v>0.7</v>
      </c>
      <c r="V680">
        <v>1.1000000000000001</v>
      </c>
      <c r="X680">
        <v>1.1000000000000001</v>
      </c>
      <c r="Z680">
        <v>0.94</v>
      </c>
      <c r="AB680">
        <v>0.59</v>
      </c>
    </row>
    <row r="681" spans="1:29" x14ac:dyDescent="0.3">
      <c r="A681">
        <v>1996</v>
      </c>
      <c r="B681">
        <v>1</v>
      </c>
      <c r="C681">
        <v>1</v>
      </c>
      <c r="D681">
        <v>0.74</v>
      </c>
      <c r="F681">
        <v>0.78</v>
      </c>
      <c r="H681">
        <v>0.7</v>
      </c>
      <c r="J681">
        <v>0.19</v>
      </c>
      <c r="L681">
        <v>0.74</v>
      </c>
      <c r="N681">
        <v>1.1000000000000001</v>
      </c>
      <c r="P681">
        <v>0.82</v>
      </c>
      <c r="R681">
        <v>1.24</v>
      </c>
      <c r="T681">
        <v>2.8</v>
      </c>
      <c r="V681">
        <v>1.8</v>
      </c>
      <c r="X681">
        <v>1.8</v>
      </c>
      <c r="Z681">
        <v>1.1000000000000001</v>
      </c>
      <c r="AB681">
        <v>0.19</v>
      </c>
    </row>
    <row r="682" spans="1:29" x14ac:dyDescent="0.3">
      <c r="A682">
        <v>1997</v>
      </c>
      <c r="B682">
        <v>1</v>
      </c>
      <c r="C682">
        <v>1</v>
      </c>
      <c r="D682">
        <v>1.38</v>
      </c>
      <c r="F682">
        <v>1.1000000000000001</v>
      </c>
      <c r="H682">
        <v>1.02</v>
      </c>
      <c r="J682">
        <v>0.98</v>
      </c>
      <c r="L682">
        <v>0.98</v>
      </c>
      <c r="N682">
        <v>1.1000000000000001</v>
      </c>
      <c r="P682">
        <v>0.7</v>
      </c>
      <c r="R682">
        <v>0.7</v>
      </c>
      <c r="V682">
        <v>3.28</v>
      </c>
      <c r="W682">
        <v>3</v>
      </c>
      <c r="X682">
        <v>1.59</v>
      </c>
      <c r="Z682">
        <v>1.1000000000000001</v>
      </c>
      <c r="AB682">
        <v>0.7</v>
      </c>
      <c r="AC682">
        <v>3</v>
      </c>
    </row>
    <row r="683" spans="1:29" x14ac:dyDescent="0.3">
      <c r="A683">
        <v>1998</v>
      </c>
      <c r="B683">
        <v>1</v>
      </c>
      <c r="C683">
        <v>1</v>
      </c>
      <c r="D683">
        <v>1.1000000000000001</v>
      </c>
      <c r="F683">
        <v>0.94</v>
      </c>
      <c r="H683">
        <v>0.63</v>
      </c>
      <c r="J683">
        <v>0.74</v>
      </c>
      <c r="L683">
        <v>1.1000000000000001</v>
      </c>
      <c r="N683">
        <v>1.06</v>
      </c>
      <c r="P683">
        <v>1.38</v>
      </c>
      <c r="R683">
        <v>1.38</v>
      </c>
      <c r="T683">
        <v>1.8</v>
      </c>
      <c r="V683">
        <v>1.8</v>
      </c>
      <c r="X683">
        <v>1.8</v>
      </c>
      <c r="Z683">
        <v>2.8</v>
      </c>
      <c r="AB683">
        <v>0.63</v>
      </c>
    </row>
    <row r="684" spans="1:29" x14ac:dyDescent="0.3">
      <c r="A684">
        <v>1999</v>
      </c>
      <c r="B684">
        <v>1</v>
      </c>
      <c r="C684">
        <v>1</v>
      </c>
      <c r="D684">
        <v>1.1000000000000001</v>
      </c>
      <c r="F684">
        <v>1.1000000000000001</v>
      </c>
      <c r="H684">
        <v>1.02</v>
      </c>
      <c r="J684">
        <v>1.06</v>
      </c>
      <c r="L684">
        <v>1.8</v>
      </c>
      <c r="N684">
        <v>1.17</v>
      </c>
      <c r="P684">
        <v>1.38</v>
      </c>
      <c r="R684">
        <v>1.1000000000000001</v>
      </c>
      <c r="T684">
        <v>4.4000000000000004</v>
      </c>
      <c r="V684">
        <v>9.0500000000000007</v>
      </c>
      <c r="X684">
        <v>5.2</v>
      </c>
      <c r="Z684">
        <v>2</v>
      </c>
      <c r="AB684">
        <v>1.02</v>
      </c>
    </row>
    <row r="685" spans="1:29" x14ac:dyDescent="0.3">
      <c r="A685">
        <v>2000</v>
      </c>
      <c r="B685">
        <v>1</v>
      </c>
      <c r="C685">
        <v>1</v>
      </c>
      <c r="D685">
        <v>1.38</v>
      </c>
      <c r="F685">
        <v>0.84</v>
      </c>
      <c r="H685">
        <v>0.13</v>
      </c>
      <c r="J685">
        <v>0.13</v>
      </c>
      <c r="L685">
        <v>0.42</v>
      </c>
      <c r="N685">
        <v>0.49</v>
      </c>
      <c r="P685">
        <v>0.88</v>
      </c>
      <c r="R685">
        <v>1.17</v>
      </c>
      <c r="T685">
        <v>1.31</v>
      </c>
      <c r="V685">
        <v>1.8</v>
      </c>
      <c r="W685">
        <v>3</v>
      </c>
      <c r="X685">
        <v>0.98</v>
      </c>
      <c r="Z685">
        <v>0.76</v>
      </c>
      <c r="AB685">
        <v>0.13</v>
      </c>
      <c r="AC685">
        <v>3</v>
      </c>
    </row>
    <row r="686" spans="1:29" x14ac:dyDescent="0.3">
      <c r="A686">
        <v>2001</v>
      </c>
      <c r="B686">
        <v>1</v>
      </c>
      <c r="C686">
        <v>1</v>
      </c>
      <c r="D686">
        <v>1.06</v>
      </c>
      <c r="F686">
        <v>0.9</v>
      </c>
      <c r="H686">
        <v>0.86</v>
      </c>
      <c r="J686">
        <v>0.9</v>
      </c>
      <c r="L686">
        <v>0.94</v>
      </c>
      <c r="N686">
        <v>0.94</v>
      </c>
      <c r="P686">
        <v>0.74</v>
      </c>
      <c r="R686">
        <v>0.56000000000000005</v>
      </c>
      <c r="T686">
        <v>0.78</v>
      </c>
      <c r="V686">
        <v>0.74</v>
      </c>
      <c r="X686">
        <v>0.76</v>
      </c>
      <c r="Z686">
        <v>0.7</v>
      </c>
      <c r="AB686">
        <v>0.56000000000000005</v>
      </c>
    </row>
    <row r="687" spans="1:29" x14ac:dyDescent="0.3">
      <c r="A687">
        <v>2002</v>
      </c>
      <c r="B687">
        <v>1</v>
      </c>
      <c r="C687">
        <v>1</v>
      </c>
      <c r="D687">
        <v>0.42</v>
      </c>
      <c r="F687">
        <v>0.38</v>
      </c>
      <c r="H687">
        <v>0.35</v>
      </c>
      <c r="J687">
        <v>0.7</v>
      </c>
      <c r="L687" t="s">
        <v>17</v>
      </c>
      <c r="N687">
        <v>0.86</v>
      </c>
      <c r="P687">
        <v>0.8</v>
      </c>
      <c r="R687">
        <v>0.38</v>
      </c>
      <c r="T687">
        <v>0.51</v>
      </c>
      <c r="V687">
        <v>1.1000000000000001</v>
      </c>
      <c r="X687">
        <v>0.7</v>
      </c>
      <c r="Z687">
        <v>0.7</v>
      </c>
      <c r="AB687" t="s">
        <v>17</v>
      </c>
    </row>
    <row r="688" spans="1:29" x14ac:dyDescent="0.3">
      <c r="A688">
        <v>2003</v>
      </c>
      <c r="B688">
        <v>1</v>
      </c>
      <c r="C688">
        <v>1</v>
      </c>
      <c r="D688">
        <v>0.63</v>
      </c>
      <c r="F688">
        <v>0.59</v>
      </c>
      <c r="H688">
        <v>0.57999999999999996</v>
      </c>
      <c r="J688">
        <v>0.8</v>
      </c>
      <c r="L688">
        <v>0.72</v>
      </c>
      <c r="N688">
        <v>1.17</v>
      </c>
      <c r="P688">
        <v>1.1000000000000001</v>
      </c>
      <c r="R688">
        <v>0.7</v>
      </c>
      <c r="T688">
        <v>1.85</v>
      </c>
      <c r="V688">
        <v>2.25</v>
      </c>
      <c r="X688">
        <v>1.38</v>
      </c>
      <c r="AB688">
        <v>0.57999999999999996</v>
      </c>
      <c r="AC688">
        <v>3</v>
      </c>
    </row>
    <row r="689" spans="1:29" x14ac:dyDescent="0.3">
      <c r="A689">
        <v>2004</v>
      </c>
      <c r="B689">
        <v>1</v>
      </c>
      <c r="C689">
        <v>1</v>
      </c>
      <c r="D689">
        <v>0.35</v>
      </c>
      <c r="F689">
        <v>0.35</v>
      </c>
      <c r="H689">
        <v>0.25</v>
      </c>
      <c r="J689">
        <v>0.25</v>
      </c>
      <c r="L689">
        <v>0.25</v>
      </c>
      <c r="N689">
        <v>0.49</v>
      </c>
      <c r="P689">
        <v>0.35</v>
      </c>
      <c r="R689">
        <v>0.35</v>
      </c>
      <c r="T689">
        <v>0.57999999999999996</v>
      </c>
      <c r="V689">
        <v>1.06</v>
      </c>
      <c r="X689">
        <v>1.1000000000000001</v>
      </c>
      <c r="Z689">
        <v>0.7</v>
      </c>
      <c r="AB689">
        <v>0.25</v>
      </c>
    </row>
    <row r="690" spans="1:29" x14ac:dyDescent="0.3">
      <c r="A690">
        <v>2005</v>
      </c>
      <c r="B690">
        <v>1</v>
      </c>
      <c r="C690">
        <v>1</v>
      </c>
      <c r="D690">
        <v>0.49</v>
      </c>
      <c r="F690">
        <v>0.49</v>
      </c>
      <c r="H690">
        <v>0.35</v>
      </c>
      <c r="J690">
        <v>0.35</v>
      </c>
      <c r="L690">
        <v>0.72</v>
      </c>
      <c r="N690">
        <v>1.27</v>
      </c>
      <c r="P690">
        <v>0.74</v>
      </c>
      <c r="R690">
        <v>0.7</v>
      </c>
      <c r="T690">
        <v>0.98</v>
      </c>
      <c r="V690">
        <v>2.0499999999999998</v>
      </c>
      <c r="X690">
        <v>1.8</v>
      </c>
      <c r="Y690">
        <v>3</v>
      </c>
      <c r="Z690">
        <v>0.94</v>
      </c>
      <c r="AB690">
        <v>0.35</v>
      </c>
      <c r="AC690">
        <v>3</v>
      </c>
    </row>
    <row r="691" spans="1:29" x14ac:dyDescent="0.3">
      <c r="A691">
        <v>2006</v>
      </c>
      <c r="B691">
        <v>1</v>
      </c>
      <c r="C691">
        <v>1</v>
      </c>
      <c r="D691">
        <v>0.63</v>
      </c>
      <c r="F691">
        <v>0.57699999999999996</v>
      </c>
      <c r="H691">
        <v>0.38500000000000001</v>
      </c>
      <c r="J691">
        <v>0.7</v>
      </c>
      <c r="L691">
        <v>0.52500000000000002</v>
      </c>
      <c r="N691">
        <v>0.86</v>
      </c>
      <c r="P691">
        <v>0.35</v>
      </c>
      <c r="R691">
        <v>0.35</v>
      </c>
      <c r="T691">
        <v>0.35</v>
      </c>
      <c r="V691">
        <v>0.35</v>
      </c>
      <c r="X691">
        <v>0.56000000000000005</v>
      </c>
      <c r="Z691">
        <v>0.25</v>
      </c>
      <c r="AB691">
        <v>0.25</v>
      </c>
    </row>
    <row r="692" spans="1:29" x14ac:dyDescent="0.3">
      <c r="A692">
        <v>2007</v>
      </c>
      <c r="B692">
        <v>1</v>
      </c>
      <c r="C692">
        <v>1</v>
      </c>
      <c r="D692">
        <v>0.2</v>
      </c>
      <c r="F692">
        <v>0.1</v>
      </c>
      <c r="H692" t="s">
        <v>1</v>
      </c>
      <c r="J692">
        <v>0.27500000000000002</v>
      </c>
      <c r="L692">
        <v>0.94</v>
      </c>
      <c r="N692">
        <v>0.52500000000000002</v>
      </c>
      <c r="P692">
        <v>0.27500000000000002</v>
      </c>
      <c r="R692">
        <v>0.3</v>
      </c>
      <c r="T692">
        <v>0.7</v>
      </c>
      <c r="V692">
        <v>1.1000000000000001</v>
      </c>
      <c r="X692">
        <v>0.57699999999999996</v>
      </c>
      <c r="Z692">
        <v>0.49</v>
      </c>
      <c r="AA692">
        <v>3</v>
      </c>
      <c r="AB692">
        <v>0.1</v>
      </c>
      <c r="AC692">
        <v>3</v>
      </c>
    </row>
    <row r="693" spans="1:29" x14ac:dyDescent="0.3">
      <c r="A693">
        <v>2008</v>
      </c>
      <c r="B693">
        <v>1</v>
      </c>
      <c r="C693">
        <v>1</v>
      </c>
      <c r="D693">
        <v>0.2</v>
      </c>
      <c r="F693">
        <v>0.1</v>
      </c>
      <c r="H693">
        <v>0.1</v>
      </c>
      <c r="J693">
        <v>0.1</v>
      </c>
      <c r="L693">
        <v>0.22500000000000001</v>
      </c>
      <c r="N693">
        <v>0.35</v>
      </c>
      <c r="P693">
        <v>0.25</v>
      </c>
      <c r="R693">
        <v>0.27500000000000002</v>
      </c>
      <c r="T693">
        <v>0.7</v>
      </c>
      <c r="V693">
        <v>0.7</v>
      </c>
      <c r="X693">
        <v>0.7</v>
      </c>
      <c r="Z693">
        <v>0.35</v>
      </c>
      <c r="AB693">
        <v>0.1</v>
      </c>
    </row>
    <row r="694" spans="1:29" x14ac:dyDescent="0.3">
      <c r="A694">
        <v>2009</v>
      </c>
      <c r="B694">
        <v>1</v>
      </c>
      <c r="C694">
        <v>1</v>
      </c>
      <c r="D694">
        <v>0.48</v>
      </c>
      <c r="F694">
        <v>0.96</v>
      </c>
      <c r="H694">
        <v>0.2</v>
      </c>
      <c r="J694">
        <v>0.44</v>
      </c>
      <c r="L694">
        <v>0.34</v>
      </c>
      <c r="N694">
        <v>2.2000000000000002</v>
      </c>
      <c r="P694">
        <v>1.2</v>
      </c>
      <c r="R694">
        <v>0.84</v>
      </c>
      <c r="T694">
        <v>1.2</v>
      </c>
      <c r="V694">
        <v>0.6</v>
      </c>
      <c r="X694">
        <v>1.2</v>
      </c>
      <c r="Z694">
        <v>0.84</v>
      </c>
      <c r="AB694">
        <v>0.2</v>
      </c>
    </row>
    <row r="695" spans="1:29" x14ac:dyDescent="0.3">
      <c r="A695">
        <v>2010</v>
      </c>
      <c r="B695">
        <v>1</v>
      </c>
      <c r="C695">
        <v>1</v>
      </c>
      <c r="D695">
        <v>0.6</v>
      </c>
      <c r="F695">
        <v>0.4</v>
      </c>
      <c r="H695">
        <v>0.2</v>
      </c>
      <c r="J695">
        <v>0.2</v>
      </c>
      <c r="L695">
        <v>0.2</v>
      </c>
      <c r="N695">
        <v>1.2</v>
      </c>
      <c r="P695">
        <v>1.2</v>
      </c>
      <c r="R695">
        <v>0.9</v>
      </c>
      <c r="T695">
        <v>1.02</v>
      </c>
      <c r="V695">
        <v>1.2</v>
      </c>
      <c r="X695">
        <v>3.7</v>
      </c>
      <c r="Z695">
        <v>2.2749999999999999</v>
      </c>
      <c r="AB695">
        <v>0.2</v>
      </c>
    </row>
    <row r="696" spans="1:29" x14ac:dyDescent="0.3">
      <c r="A696">
        <v>2011</v>
      </c>
      <c r="B696">
        <v>1</v>
      </c>
      <c r="C696">
        <v>1</v>
      </c>
      <c r="D696">
        <v>0.84</v>
      </c>
      <c r="F696">
        <v>0.6</v>
      </c>
      <c r="H696">
        <v>0.44</v>
      </c>
      <c r="J696">
        <v>0.6</v>
      </c>
      <c r="L696">
        <v>1.2</v>
      </c>
      <c r="N696">
        <v>2.2000000000000002</v>
      </c>
      <c r="P696">
        <v>1.2</v>
      </c>
      <c r="R696">
        <v>1.2</v>
      </c>
      <c r="T696">
        <v>2.35</v>
      </c>
      <c r="V696">
        <v>3.7</v>
      </c>
      <c r="X696">
        <v>3.7</v>
      </c>
      <c r="Z696">
        <v>2.2000000000000002</v>
      </c>
      <c r="AB696">
        <v>0.44</v>
      </c>
    </row>
    <row r="697" spans="1:29" x14ac:dyDescent="0.3">
      <c r="A697">
        <v>2012</v>
      </c>
      <c r="B697">
        <v>1</v>
      </c>
      <c r="C697">
        <v>1</v>
      </c>
      <c r="D697">
        <v>0.6</v>
      </c>
      <c r="F697">
        <v>0.2</v>
      </c>
      <c r="H697">
        <v>0.2</v>
      </c>
      <c r="J697">
        <v>0.2</v>
      </c>
      <c r="L697">
        <v>2.2000000000000002</v>
      </c>
      <c r="N697">
        <v>1.2</v>
      </c>
      <c r="P697">
        <v>0.52</v>
      </c>
      <c r="R697">
        <v>0.44</v>
      </c>
      <c r="T697">
        <v>0.44</v>
      </c>
      <c r="V697">
        <v>0.72</v>
      </c>
      <c r="X697">
        <v>1.2</v>
      </c>
      <c r="Z697">
        <v>0.44</v>
      </c>
      <c r="AB697">
        <v>0.2</v>
      </c>
    </row>
    <row r="699" spans="1:29" x14ac:dyDescent="0.3">
      <c r="A699" t="s">
        <v>73</v>
      </c>
      <c r="D699">
        <v>0.58599999999999997</v>
      </c>
      <c r="F699">
        <v>0.48699999999999999</v>
      </c>
      <c r="H699">
        <v>0.39100000000000001</v>
      </c>
      <c r="J699">
        <v>0.39600000000000002</v>
      </c>
      <c r="L699">
        <v>0.81399999999999995</v>
      </c>
      <c r="N699">
        <v>0.93300000000000005</v>
      </c>
      <c r="P699">
        <v>0.66700000000000004</v>
      </c>
      <c r="R699">
        <v>0.64300000000000002</v>
      </c>
      <c r="T699">
        <v>1.1890000000000001</v>
      </c>
      <c r="V699">
        <v>1.617</v>
      </c>
      <c r="X699">
        <v>1.5629999999999999</v>
      </c>
      <c r="Z699">
        <v>0.96499999999999997</v>
      </c>
      <c r="AB699">
        <v>0.85</v>
      </c>
    </row>
    <row r="700" spans="1:29" x14ac:dyDescent="0.3">
      <c r="A700" t="s">
        <v>74</v>
      </c>
      <c r="D700">
        <v>1.38</v>
      </c>
      <c r="F700">
        <v>1.1000000000000001</v>
      </c>
      <c r="H700">
        <v>1.02</v>
      </c>
      <c r="J700">
        <v>1.06</v>
      </c>
      <c r="L700">
        <v>4.5999999999999996</v>
      </c>
      <c r="N700">
        <v>2.2000000000000002</v>
      </c>
      <c r="P700">
        <v>1.8</v>
      </c>
      <c r="R700">
        <v>1.5</v>
      </c>
      <c r="T700">
        <v>4.5599999999999996</v>
      </c>
      <c r="V700">
        <v>9.0500000000000007</v>
      </c>
      <c r="X700">
        <v>7.2</v>
      </c>
      <c r="Z700">
        <v>4.2</v>
      </c>
      <c r="AB700">
        <v>9.0500000000000007</v>
      </c>
    </row>
    <row r="701" spans="1:29" x14ac:dyDescent="0.3">
      <c r="A701" t="s">
        <v>75</v>
      </c>
      <c r="D701">
        <v>0.18</v>
      </c>
      <c r="F701">
        <v>0.1</v>
      </c>
      <c r="H701">
        <v>0.1</v>
      </c>
      <c r="J701">
        <v>0.1</v>
      </c>
      <c r="L701" t="s">
        <v>17</v>
      </c>
      <c r="N701">
        <v>0.18</v>
      </c>
      <c r="P701">
        <v>0.13</v>
      </c>
      <c r="R701">
        <v>0.1</v>
      </c>
      <c r="T701">
        <v>0.19</v>
      </c>
      <c r="V701">
        <v>0.13</v>
      </c>
      <c r="X701">
        <v>0.31</v>
      </c>
      <c r="Z701">
        <v>0.22</v>
      </c>
      <c r="AB701" t="s">
        <v>17</v>
      </c>
    </row>
    <row r="704" spans="1:29" s="18" customFormat="1" x14ac:dyDescent="0.3">
      <c r="A704" s="17" t="s">
        <v>86</v>
      </c>
      <c r="B704" s="17"/>
      <c r="C704" s="17"/>
      <c r="D704" s="17"/>
    </row>
    <row r="705" spans="1:29" x14ac:dyDescent="0.3">
      <c r="A705" t="s">
        <v>19</v>
      </c>
      <c r="B705" s="35">
        <v>28017080</v>
      </c>
      <c r="C705" t="s">
        <v>84</v>
      </c>
    </row>
    <row r="706" spans="1:29" x14ac:dyDescent="0.3">
      <c r="A706" t="s">
        <v>20</v>
      </c>
    </row>
    <row r="707" spans="1:29" x14ac:dyDescent="0.3">
      <c r="A707" t="s">
        <v>21</v>
      </c>
    </row>
    <row r="708" spans="1:29" x14ac:dyDescent="0.3">
      <c r="A708" t="s">
        <v>22</v>
      </c>
      <c r="B708">
        <v>275</v>
      </c>
    </row>
    <row r="709" spans="1:29" x14ac:dyDescent="0.3">
      <c r="A709" t="s">
        <v>23</v>
      </c>
      <c r="B709" t="s">
        <v>85</v>
      </c>
    </row>
    <row r="710" spans="1:29" x14ac:dyDescent="0.3">
      <c r="A710" t="s">
        <v>25</v>
      </c>
      <c r="B710" t="s">
        <v>26</v>
      </c>
      <c r="C710" t="s">
        <v>27</v>
      </c>
      <c r="D710" t="s">
        <v>2</v>
      </c>
      <c r="E710" t="s">
        <v>1</v>
      </c>
      <c r="F710" t="s">
        <v>3</v>
      </c>
      <c r="G710" t="s">
        <v>1</v>
      </c>
      <c r="H710" t="s">
        <v>4</v>
      </c>
      <c r="I710" t="s">
        <v>1</v>
      </c>
      <c r="J710" t="s">
        <v>5</v>
      </c>
      <c r="K710" t="s">
        <v>1</v>
      </c>
      <c r="L710" t="s">
        <v>6</v>
      </c>
      <c r="M710" t="s">
        <v>1</v>
      </c>
      <c r="N710" t="s">
        <v>7</v>
      </c>
      <c r="O710" t="s">
        <v>1</v>
      </c>
      <c r="P710" t="s">
        <v>8</v>
      </c>
      <c r="Q710" t="s">
        <v>1</v>
      </c>
      <c r="R710" t="s">
        <v>9</v>
      </c>
      <c r="S710" t="s">
        <v>1</v>
      </c>
      <c r="T710" t="s">
        <v>10</v>
      </c>
      <c r="U710" t="s">
        <v>1</v>
      </c>
      <c r="V710" t="s">
        <v>11</v>
      </c>
      <c r="W710" t="s">
        <v>1</v>
      </c>
      <c r="X710" t="s">
        <v>12</v>
      </c>
      <c r="Y710" t="s">
        <v>1</v>
      </c>
      <c r="Z710" t="s">
        <v>13</v>
      </c>
      <c r="AA710" t="s">
        <v>1</v>
      </c>
      <c r="AB710" t="s">
        <v>28</v>
      </c>
      <c r="AC710" t="s">
        <v>1</v>
      </c>
    </row>
    <row r="711" spans="1:29" x14ac:dyDescent="0.3">
      <c r="A711">
        <v>1990</v>
      </c>
      <c r="B711">
        <v>1</v>
      </c>
      <c r="C711">
        <v>1</v>
      </c>
    </row>
    <row r="713" spans="1:29" x14ac:dyDescent="0.3">
      <c r="A713" t="s">
        <v>73</v>
      </c>
    </row>
    <row r="714" spans="1:29" x14ac:dyDescent="0.3">
      <c r="A714" t="s">
        <v>74</v>
      </c>
    </row>
    <row r="715" spans="1:29" x14ac:dyDescent="0.3">
      <c r="A715" t="s">
        <v>75</v>
      </c>
    </row>
    <row r="718" spans="1:29" s="19" customFormat="1" x14ac:dyDescent="0.3">
      <c r="A718" s="13" t="s">
        <v>87</v>
      </c>
      <c r="B718" s="14"/>
      <c r="C718" s="14"/>
      <c r="D718" s="14"/>
    </row>
    <row r="719" spans="1:29" x14ac:dyDescent="0.3">
      <c r="A719" t="s">
        <v>19</v>
      </c>
      <c r="B719" s="35">
        <v>28017080</v>
      </c>
      <c r="C719" t="s">
        <v>84</v>
      </c>
    </row>
    <row r="720" spans="1:29" x14ac:dyDescent="0.3">
      <c r="A720" t="s">
        <v>20</v>
      </c>
    </row>
    <row r="721" spans="1:29" x14ac:dyDescent="0.3">
      <c r="A721" t="s">
        <v>21</v>
      </c>
    </row>
    <row r="722" spans="1:29" x14ac:dyDescent="0.3">
      <c r="A722" t="s">
        <v>22</v>
      </c>
      <c r="B722">
        <v>275</v>
      </c>
    </row>
    <row r="723" spans="1:29" x14ac:dyDescent="0.3">
      <c r="A723" t="s">
        <v>23</v>
      </c>
      <c r="B723" t="s">
        <v>85</v>
      </c>
    </row>
    <row r="724" spans="1:29" x14ac:dyDescent="0.3">
      <c r="A724" t="s">
        <v>25</v>
      </c>
      <c r="B724" t="s">
        <v>26</v>
      </c>
      <c r="C724" t="s">
        <v>27</v>
      </c>
      <c r="D724" t="s">
        <v>2</v>
      </c>
      <c r="E724" t="s">
        <v>1</v>
      </c>
      <c r="F724" t="s">
        <v>3</v>
      </c>
      <c r="G724" t="s">
        <v>1</v>
      </c>
      <c r="H724" t="s">
        <v>4</v>
      </c>
      <c r="I724" t="s">
        <v>1</v>
      </c>
      <c r="J724" t="s">
        <v>5</v>
      </c>
      <c r="K724" t="s">
        <v>1</v>
      </c>
      <c r="L724" t="s">
        <v>6</v>
      </c>
      <c r="M724" t="s">
        <v>1</v>
      </c>
      <c r="N724" t="s">
        <v>7</v>
      </c>
      <c r="O724" t="s">
        <v>1</v>
      </c>
      <c r="P724" t="s">
        <v>8</v>
      </c>
      <c r="Q724" t="s">
        <v>1</v>
      </c>
      <c r="R724" t="s">
        <v>9</v>
      </c>
      <c r="S724" t="s">
        <v>1</v>
      </c>
      <c r="T724" t="s">
        <v>10</v>
      </c>
      <c r="U724" t="s">
        <v>1</v>
      </c>
      <c r="V724" t="s">
        <v>11</v>
      </c>
      <c r="W724" t="s">
        <v>1</v>
      </c>
      <c r="X724" t="s">
        <v>12</v>
      </c>
      <c r="Y724" t="s">
        <v>1</v>
      </c>
      <c r="Z724" t="s">
        <v>13</v>
      </c>
      <c r="AA724" t="s">
        <v>1</v>
      </c>
      <c r="AB724" t="s">
        <v>28</v>
      </c>
      <c r="AC724" t="s">
        <v>1</v>
      </c>
    </row>
    <row r="725" spans="1:29" x14ac:dyDescent="0.3">
      <c r="A725">
        <v>1977</v>
      </c>
      <c r="B725">
        <v>2</v>
      </c>
      <c r="C725">
        <v>1</v>
      </c>
      <c r="D725">
        <v>1E-3</v>
      </c>
      <c r="E725">
        <v>8</v>
      </c>
      <c r="F725">
        <v>1E-3</v>
      </c>
      <c r="G725">
        <v>8</v>
      </c>
      <c r="H725">
        <v>1E-3</v>
      </c>
      <c r="I725">
        <v>8</v>
      </c>
      <c r="J725">
        <v>1E-3</v>
      </c>
      <c r="K725">
        <v>8</v>
      </c>
      <c r="L725">
        <v>3.2000000000000001E-2</v>
      </c>
      <c r="M725">
        <v>8</v>
      </c>
      <c r="N725">
        <v>8.9999999999999993E-3</v>
      </c>
      <c r="O725">
        <v>8</v>
      </c>
      <c r="P725">
        <v>1E-3</v>
      </c>
      <c r="Q725">
        <v>8</v>
      </c>
      <c r="R725">
        <v>2E-3</v>
      </c>
      <c r="S725">
        <v>8</v>
      </c>
      <c r="T725">
        <v>1E-3</v>
      </c>
      <c r="U725">
        <v>8</v>
      </c>
      <c r="V725">
        <v>6.0000000000000001E-3</v>
      </c>
      <c r="W725">
        <v>8</v>
      </c>
      <c r="X725">
        <v>7.0000000000000001E-3</v>
      </c>
      <c r="Y725">
        <v>8</v>
      </c>
      <c r="Z725">
        <v>1E-3</v>
      </c>
      <c r="AA725">
        <v>8</v>
      </c>
      <c r="AB725">
        <v>0.01</v>
      </c>
    </row>
    <row r="726" spans="1:29" x14ac:dyDescent="0.3">
      <c r="A726">
        <v>1978</v>
      </c>
      <c r="B726">
        <v>2</v>
      </c>
      <c r="C726">
        <v>1</v>
      </c>
      <c r="D726">
        <v>1E-3</v>
      </c>
      <c r="E726">
        <v>6</v>
      </c>
      <c r="F726">
        <v>1E-3</v>
      </c>
      <c r="G726">
        <v>6</v>
      </c>
      <c r="H726">
        <v>0</v>
      </c>
      <c r="I726">
        <v>6</v>
      </c>
      <c r="J726">
        <v>7.0000000000000001E-3</v>
      </c>
      <c r="K726">
        <v>6</v>
      </c>
      <c r="L726">
        <v>5.0000000000000001E-3</v>
      </c>
      <c r="M726">
        <v>6</v>
      </c>
      <c r="N726">
        <v>5.0000000000000001E-3</v>
      </c>
      <c r="O726">
        <v>6</v>
      </c>
      <c r="P726">
        <v>1E-3</v>
      </c>
      <c r="Q726">
        <v>6</v>
      </c>
      <c r="R726">
        <v>2E-3</v>
      </c>
      <c r="S726">
        <v>6</v>
      </c>
      <c r="T726">
        <v>3.0000000000000001E-3</v>
      </c>
      <c r="U726">
        <v>6</v>
      </c>
      <c r="V726">
        <v>2E-3</v>
      </c>
      <c r="W726">
        <v>6</v>
      </c>
      <c r="X726">
        <v>5.0000000000000001E-3</v>
      </c>
      <c r="Y726">
        <v>6</v>
      </c>
      <c r="Z726">
        <v>2E-3</v>
      </c>
      <c r="AA726">
        <v>6</v>
      </c>
      <c r="AB726">
        <v>0</v>
      </c>
    </row>
    <row r="727" spans="1:29" x14ac:dyDescent="0.3">
      <c r="A727">
        <v>1979</v>
      </c>
      <c r="B727">
        <v>2</v>
      </c>
      <c r="C727">
        <v>1</v>
      </c>
      <c r="D727">
        <v>1E-3</v>
      </c>
      <c r="E727">
        <v>8</v>
      </c>
      <c r="F727">
        <v>1E-3</v>
      </c>
      <c r="G727">
        <v>8</v>
      </c>
      <c r="H727">
        <v>1E-3</v>
      </c>
      <c r="I727">
        <v>8</v>
      </c>
      <c r="J727">
        <v>2E-3</v>
      </c>
      <c r="K727">
        <v>8</v>
      </c>
      <c r="L727">
        <v>1.2E-2</v>
      </c>
      <c r="M727">
        <v>8</v>
      </c>
      <c r="N727">
        <v>0.01</v>
      </c>
      <c r="O727">
        <v>8</v>
      </c>
      <c r="P727">
        <v>4.0000000000000001E-3</v>
      </c>
      <c r="Q727">
        <v>8</v>
      </c>
      <c r="R727">
        <v>5.0000000000000001E-3</v>
      </c>
      <c r="S727">
        <v>8</v>
      </c>
      <c r="T727">
        <v>0.02</v>
      </c>
      <c r="U727">
        <v>8</v>
      </c>
      <c r="V727">
        <v>2.1000000000000001E-2</v>
      </c>
      <c r="W727">
        <v>8</v>
      </c>
      <c r="X727">
        <v>0.01</v>
      </c>
      <c r="Y727">
        <v>8</v>
      </c>
      <c r="Z727">
        <v>3.0000000000000001E-3</v>
      </c>
      <c r="AA727">
        <v>8</v>
      </c>
      <c r="AB727">
        <v>0.01</v>
      </c>
    </row>
    <row r="728" spans="1:29" x14ac:dyDescent="0.3">
      <c r="A728">
        <v>1980</v>
      </c>
      <c r="B728">
        <v>2</v>
      </c>
      <c r="C728">
        <v>1</v>
      </c>
      <c r="D728">
        <v>1E-3</v>
      </c>
      <c r="E728">
        <v>8</v>
      </c>
      <c r="F728">
        <v>1E-3</v>
      </c>
      <c r="G728">
        <v>8</v>
      </c>
      <c r="H728">
        <v>1E-3</v>
      </c>
      <c r="I728">
        <v>8</v>
      </c>
      <c r="J728">
        <v>1E-3</v>
      </c>
      <c r="K728">
        <v>8</v>
      </c>
      <c r="L728">
        <v>3.0000000000000001E-3</v>
      </c>
      <c r="M728">
        <v>8</v>
      </c>
      <c r="N728">
        <v>2E-3</v>
      </c>
      <c r="O728">
        <v>8</v>
      </c>
      <c r="P728">
        <v>1E-3</v>
      </c>
      <c r="Q728">
        <v>8</v>
      </c>
      <c r="R728">
        <v>2E-3</v>
      </c>
      <c r="S728">
        <v>8</v>
      </c>
      <c r="T728">
        <v>2E-3</v>
      </c>
      <c r="U728">
        <v>8</v>
      </c>
      <c r="V728">
        <v>3.0000000000000001E-3</v>
      </c>
      <c r="W728">
        <v>8</v>
      </c>
      <c r="X728">
        <v>4.0000000000000001E-3</v>
      </c>
      <c r="Y728">
        <v>8</v>
      </c>
      <c r="Z728">
        <v>1E-3</v>
      </c>
      <c r="AA728">
        <v>8</v>
      </c>
      <c r="AB728">
        <v>0</v>
      </c>
    </row>
    <row r="729" spans="1:29" x14ac:dyDescent="0.3">
      <c r="A729">
        <v>1981</v>
      </c>
      <c r="B729">
        <v>2</v>
      </c>
      <c r="C729">
        <v>1</v>
      </c>
      <c r="D729">
        <v>1E-3</v>
      </c>
      <c r="E729">
        <v>8</v>
      </c>
      <c r="F729">
        <v>1E-3</v>
      </c>
      <c r="G729">
        <v>8</v>
      </c>
      <c r="H729">
        <v>1E-3</v>
      </c>
      <c r="I729">
        <v>8</v>
      </c>
      <c r="J729">
        <v>1E-3</v>
      </c>
      <c r="K729">
        <v>8</v>
      </c>
      <c r="L729">
        <v>1E-3</v>
      </c>
      <c r="M729">
        <v>8</v>
      </c>
      <c r="N729">
        <v>1E-3</v>
      </c>
      <c r="O729">
        <v>8</v>
      </c>
      <c r="P729">
        <v>1E-3</v>
      </c>
      <c r="Q729">
        <v>8</v>
      </c>
      <c r="R729">
        <v>1E-3</v>
      </c>
      <c r="S729">
        <v>8</v>
      </c>
      <c r="T729">
        <v>1.2999999999999999E-2</v>
      </c>
      <c r="U729">
        <v>6</v>
      </c>
      <c r="V729">
        <v>3.5999999999999997E-2</v>
      </c>
      <c r="W729">
        <v>6</v>
      </c>
      <c r="X729">
        <v>6.0999999999999999E-2</v>
      </c>
      <c r="Y729">
        <v>6</v>
      </c>
      <c r="Z729">
        <v>5.0000000000000001E-3</v>
      </c>
      <c r="AA729">
        <v>6</v>
      </c>
      <c r="AB729">
        <v>0.01</v>
      </c>
    </row>
    <row r="730" spans="1:29" x14ac:dyDescent="0.3">
      <c r="A730">
        <v>1982</v>
      </c>
      <c r="B730">
        <v>2</v>
      </c>
      <c r="C730">
        <v>1</v>
      </c>
      <c r="D730">
        <v>2E-3</v>
      </c>
      <c r="E730">
        <v>6</v>
      </c>
      <c r="F730">
        <v>1E-3</v>
      </c>
      <c r="G730">
        <v>6</v>
      </c>
      <c r="H730">
        <v>1E-3</v>
      </c>
      <c r="I730">
        <v>6</v>
      </c>
      <c r="J730">
        <v>3.0000000000000001E-3</v>
      </c>
      <c r="K730">
        <v>6</v>
      </c>
      <c r="L730">
        <v>6.4000000000000001E-2</v>
      </c>
      <c r="M730">
        <v>6</v>
      </c>
      <c r="N730">
        <v>4.9000000000000002E-2</v>
      </c>
      <c r="O730">
        <v>6</v>
      </c>
      <c r="P730">
        <v>4.0000000000000001E-3</v>
      </c>
      <c r="Q730">
        <v>6</v>
      </c>
      <c r="R730">
        <v>3.0000000000000001E-3</v>
      </c>
      <c r="S730">
        <v>6</v>
      </c>
      <c r="T730">
        <v>2E-3</v>
      </c>
      <c r="U730">
        <v>6</v>
      </c>
      <c r="V730">
        <v>1.7999999999999999E-2</v>
      </c>
      <c r="W730">
        <v>6</v>
      </c>
      <c r="X730">
        <v>2E-3</v>
      </c>
      <c r="Y730">
        <v>6</v>
      </c>
      <c r="Z730">
        <v>1E-3</v>
      </c>
      <c r="AA730">
        <v>8</v>
      </c>
      <c r="AB730">
        <v>0.01</v>
      </c>
    </row>
    <row r="731" spans="1:29" x14ac:dyDescent="0.3">
      <c r="A731">
        <v>1983</v>
      </c>
      <c r="B731">
        <v>2</v>
      </c>
      <c r="C731">
        <v>1</v>
      </c>
      <c r="D731">
        <v>1E-3</v>
      </c>
      <c r="E731">
        <v>8</v>
      </c>
      <c r="F731">
        <v>1E-3</v>
      </c>
      <c r="G731">
        <v>8</v>
      </c>
      <c r="H731">
        <v>1E-3</v>
      </c>
      <c r="I731">
        <v>8</v>
      </c>
      <c r="J731">
        <v>0.01</v>
      </c>
      <c r="K731">
        <v>8</v>
      </c>
      <c r="L731">
        <v>1.2999999999999999E-2</v>
      </c>
      <c r="M731">
        <v>8</v>
      </c>
      <c r="N731">
        <v>8.0000000000000002E-3</v>
      </c>
      <c r="O731">
        <v>8</v>
      </c>
      <c r="P731">
        <v>1E-3</v>
      </c>
      <c r="Q731">
        <v>8</v>
      </c>
      <c r="R731">
        <v>2E-3</v>
      </c>
      <c r="S731">
        <v>8</v>
      </c>
      <c r="T731">
        <v>2E-3</v>
      </c>
      <c r="U731">
        <v>8</v>
      </c>
      <c r="V731">
        <v>6.0000000000000001E-3</v>
      </c>
      <c r="W731">
        <v>8</v>
      </c>
      <c r="X731">
        <v>6.0000000000000001E-3</v>
      </c>
      <c r="Y731">
        <v>8</v>
      </c>
      <c r="Z731">
        <v>1E-3</v>
      </c>
      <c r="AA731">
        <v>8</v>
      </c>
      <c r="AB731">
        <v>0</v>
      </c>
    </row>
    <row r="732" spans="1:29" x14ac:dyDescent="0.3">
      <c r="A732">
        <v>1984</v>
      </c>
      <c r="B732">
        <v>2</v>
      </c>
      <c r="C732">
        <v>1</v>
      </c>
      <c r="D732">
        <v>1E-3</v>
      </c>
      <c r="E732">
        <v>8</v>
      </c>
      <c r="F732">
        <v>1E-3</v>
      </c>
      <c r="G732">
        <v>8</v>
      </c>
      <c r="H732">
        <v>1E-3</v>
      </c>
      <c r="I732">
        <v>8</v>
      </c>
      <c r="J732">
        <v>2E-3</v>
      </c>
      <c r="K732">
        <v>8</v>
      </c>
      <c r="L732">
        <v>1E-3</v>
      </c>
      <c r="M732">
        <v>8</v>
      </c>
      <c r="N732">
        <v>2E-3</v>
      </c>
      <c r="O732">
        <v>8</v>
      </c>
      <c r="P732">
        <v>3.0000000000000001E-3</v>
      </c>
      <c r="Q732">
        <v>8</v>
      </c>
      <c r="R732">
        <v>4.0000000000000001E-3</v>
      </c>
      <c r="S732">
        <v>8</v>
      </c>
      <c r="T732">
        <v>1.7000000000000001E-2</v>
      </c>
      <c r="U732">
        <v>8</v>
      </c>
      <c r="V732">
        <v>8.9999999999999993E-3</v>
      </c>
      <c r="W732">
        <v>8</v>
      </c>
      <c r="X732">
        <v>1.7999999999999999E-2</v>
      </c>
      <c r="Y732">
        <v>8</v>
      </c>
      <c r="Z732">
        <v>2E-3</v>
      </c>
      <c r="AA732">
        <v>8</v>
      </c>
      <c r="AB732">
        <v>0.01</v>
      </c>
    </row>
    <row r="733" spans="1:29" x14ac:dyDescent="0.3">
      <c r="A733">
        <v>1985</v>
      </c>
      <c r="B733">
        <v>2</v>
      </c>
      <c r="C733">
        <v>1</v>
      </c>
      <c r="D733">
        <v>0</v>
      </c>
      <c r="E733">
        <v>8</v>
      </c>
      <c r="F733">
        <v>1E-3</v>
      </c>
      <c r="G733">
        <v>8</v>
      </c>
      <c r="H733">
        <v>1E-3</v>
      </c>
      <c r="I733">
        <v>8</v>
      </c>
      <c r="J733">
        <v>2E-3</v>
      </c>
      <c r="K733">
        <v>8</v>
      </c>
      <c r="L733">
        <v>1.2999999999999999E-2</v>
      </c>
      <c r="M733">
        <v>8</v>
      </c>
      <c r="N733">
        <v>4.0000000000000001E-3</v>
      </c>
      <c r="O733">
        <v>8</v>
      </c>
      <c r="P733">
        <v>2E-3</v>
      </c>
      <c r="Q733">
        <v>8</v>
      </c>
      <c r="R733">
        <v>1E-3</v>
      </c>
      <c r="S733">
        <v>8</v>
      </c>
      <c r="T733">
        <v>5.0000000000000001E-3</v>
      </c>
      <c r="U733">
        <v>8</v>
      </c>
      <c r="V733">
        <v>2.1000000000000001E-2</v>
      </c>
      <c r="W733">
        <v>8</v>
      </c>
      <c r="X733">
        <v>1.2E-2</v>
      </c>
      <c r="Y733">
        <v>8</v>
      </c>
      <c r="Z733">
        <v>5.0000000000000001E-3</v>
      </c>
      <c r="AA733">
        <v>8</v>
      </c>
      <c r="AB733">
        <v>0.01</v>
      </c>
    </row>
    <row r="734" spans="1:29" x14ac:dyDescent="0.3">
      <c r="A734">
        <v>1986</v>
      </c>
      <c r="B734">
        <v>2</v>
      </c>
      <c r="C734">
        <v>1</v>
      </c>
      <c r="D734">
        <v>1E-3</v>
      </c>
      <c r="E734">
        <v>8</v>
      </c>
      <c r="F734">
        <v>2E-3</v>
      </c>
      <c r="G734">
        <v>8</v>
      </c>
      <c r="H734">
        <v>1E-3</v>
      </c>
      <c r="I734">
        <v>8</v>
      </c>
      <c r="J734">
        <v>6.0000000000000001E-3</v>
      </c>
      <c r="K734">
        <v>8</v>
      </c>
      <c r="L734">
        <v>1.7999999999999999E-2</v>
      </c>
      <c r="M734">
        <v>8</v>
      </c>
      <c r="N734">
        <v>0.02</v>
      </c>
      <c r="O734">
        <v>8</v>
      </c>
      <c r="P734">
        <v>0</v>
      </c>
      <c r="Q734">
        <v>8</v>
      </c>
      <c r="R734">
        <v>0</v>
      </c>
      <c r="S734">
        <v>8</v>
      </c>
      <c r="T734">
        <v>5.0000000000000001E-3</v>
      </c>
      <c r="U734">
        <v>8</v>
      </c>
      <c r="V734">
        <v>1.2999999999999999E-2</v>
      </c>
      <c r="W734">
        <v>8</v>
      </c>
      <c r="X734">
        <v>5.0000000000000001E-3</v>
      </c>
      <c r="Y734">
        <v>8</v>
      </c>
      <c r="Z734">
        <v>1E-3</v>
      </c>
      <c r="AA734">
        <v>8</v>
      </c>
      <c r="AB734">
        <v>0.01</v>
      </c>
    </row>
    <row r="735" spans="1:29" x14ac:dyDescent="0.3">
      <c r="A735">
        <v>1987</v>
      </c>
      <c r="B735">
        <v>2</v>
      </c>
      <c r="C735">
        <v>1</v>
      </c>
      <c r="D735">
        <v>1E-3</v>
      </c>
      <c r="E735">
        <v>8</v>
      </c>
      <c r="F735">
        <v>1E-3</v>
      </c>
      <c r="G735">
        <v>8</v>
      </c>
      <c r="H735">
        <v>1E-3</v>
      </c>
      <c r="I735">
        <v>8</v>
      </c>
      <c r="J735">
        <v>0.01</v>
      </c>
      <c r="K735">
        <v>8</v>
      </c>
      <c r="L735">
        <v>9.1999999999999998E-2</v>
      </c>
      <c r="M735">
        <v>8</v>
      </c>
      <c r="N735">
        <v>1.2E-2</v>
      </c>
      <c r="O735">
        <v>8</v>
      </c>
      <c r="P735">
        <v>3.0000000000000001E-3</v>
      </c>
      <c r="Q735">
        <v>8</v>
      </c>
      <c r="R735">
        <v>6.0000000000000001E-3</v>
      </c>
      <c r="S735">
        <v>8</v>
      </c>
      <c r="T735">
        <v>6.0000000000000001E-3</v>
      </c>
      <c r="U735">
        <v>8</v>
      </c>
      <c r="V735">
        <v>8.3000000000000004E-2</v>
      </c>
      <c r="W735">
        <v>8</v>
      </c>
      <c r="X735">
        <v>1.7000000000000001E-2</v>
      </c>
      <c r="Y735">
        <v>8</v>
      </c>
      <c r="Z735">
        <v>6.0000000000000001E-3</v>
      </c>
      <c r="AA735">
        <v>8</v>
      </c>
      <c r="AB735">
        <v>0.02</v>
      </c>
    </row>
    <row r="736" spans="1:29" x14ac:dyDescent="0.3">
      <c r="A736">
        <v>1988</v>
      </c>
      <c r="B736">
        <v>2</v>
      </c>
      <c r="C736">
        <v>1</v>
      </c>
      <c r="D736">
        <v>1E-3</v>
      </c>
      <c r="E736">
        <v>8</v>
      </c>
      <c r="F736">
        <v>1E-3</v>
      </c>
      <c r="G736">
        <v>8</v>
      </c>
      <c r="H736">
        <v>1E-3</v>
      </c>
      <c r="I736">
        <v>8</v>
      </c>
      <c r="J736">
        <v>4.0000000000000001E-3</v>
      </c>
      <c r="K736">
        <v>8</v>
      </c>
      <c r="L736">
        <v>1.4E-2</v>
      </c>
      <c r="M736">
        <v>8</v>
      </c>
      <c r="N736">
        <v>2.3E-2</v>
      </c>
      <c r="O736">
        <v>8</v>
      </c>
      <c r="P736">
        <v>2E-3</v>
      </c>
      <c r="Q736">
        <v>8</v>
      </c>
      <c r="R736">
        <v>2E-3</v>
      </c>
      <c r="S736">
        <v>8</v>
      </c>
      <c r="T736">
        <v>5.7000000000000002E-2</v>
      </c>
      <c r="U736">
        <v>8</v>
      </c>
      <c r="V736">
        <v>8.2000000000000003E-2</v>
      </c>
      <c r="W736">
        <v>8</v>
      </c>
      <c r="X736">
        <v>3.2000000000000001E-2</v>
      </c>
      <c r="Y736">
        <v>8</v>
      </c>
      <c r="Z736">
        <v>3.0000000000000001E-3</v>
      </c>
      <c r="AA736">
        <v>8</v>
      </c>
      <c r="AB736">
        <v>0.02</v>
      </c>
    </row>
    <row r="737" spans="1:29" x14ac:dyDescent="0.3">
      <c r="A737">
        <v>1989</v>
      </c>
      <c r="B737">
        <v>1</v>
      </c>
      <c r="C737">
        <v>1</v>
      </c>
      <c r="D737">
        <v>2E-3</v>
      </c>
      <c r="E737">
        <v>8</v>
      </c>
      <c r="F737">
        <v>1E-3</v>
      </c>
      <c r="G737">
        <v>8</v>
      </c>
      <c r="H737">
        <v>1E-3</v>
      </c>
      <c r="I737">
        <v>8</v>
      </c>
      <c r="J737">
        <v>1E-3</v>
      </c>
      <c r="K737">
        <v>8</v>
      </c>
      <c r="L737">
        <v>1.2E-2</v>
      </c>
      <c r="M737">
        <v>8</v>
      </c>
      <c r="N737">
        <v>4.0000000000000001E-3</v>
      </c>
      <c r="O737">
        <v>8</v>
      </c>
      <c r="P737">
        <v>0</v>
      </c>
      <c r="Q737">
        <v>8</v>
      </c>
      <c r="R737">
        <v>0</v>
      </c>
      <c r="S737">
        <v>8</v>
      </c>
      <c r="T737">
        <v>8.0000000000000002E-3</v>
      </c>
      <c r="U737">
        <v>8</v>
      </c>
      <c r="V737">
        <v>5.0000000000000001E-3</v>
      </c>
      <c r="W737">
        <v>8</v>
      </c>
      <c r="X737">
        <v>1E-3</v>
      </c>
      <c r="Y737">
        <v>8</v>
      </c>
      <c r="Z737">
        <v>1.4E-2</v>
      </c>
      <c r="AA737">
        <v>8</v>
      </c>
      <c r="AB737">
        <v>0</v>
      </c>
    </row>
    <row r="738" spans="1:29" x14ac:dyDescent="0.3">
      <c r="A738">
        <v>1990</v>
      </c>
      <c r="B738">
        <v>1</v>
      </c>
      <c r="C738">
        <v>1</v>
      </c>
      <c r="D738">
        <v>1E-3</v>
      </c>
      <c r="E738">
        <v>8</v>
      </c>
      <c r="F738">
        <v>1E-3</v>
      </c>
      <c r="G738">
        <v>8</v>
      </c>
      <c r="H738">
        <v>1E-3</v>
      </c>
      <c r="I738">
        <v>8</v>
      </c>
      <c r="J738">
        <v>1.0999999999999999E-2</v>
      </c>
      <c r="K738">
        <v>8</v>
      </c>
      <c r="L738">
        <v>1.2E-2</v>
      </c>
      <c r="M738">
        <v>8</v>
      </c>
      <c r="N738">
        <v>8.0000000000000002E-3</v>
      </c>
      <c r="O738">
        <v>8</v>
      </c>
      <c r="P738">
        <v>2E-3</v>
      </c>
      <c r="Q738">
        <v>8</v>
      </c>
      <c r="R738">
        <v>2E-3</v>
      </c>
      <c r="S738">
        <v>8</v>
      </c>
      <c r="T738">
        <v>1.7999999999999999E-2</v>
      </c>
      <c r="U738">
        <v>8</v>
      </c>
      <c r="V738">
        <v>5.5E-2</v>
      </c>
      <c r="W738">
        <v>8</v>
      </c>
      <c r="X738">
        <v>0.03</v>
      </c>
      <c r="Y738">
        <v>8</v>
      </c>
      <c r="Z738">
        <v>2E-3</v>
      </c>
      <c r="AA738">
        <v>8</v>
      </c>
      <c r="AB738">
        <v>0.01</v>
      </c>
    </row>
    <row r="739" spans="1:29" x14ac:dyDescent="0.3">
      <c r="A739">
        <v>1991</v>
      </c>
      <c r="B739">
        <v>1</v>
      </c>
      <c r="C739">
        <v>1</v>
      </c>
      <c r="D739">
        <v>1E-3</v>
      </c>
      <c r="E739">
        <v>8</v>
      </c>
      <c r="F739">
        <v>0</v>
      </c>
      <c r="G739">
        <v>8</v>
      </c>
      <c r="H739">
        <v>0</v>
      </c>
      <c r="I739">
        <v>8</v>
      </c>
      <c r="J739">
        <v>0</v>
      </c>
      <c r="K739">
        <v>8</v>
      </c>
      <c r="L739">
        <v>6.0000000000000001E-3</v>
      </c>
      <c r="M739">
        <v>8</v>
      </c>
      <c r="N739">
        <v>0</v>
      </c>
      <c r="O739">
        <v>8</v>
      </c>
      <c r="P739">
        <v>0</v>
      </c>
      <c r="Q739">
        <v>8</v>
      </c>
      <c r="R739">
        <v>0</v>
      </c>
      <c r="S739">
        <v>8</v>
      </c>
      <c r="T739">
        <v>4.0000000000000001E-3</v>
      </c>
      <c r="U739">
        <v>8</v>
      </c>
      <c r="V739">
        <v>6.0000000000000001E-3</v>
      </c>
      <c r="W739">
        <v>8</v>
      </c>
      <c r="X739">
        <v>5.0000000000000001E-3</v>
      </c>
      <c r="Y739">
        <v>8</v>
      </c>
      <c r="Z739">
        <v>1E-3</v>
      </c>
      <c r="AA739">
        <v>8</v>
      </c>
      <c r="AB739">
        <v>0</v>
      </c>
    </row>
    <row r="740" spans="1:29" x14ac:dyDescent="0.3">
      <c r="A740">
        <v>1992</v>
      </c>
      <c r="B740">
        <v>1</v>
      </c>
      <c r="C740">
        <v>1</v>
      </c>
      <c r="D740">
        <v>0</v>
      </c>
      <c r="E740">
        <v>8</v>
      </c>
      <c r="F740">
        <v>0</v>
      </c>
      <c r="G740">
        <v>8</v>
      </c>
      <c r="H740">
        <v>0</v>
      </c>
      <c r="I740">
        <v>8</v>
      </c>
      <c r="J740">
        <v>1E-3</v>
      </c>
      <c r="K740">
        <v>8</v>
      </c>
      <c r="L740">
        <v>1.0999999999999999E-2</v>
      </c>
      <c r="M740">
        <v>8</v>
      </c>
      <c r="N740">
        <v>2E-3</v>
      </c>
      <c r="O740">
        <v>8</v>
      </c>
      <c r="P740">
        <v>1E-3</v>
      </c>
      <c r="Q740">
        <v>8</v>
      </c>
      <c r="R740">
        <v>3.0000000000000001E-3</v>
      </c>
      <c r="S740">
        <v>8</v>
      </c>
      <c r="T740">
        <v>3.4000000000000002E-2</v>
      </c>
      <c r="U740">
        <v>8</v>
      </c>
      <c r="V740">
        <v>0.01</v>
      </c>
      <c r="W740">
        <v>8</v>
      </c>
      <c r="X740">
        <v>1E-3</v>
      </c>
      <c r="Y740">
        <v>8</v>
      </c>
      <c r="Z740">
        <v>1E-3</v>
      </c>
      <c r="AA740">
        <v>8</v>
      </c>
      <c r="AB740">
        <v>0.01</v>
      </c>
    </row>
    <row r="741" spans="1:29" x14ac:dyDescent="0.3">
      <c r="A741">
        <v>1993</v>
      </c>
      <c r="B741">
        <v>1</v>
      </c>
      <c r="C741">
        <v>1</v>
      </c>
      <c r="D741">
        <v>0</v>
      </c>
      <c r="E741">
        <v>8</v>
      </c>
      <c r="F741">
        <v>0</v>
      </c>
      <c r="G741">
        <v>8</v>
      </c>
      <c r="H741">
        <v>0</v>
      </c>
      <c r="I741">
        <v>8</v>
      </c>
      <c r="J741">
        <v>7.0000000000000001E-3</v>
      </c>
      <c r="K741">
        <v>8</v>
      </c>
      <c r="L741">
        <v>7.0999999999999994E-2</v>
      </c>
      <c r="M741">
        <v>8</v>
      </c>
      <c r="N741">
        <v>5.0000000000000001E-3</v>
      </c>
      <c r="O741">
        <v>8</v>
      </c>
      <c r="P741">
        <v>1E-3</v>
      </c>
      <c r="Q741">
        <v>8</v>
      </c>
      <c r="R741">
        <v>1E-3</v>
      </c>
      <c r="S741">
        <v>8</v>
      </c>
      <c r="T741">
        <v>1E-3</v>
      </c>
      <c r="U741">
        <v>8</v>
      </c>
      <c r="V741">
        <v>1E-3</v>
      </c>
      <c r="W741">
        <v>8</v>
      </c>
      <c r="X741">
        <v>1.2E-2</v>
      </c>
      <c r="Y741">
        <v>8</v>
      </c>
      <c r="Z741">
        <v>2E-3</v>
      </c>
      <c r="AA741">
        <v>8</v>
      </c>
      <c r="AB741">
        <v>0.01</v>
      </c>
    </row>
    <row r="742" spans="1:29" x14ac:dyDescent="0.3">
      <c r="A742">
        <v>1995</v>
      </c>
      <c r="B742">
        <v>1</v>
      </c>
      <c r="C742">
        <v>1</v>
      </c>
      <c r="D742">
        <v>1E-3</v>
      </c>
      <c r="E742">
        <v>8</v>
      </c>
      <c r="F742">
        <v>1E-3</v>
      </c>
      <c r="G742">
        <v>8</v>
      </c>
      <c r="H742">
        <v>1E-3</v>
      </c>
      <c r="I742">
        <v>8</v>
      </c>
      <c r="J742">
        <v>2E-3</v>
      </c>
      <c r="K742">
        <v>8</v>
      </c>
      <c r="L742">
        <v>1.2999999999999999E-2</v>
      </c>
      <c r="M742">
        <v>8</v>
      </c>
      <c r="N742">
        <v>1.2E-2</v>
      </c>
      <c r="O742">
        <v>8</v>
      </c>
      <c r="P742">
        <v>2E-3</v>
      </c>
      <c r="Q742">
        <v>8</v>
      </c>
      <c r="R742">
        <v>2.7E-2</v>
      </c>
      <c r="S742">
        <v>8</v>
      </c>
      <c r="T742">
        <v>1.6E-2</v>
      </c>
      <c r="U742">
        <v>8</v>
      </c>
      <c r="V742">
        <v>3.6999999999999998E-2</v>
      </c>
      <c r="W742">
        <v>8</v>
      </c>
      <c r="X742">
        <v>4.0000000000000001E-3</v>
      </c>
      <c r="Y742">
        <v>8</v>
      </c>
      <c r="Z742">
        <v>2E-3</v>
      </c>
      <c r="AA742">
        <v>8</v>
      </c>
      <c r="AB742">
        <v>0.01</v>
      </c>
    </row>
    <row r="743" spans="1:29" x14ac:dyDescent="0.3">
      <c r="A743">
        <v>1996</v>
      </c>
      <c r="B743">
        <v>1</v>
      </c>
      <c r="C743">
        <v>1</v>
      </c>
      <c r="D743">
        <v>2E-3</v>
      </c>
      <c r="E743">
        <v>8</v>
      </c>
      <c r="F743">
        <v>1E-3</v>
      </c>
      <c r="G743">
        <v>8</v>
      </c>
      <c r="H743">
        <v>3.0000000000000001E-3</v>
      </c>
      <c r="I743">
        <v>8</v>
      </c>
      <c r="J743">
        <v>2E-3</v>
      </c>
      <c r="K743">
        <v>8</v>
      </c>
      <c r="L743">
        <v>8.9999999999999993E-3</v>
      </c>
      <c r="M743">
        <v>8</v>
      </c>
      <c r="N743">
        <v>6.0000000000000001E-3</v>
      </c>
      <c r="O743">
        <v>8</v>
      </c>
      <c r="P743">
        <v>2E-3</v>
      </c>
      <c r="Q743">
        <v>8</v>
      </c>
      <c r="R743">
        <v>8.9999999999999993E-3</v>
      </c>
      <c r="S743">
        <v>8</v>
      </c>
      <c r="T743">
        <v>3.2000000000000001E-2</v>
      </c>
      <c r="U743">
        <v>8</v>
      </c>
      <c r="V743">
        <v>1.7000000000000001E-2</v>
      </c>
      <c r="W743">
        <v>8</v>
      </c>
      <c r="X743">
        <v>1.2999999999999999E-2</v>
      </c>
      <c r="Y743">
        <v>8</v>
      </c>
      <c r="Z743">
        <v>3.0000000000000001E-3</v>
      </c>
      <c r="AA743">
        <v>8</v>
      </c>
      <c r="AB743">
        <v>0.01</v>
      </c>
    </row>
    <row r="744" spans="1:29" x14ac:dyDescent="0.3">
      <c r="A744">
        <v>1997</v>
      </c>
      <c r="B744">
        <v>1</v>
      </c>
      <c r="C744">
        <v>1</v>
      </c>
      <c r="D744">
        <v>3.0000000000000001E-3</v>
      </c>
      <c r="E744">
        <v>8</v>
      </c>
      <c r="F744">
        <v>2E-3</v>
      </c>
      <c r="G744">
        <v>8</v>
      </c>
      <c r="H744">
        <v>2E-3</v>
      </c>
      <c r="I744">
        <v>8</v>
      </c>
      <c r="J744">
        <v>2E-3</v>
      </c>
      <c r="K744">
        <v>8</v>
      </c>
      <c r="L744">
        <v>3.0000000000000001E-3</v>
      </c>
      <c r="M744">
        <v>8</v>
      </c>
      <c r="N744">
        <v>2E-3</v>
      </c>
      <c r="O744">
        <v>8</v>
      </c>
      <c r="P744">
        <v>2E-3</v>
      </c>
      <c r="Q744">
        <v>8</v>
      </c>
      <c r="R744">
        <v>2E-3</v>
      </c>
      <c r="S744">
        <v>8</v>
      </c>
      <c r="V744">
        <v>2.5999999999999999E-2</v>
      </c>
      <c r="W744">
        <v>3</v>
      </c>
      <c r="X744">
        <v>1.2E-2</v>
      </c>
      <c r="Y744">
        <v>8</v>
      </c>
      <c r="Z744">
        <v>2E-3</v>
      </c>
      <c r="AA744">
        <v>8</v>
      </c>
      <c r="AB744">
        <v>0.01</v>
      </c>
      <c r="AC744">
        <v>3</v>
      </c>
    </row>
    <row r="745" spans="1:29" x14ac:dyDescent="0.3">
      <c r="A745">
        <v>1998</v>
      </c>
      <c r="B745">
        <v>1</v>
      </c>
      <c r="C745">
        <v>1</v>
      </c>
      <c r="D745">
        <v>2E-3</v>
      </c>
      <c r="E745">
        <v>8</v>
      </c>
      <c r="F745">
        <v>2E-3</v>
      </c>
      <c r="G745">
        <v>8</v>
      </c>
      <c r="H745">
        <v>2E-3</v>
      </c>
      <c r="I745">
        <v>8</v>
      </c>
      <c r="J745">
        <v>1.0999999999999999E-2</v>
      </c>
      <c r="K745">
        <v>8</v>
      </c>
      <c r="L745">
        <v>0.03</v>
      </c>
      <c r="M745">
        <v>8</v>
      </c>
      <c r="N745">
        <v>6.0000000000000001E-3</v>
      </c>
      <c r="O745">
        <v>8</v>
      </c>
      <c r="P745">
        <v>4.0000000000000001E-3</v>
      </c>
      <c r="Q745">
        <v>8</v>
      </c>
      <c r="R745">
        <v>4.0000000000000001E-3</v>
      </c>
      <c r="S745">
        <v>8</v>
      </c>
      <c r="T745">
        <v>8.0000000000000002E-3</v>
      </c>
      <c r="U745">
        <v>8</v>
      </c>
      <c r="V745">
        <v>8.0000000000000002E-3</v>
      </c>
      <c r="W745">
        <v>8</v>
      </c>
      <c r="X745">
        <v>4.0000000000000001E-3</v>
      </c>
      <c r="Y745">
        <v>8</v>
      </c>
      <c r="Z745">
        <v>7.0000000000000001E-3</v>
      </c>
      <c r="AA745">
        <v>8</v>
      </c>
      <c r="AB745">
        <v>0.01</v>
      </c>
    </row>
    <row r="746" spans="1:29" x14ac:dyDescent="0.3">
      <c r="A746">
        <v>2000</v>
      </c>
      <c r="B746">
        <v>1</v>
      </c>
      <c r="C746">
        <v>1</v>
      </c>
      <c r="D746">
        <v>3.0000000000000001E-3</v>
      </c>
      <c r="E746">
        <v>8</v>
      </c>
      <c r="F746">
        <v>2E-3</v>
      </c>
      <c r="G746">
        <v>8</v>
      </c>
      <c r="H746">
        <v>1E-3</v>
      </c>
      <c r="I746">
        <v>8</v>
      </c>
      <c r="J746">
        <v>0</v>
      </c>
      <c r="K746">
        <v>8</v>
      </c>
      <c r="L746">
        <v>2E-3</v>
      </c>
      <c r="M746">
        <v>8</v>
      </c>
      <c r="N746">
        <v>2E-3</v>
      </c>
      <c r="O746">
        <v>8</v>
      </c>
      <c r="P746">
        <v>3.0000000000000001E-3</v>
      </c>
      <c r="Q746">
        <v>8</v>
      </c>
      <c r="R746">
        <v>3.0000000000000001E-3</v>
      </c>
      <c r="S746">
        <v>8</v>
      </c>
      <c r="T746">
        <v>7.0000000000000001E-3</v>
      </c>
      <c r="U746">
        <v>8</v>
      </c>
      <c r="V746">
        <v>0.11</v>
      </c>
      <c r="W746">
        <v>3</v>
      </c>
      <c r="X746">
        <v>3.5000000000000003E-2</v>
      </c>
      <c r="Y746">
        <v>8</v>
      </c>
      <c r="Z746">
        <v>4.0000000000000001E-3</v>
      </c>
      <c r="AA746">
        <v>8</v>
      </c>
      <c r="AB746">
        <v>0.01</v>
      </c>
      <c r="AC746">
        <v>3</v>
      </c>
    </row>
    <row r="747" spans="1:29" x14ac:dyDescent="0.3">
      <c r="A747">
        <v>2001</v>
      </c>
      <c r="B747">
        <v>1</v>
      </c>
      <c r="C747">
        <v>1</v>
      </c>
      <c r="D747">
        <v>2E-3</v>
      </c>
      <c r="E747">
        <v>8</v>
      </c>
      <c r="F747">
        <v>1E-3</v>
      </c>
      <c r="G747">
        <v>8</v>
      </c>
      <c r="H747">
        <v>4.0000000000000001E-3</v>
      </c>
      <c r="I747">
        <v>8</v>
      </c>
      <c r="J747">
        <v>3.0000000000000001E-3</v>
      </c>
      <c r="K747">
        <v>8</v>
      </c>
      <c r="L747">
        <v>3.5999999999999997E-2</v>
      </c>
      <c r="M747">
        <v>8</v>
      </c>
      <c r="N747">
        <v>3.0000000000000001E-3</v>
      </c>
      <c r="O747">
        <v>8</v>
      </c>
      <c r="P747">
        <v>1E-3</v>
      </c>
      <c r="Q747">
        <v>8</v>
      </c>
      <c r="R747">
        <v>1E-3</v>
      </c>
      <c r="S747">
        <v>8</v>
      </c>
      <c r="T747">
        <v>3.0000000000000001E-3</v>
      </c>
      <c r="U747">
        <v>8</v>
      </c>
      <c r="V747">
        <v>7.0000000000000001E-3</v>
      </c>
      <c r="W747">
        <v>8</v>
      </c>
      <c r="X747">
        <v>3.0000000000000001E-3</v>
      </c>
      <c r="Y747">
        <v>8</v>
      </c>
      <c r="Z747">
        <v>1E-3</v>
      </c>
      <c r="AA747">
        <v>8</v>
      </c>
      <c r="AB747">
        <v>0.01</v>
      </c>
    </row>
    <row r="748" spans="1:29" x14ac:dyDescent="0.3">
      <c r="A748">
        <v>2002</v>
      </c>
      <c r="B748">
        <v>1</v>
      </c>
      <c r="C748">
        <v>1</v>
      </c>
      <c r="D748">
        <v>1E-3</v>
      </c>
      <c r="E748">
        <v>8</v>
      </c>
      <c r="F748">
        <v>0</v>
      </c>
      <c r="G748">
        <v>8</v>
      </c>
      <c r="H748">
        <v>0</v>
      </c>
      <c r="I748">
        <v>8</v>
      </c>
      <c r="J748">
        <v>2E-3</v>
      </c>
      <c r="K748">
        <v>8</v>
      </c>
      <c r="L748">
        <v>5.0000000000000001E-3</v>
      </c>
      <c r="M748">
        <v>3</v>
      </c>
      <c r="N748">
        <v>7.0000000000000001E-3</v>
      </c>
      <c r="O748">
        <v>8</v>
      </c>
      <c r="P748">
        <v>3.0000000000000001E-3</v>
      </c>
      <c r="Q748">
        <v>8</v>
      </c>
      <c r="R748">
        <v>3.0000000000000001E-3</v>
      </c>
      <c r="S748">
        <v>8</v>
      </c>
      <c r="T748">
        <v>4.0000000000000001E-3</v>
      </c>
      <c r="U748">
        <v>8</v>
      </c>
      <c r="V748">
        <v>3.1E-2</v>
      </c>
      <c r="W748">
        <v>8</v>
      </c>
      <c r="X748">
        <v>3.0000000000000001E-3</v>
      </c>
      <c r="Y748">
        <v>8</v>
      </c>
      <c r="Z748">
        <v>2E-3</v>
      </c>
      <c r="AA748">
        <v>8</v>
      </c>
      <c r="AB748">
        <v>0.01</v>
      </c>
      <c r="AC748">
        <v>3</v>
      </c>
    </row>
    <row r="749" spans="1:29" x14ac:dyDescent="0.3">
      <c r="A749">
        <v>2003</v>
      </c>
      <c r="B749">
        <v>1</v>
      </c>
      <c r="C749">
        <v>1</v>
      </c>
      <c r="D749">
        <v>1E-3</v>
      </c>
      <c r="E749">
        <v>8</v>
      </c>
      <c r="F749">
        <v>1E-3</v>
      </c>
      <c r="G749">
        <v>8</v>
      </c>
      <c r="H749">
        <v>1E-3</v>
      </c>
      <c r="I749">
        <v>8</v>
      </c>
      <c r="J749">
        <v>0.16500000000000001</v>
      </c>
      <c r="K749">
        <v>8</v>
      </c>
      <c r="L749">
        <v>5.0000000000000001E-3</v>
      </c>
      <c r="M749">
        <v>8</v>
      </c>
      <c r="N749">
        <v>1.4999999999999999E-2</v>
      </c>
      <c r="O749">
        <v>8</v>
      </c>
      <c r="P749">
        <v>4.0000000000000001E-3</v>
      </c>
      <c r="Q749">
        <v>8</v>
      </c>
      <c r="R749">
        <v>3.0000000000000001E-3</v>
      </c>
      <c r="S749">
        <v>8</v>
      </c>
      <c r="T749">
        <v>2.1000000000000001E-2</v>
      </c>
      <c r="U749">
        <v>8</v>
      </c>
      <c r="V749">
        <v>0.16800000000000001</v>
      </c>
      <c r="W749">
        <v>8</v>
      </c>
      <c r="X749">
        <v>6.4000000000000001E-2</v>
      </c>
      <c r="Y749">
        <v>8</v>
      </c>
      <c r="AB749">
        <v>0.04</v>
      </c>
      <c r="AC749">
        <v>3</v>
      </c>
    </row>
    <row r="750" spans="1:29" x14ac:dyDescent="0.3">
      <c r="A750">
        <v>2004</v>
      </c>
      <c r="B750">
        <v>1</v>
      </c>
      <c r="C750">
        <v>1</v>
      </c>
      <c r="D750">
        <v>1E-3</v>
      </c>
      <c r="E750">
        <v>8</v>
      </c>
      <c r="F750">
        <v>0</v>
      </c>
      <c r="G750">
        <v>8</v>
      </c>
      <c r="H750">
        <v>0</v>
      </c>
      <c r="I750">
        <v>8</v>
      </c>
      <c r="J750">
        <v>0</v>
      </c>
      <c r="K750">
        <v>8</v>
      </c>
      <c r="L750">
        <v>3.0000000000000001E-3</v>
      </c>
      <c r="M750">
        <v>8</v>
      </c>
      <c r="N750">
        <v>1E-3</v>
      </c>
      <c r="O750">
        <v>8</v>
      </c>
      <c r="P750">
        <v>0</v>
      </c>
      <c r="Q750">
        <v>8</v>
      </c>
      <c r="R750">
        <v>1E-3</v>
      </c>
      <c r="S750">
        <v>8</v>
      </c>
      <c r="T750">
        <v>8.0000000000000002E-3</v>
      </c>
      <c r="U750">
        <v>8</v>
      </c>
      <c r="V750">
        <v>1.0999999999999999E-2</v>
      </c>
      <c r="W750">
        <v>8</v>
      </c>
      <c r="X750">
        <v>8.6999999999999994E-2</v>
      </c>
      <c r="Y750">
        <v>8</v>
      </c>
      <c r="Z750">
        <v>1E-3</v>
      </c>
      <c r="AA750">
        <v>8</v>
      </c>
      <c r="AB750">
        <v>0.01</v>
      </c>
    </row>
    <row r="751" spans="1:29" x14ac:dyDescent="0.3">
      <c r="A751">
        <v>2005</v>
      </c>
      <c r="B751">
        <v>1</v>
      </c>
      <c r="C751">
        <v>1</v>
      </c>
      <c r="D751">
        <v>0</v>
      </c>
      <c r="E751">
        <v>8</v>
      </c>
      <c r="F751">
        <v>0</v>
      </c>
      <c r="G751">
        <v>8</v>
      </c>
      <c r="H751">
        <v>0</v>
      </c>
      <c r="I751">
        <v>8</v>
      </c>
      <c r="J751">
        <v>4.0000000000000001E-3</v>
      </c>
      <c r="K751">
        <v>8</v>
      </c>
      <c r="L751">
        <v>1.7000000000000001E-2</v>
      </c>
      <c r="M751">
        <v>8</v>
      </c>
      <c r="N751">
        <v>1.2E-2</v>
      </c>
      <c r="O751">
        <v>8</v>
      </c>
      <c r="P751">
        <v>1E-3</v>
      </c>
      <c r="Q751">
        <v>8</v>
      </c>
      <c r="R751">
        <v>1E-3</v>
      </c>
      <c r="S751">
        <v>8</v>
      </c>
      <c r="T751">
        <v>3.0000000000000001E-3</v>
      </c>
      <c r="U751">
        <v>8</v>
      </c>
      <c r="V751">
        <v>0.107</v>
      </c>
      <c r="W751">
        <v>8</v>
      </c>
      <c r="X751">
        <v>0.33600000000000002</v>
      </c>
      <c r="Y751">
        <v>3</v>
      </c>
      <c r="Z751">
        <v>5.0000000000000001E-3</v>
      </c>
      <c r="AA751">
        <v>8</v>
      </c>
      <c r="AB751">
        <v>0.04</v>
      </c>
      <c r="AC751">
        <v>3</v>
      </c>
    </row>
    <row r="752" spans="1:29" x14ac:dyDescent="0.3">
      <c r="A752">
        <v>2006</v>
      </c>
      <c r="B752">
        <v>1</v>
      </c>
      <c r="C752">
        <v>1</v>
      </c>
      <c r="D752">
        <v>1E-3</v>
      </c>
      <c r="E752">
        <v>8</v>
      </c>
      <c r="F752">
        <v>1E-3</v>
      </c>
      <c r="G752">
        <v>8</v>
      </c>
      <c r="H752">
        <v>0</v>
      </c>
      <c r="I752">
        <v>8</v>
      </c>
      <c r="J752">
        <v>2E-3</v>
      </c>
      <c r="K752">
        <v>8</v>
      </c>
      <c r="L752">
        <v>5.2999999999999999E-2</v>
      </c>
      <c r="M752">
        <v>8</v>
      </c>
      <c r="N752">
        <v>2.5999999999999999E-2</v>
      </c>
      <c r="O752">
        <v>8</v>
      </c>
      <c r="P752">
        <v>0</v>
      </c>
      <c r="Q752">
        <v>8</v>
      </c>
      <c r="R752">
        <v>1E-3</v>
      </c>
      <c r="S752">
        <v>8</v>
      </c>
      <c r="T752">
        <v>0</v>
      </c>
      <c r="U752">
        <v>8</v>
      </c>
      <c r="V752">
        <v>1.0999999999999999E-2</v>
      </c>
      <c r="W752">
        <v>8</v>
      </c>
      <c r="X752">
        <v>1E-3</v>
      </c>
      <c r="Y752">
        <v>8</v>
      </c>
      <c r="Z752">
        <v>0</v>
      </c>
      <c r="AA752">
        <v>8</v>
      </c>
      <c r="AB752">
        <v>0.01</v>
      </c>
    </row>
    <row r="753" spans="1:29" x14ac:dyDescent="0.3">
      <c r="A753">
        <v>2007</v>
      </c>
      <c r="B753">
        <v>1</v>
      </c>
      <c r="C753">
        <v>1</v>
      </c>
      <c r="D753">
        <v>0</v>
      </c>
      <c r="E753">
        <v>8</v>
      </c>
      <c r="F753">
        <v>0</v>
      </c>
      <c r="G753">
        <v>8</v>
      </c>
      <c r="H753">
        <v>1E-3</v>
      </c>
      <c r="I753">
        <v>3</v>
      </c>
      <c r="J753">
        <v>2E-3</v>
      </c>
      <c r="K753">
        <v>8</v>
      </c>
      <c r="L753">
        <v>3.6999999999999998E-2</v>
      </c>
      <c r="M753">
        <v>8</v>
      </c>
      <c r="N753">
        <v>8.0000000000000002E-3</v>
      </c>
      <c r="O753">
        <v>8</v>
      </c>
      <c r="P753">
        <v>0</v>
      </c>
      <c r="Q753">
        <v>8</v>
      </c>
      <c r="R753">
        <v>0</v>
      </c>
      <c r="S753">
        <v>8</v>
      </c>
      <c r="T753">
        <v>8.0000000000000002E-3</v>
      </c>
      <c r="U753">
        <v>8</v>
      </c>
      <c r="V753">
        <v>7.8E-2</v>
      </c>
      <c r="W753">
        <v>8</v>
      </c>
      <c r="X753">
        <v>0.23799999999999999</v>
      </c>
      <c r="Y753">
        <v>8</v>
      </c>
      <c r="Z753">
        <v>1E-3</v>
      </c>
      <c r="AA753">
        <v>3</v>
      </c>
      <c r="AB753">
        <v>0.03</v>
      </c>
      <c r="AC753">
        <v>3</v>
      </c>
    </row>
    <row r="754" spans="1:29" x14ac:dyDescent="0.3">
      <c r="A754">
        <v>2008</v>
      </c>
      <c r="B754">
        <v>1</v>
      </c>
      <c r="C754">
        <v>1</v>
      </c>
      <c r="D754">
        <v>0</v>
      </c>
      <c r="E754">
        <v>8</v>
      </c>
      <c r="F754">
        <v>0</v>
      </c>
      <c r="G754">
        <v>8</v>
      </c>
      <c r="H754">
        <v>0</v>
      </c>
      <c r="I754">
        <v>8</v>
      </c>
      <c r="J754">
        <v>0</v>
      </c>
      <c r="K754">
        <v>8</v>
      </c>
      <c r="L754">
        <v>2.5000000000000001E-2</v>
      </c>
      <c r="M754">
        <v>8</v>
      </c>
      <c r="N754">
        <v>1E-3</v>
      </c>
      <c r="O754">
        <v>8</v>
      </c>
      <c r="P754">
        <v>6.0000000000000001E-3</v>
      </c>
      <c r="Q754">
        <v>8</v>
      </c>
      <c r="R754">
        <v>4.0000000000000001E-3</v>
      </c>
      <c r="S754">
        <v>8</v>
      </c>
      <c r="T754">
        <v>3.0000000000000001E-3</v>
      </c>
      <c r="U754">
        <v>8</v>
      </c>
      <c r="V754">
        <v>8.5999999999999993E-2</v>
      </c>
      <c r="W754">
        <v>8</v>
      </c>
      <c r="X754">
        <v>2E-3</v>
      </c>
      <c r="Y754">
        <v>8</v>
      </c>
      <c r="Z754">
        <v>1E-3</v>
      </c>
      <c r="AA754">
        <v>8</v>
      </c>
      <c r="AB754">
        <v>0.01</v>
      </c>
    </row>
    <row r="755" spans="1:29" x14ac:dyDescent="0.3">
      <c r="A755">
        <v>2009</v>
      </c>
      <c r="B755">
        <v>1</v>
      </c>
      <c r="C755">
        <v>1</v>
      </c>
      <c r="D755">
        <v>0</v>
      </c>
      <c r="E755">
        <v>8</v>
      </c>
      <c r="F755">
        <v>1E-3</v>
      </c>
      <c r="G755">
        <v>8</v>
      </c>
      <c r="H755">
        <v>0</v>
      </c>
      <c r="I755">
        <v>8</v>
      </c>
      <c r="J755">
        <v>0</v>
      </c>
      <c r="K755">
        <v>8</v>
      </c>
      <c r="L755">
        <v>1.7999999999999999E-2</v>
      </c>
      <c r="M755">
        <v>8</v>
      </c>
      <c r="N755">
        <v>7.0000000000000001E-3</v>
      </c>
      <c r="O755">
        <v>8</v>
      </c>
      <c r="P755">
        <v>1E-3</v>
      </c>
      <c r="Q755">
        <v>8</v>
      </c>
      <c r="R755">
        <v>2E-3</v>
      </c>
      <c r="S755">
        <v>8</v>
      </c>
      <c r="T755">
        <v>1E-3</v>
      </c>
      <c r="U755">
        <v>8</v>
      </c>
      <c r="V755">
        <v>1E-3</v>
      </c>
      <c r="W755">
        <v>8</v>
      </c>
      <c r="X755">
        <v>5.0000000000000001E-3</v>
      </c>
      <c r="Y755">
        <v>8</v>
      </c>
      <c r="Z755">
        <v>0</v>
      </c>
      <c r="AA755">
        <v>8</v>
      </c>
      <c r="AB755">
        <v>0</v>
      </c>
    </row>
    <row r="756" spans="1:29" x14ac:dyDescent="0.3">
      <c r="A756">
        <v>2011</v>
      </c>
      <c r="B756">
        <v>1</v>
      </c>
      <c r="C756">
        <v>1</v>
      </c>
      <c r="D756">
        <v>2E-3</v>
      </c>
      <c r="E756">
        <v>8</v>
      </c>
      <c r="F756">
        <v>1E-3</v>
      </c>
      <c r="G756">
        <v>8</v>
      </c>
      <c r="H756">
        <v>1E-3</v>
      </c>
      <c r="I756">
        <v>8</v>
      </c>
      <c r="J756">
        <v>1E-3</v>
      </c>
      <c r="K756">
        <v>8</v>
      </c>
      <c r="L756">
        <v>7.6999999999999999E-2</v>
      </c>
      <c r="M756">
        <v>8</v>
      </c>
      <c r="N756">
        <v>0.04</v>
      </c>
      <c r="O756">
        <v>8</v>
      </c>
      <c r="P756">
        <v>5.0000000000000001E-3</v>
      </c>
      <c r="Q756">
        <v>8</v>
      </c>
      <c r="R756">
        <v>1.4999999999999999E-2</v>
      </c>
      <c r="S756">
        <v>8</v>
      </c>
      <c r="T756">
        <v>3.5999999999999997E-2</v>
      </c>
      <c r="U756">
        <v>8</v>
      </c>
      <c r="V756">
        <v>8.2000000000000003E-2</v>
      </c>
      <c r="W756">
        <v>8</v>
      </c>
      <c r="X756">
        <v>8.3000000000000004E-2</v>
      </c>
      <c r="Y756">
        <v>8</v>
      </c>
      <c r="Z756">
        <v>0.04</v>
      </c>
      <c r="AA756">
        <v>8</v>
      </c>
      <c r="AB756">
        <v>0.03</v>
      </c>
    </row>
    <row r="758" spans="1:29" x14ac:dyDescent="0.3">
      <c r="A758" t="s">
        <v>73</v>
      </c>
      <c r="D758">
        <v>1E-3</v>
      </c>
      <c r="F758">
        <v>1E-3</v>
      </c>
      <c r="H758">
        <v>1E-3</v>
      </c>
      <c r="J758">
        <v>8.0000000000000002E-3</v>
      </c>
      <c r="L758">
        <v>2.1999999999999999E-2</v>
      </c>
      <c r="N758">
        <v>0.01</v>
      </c>
      <c r="P758">
        <v>2E-3</v>
      </c>
      <c r="R758">
        <v>4.0000000000000001E-3</v>
      </c>
      <c r="T758">
        <v>1.0999999999999999E-2</v>
      </c>
      <c r="V758">
        <v>3.5999999999999997E-2</v>
      </c>
      <c r="X758">
        <v>3.5000000000000003E-2</v>
      </c>
      <c r="Z758">
        <v>4.0000000000000001E-3</v>
      </c>
      <c r="AB758">
        <v>0.01</v>
      </c>
    </row>
    <row r="759" spans="1:29" x14ac:dyDescent="0.3">
      <c r="A759" t="s">
        <v>74</v>
      </c>
      <c r="D759">
        <v>3.0000000000000001E-3</v>
      </c>
      <c r="F759">
        <v>2E-3</v>
      </c>
      <c r="H759">
        <v>4.0000000000000001E-3</v>
      </c>
      <c r="J759">
        <v>0.16500000000000001</v>
      </c>
      <c r="L759">
        <v>9.1999999999999998E-2</v>
      </c>
      <c r="N759">
        <v>4.9000000000000002E-2</v>
      </c>
      <c r="P759">
        <v>6.0000000000000001E-3</v>
      </c>
      <c r="R759">
        <v>2.7E-2</v>
      </c>
      <c r="T759">
        <v>5.7000000000000002E-2</v>
      </c>
      <c r="V759">
        <v>0.16800000000000001</v>
      </c>
      <c r="X759">
        <v>0.33600000000000002</v>
      </c>
      <c r="Z759">
        <v>0.04</v>
      </c>
      <c r="AB759">
        <v>0.34</v>
      </c>
    </row>
    <row r="760" spans="1:29" x14ac:dyDescent="0.3">
      <c r="A760" t="s">
        <v>75</v>
      </c>
      <c r="D760">
        <v>0</v>
      </c>
      <c r="F760">
        <v>0</v>
      </c>
      <c r="H760">
        <v>0</v>
      </c>
      <c r="J760">
        <v>0</v>
      </c>
      <c r="L760">
        <v>1E-3</v>
      </c>
      <c r="N760">
        <v>0</v>
      </c>
      <c r="P760">
        <v>0</v>
      </c>
      <c r="R760">
        <v>0</v>
      </c>
      <c r="T760">
        <v>0</v>
      </c>
      <c r="V760">
        <v>1E-3</v>
      </c>
      <c r="X760">
        <v>1E-3</v>
      </c>
      <c r="Z760">
        <v>0</v>
      </c>
      <c r="AB760">
        <v>0</v>
      </c>
    </row>
    <row r="763" spans="1:29" s="19" customFormat="1" x14ac:dyDescent="0.3">
      <c r="A763" s="14" t="s">
        <v>88</v>
      </c>
      <c r="B763" s="14"/>
      <c r="C763" s="14"/>
      <c r="D763" s="14"/>
    </row>
    <row r="764" spans="1:29" x14ac:dyDescent="0.3">
      <c r="A764" t="s">
        <v>19</v>
      </c>
      <c r="B764" s="35">
        <v>28017080</v>
      </c>
      <c r="C764" t="s">
        <v>84</v>
      </c>
    </row>
    <row r="765" spans="1:29" x14ac:dyDescent="0.3">
      <c r="A765" t="s">
        <v>20</v>
      </c>
    </row>
    <row r="766" spans="1:29" x14ac:dyDescent="0.3">
      <c r="A766" t="s">
        <v>21</v>
      </c>
    </row>
    <row r="767" spans="1:29" x14ac:dyDescent="0.3">
      <c r="A767" t="s">
        <v>22</v>
      </c>
      <c r="B767">
        <v>275</v>
      </c>
    </row>
    <row r="768" spans="1:29" x14ac:dyDescent="0.3">
      <c r="A768" t="s">
        <v>23</v>
      </c>
      <c r="B768" t="s">
        <v>85</v>
      </c>
    </row>
    <row r="769" spans="1:29" x14ac:dyDescent="0.3">
      <c r="A769" t="s">
        <v>25</v>
      </c>
      <c r="B769" t="s">
        <v>26</v>
      </c>
      <c r="C769" t="s">
        <v>27</v>
      </c>
      <c r="D769" t="s">
        <v>2</v>
      </c>
      <c r="E769" t="s">
        <v>1</v>
      </c>
      <c r="F769" t="s">
        <v>3</v>
      </c>
      <c r="G769" t="s">
        <v>1</v>
      </c>
      <c r="H769" t="s">
        <v>4</v>
      </c>
      <c r="I769" t="s">
        <v>1</v>
      </c>
      <c r="J769" t="s">
        <v>5</v>
      </c>
      <c r="K769" t="s">
        <v>1</v>
      </c>
      <c r="L769" t="s">
        <v>6</v>
      </c>
      <c r="M769" t="s">
        <v>1</v>
      </c>
      <c r="N769" t="s">
        <v>7</v>
      </c>
      <c r="O769" t="s">
        <v>1</v>
      </c>
      <c r="P769" t="s">
        <v>8</v>
      </c>
      <c r="Q769" t="s">
        <v>1</v>
      </c>
      <c r="R769" t="s">
        <v>9</v>
      </c>
      <c r="S769" t="s">
        <v>1</v>
      </c>
      <c r="T769" t="s">
        <v>10</v>
      </c>
      <c r="U769" t="s">
        <v>1</v>
      </c>
      <c r="V769" t="s">
        <v>11</v>
      </c>
      <c r="W769" t="s">
        <v>1</v>
      </c>
      <c r="X769" t="s">
        <v>12</v>
      </c>
      <c r="Y769" t="s">
        <v>1</v>
      </c>
      <c r="Z769" t="s">
        <v>13</v>
      </c>
      <c r="AA769" t="s">
        <v>1</v>
      </c>
      <c r="AB769" t="s">
        <v>28</v>
      </c>
      <c r="AC769" t="s">
        <v>1</v>
      </c>
    </row>
    <row r="770" spans="1:29" x14ac:dyDescent="0.3">
      <c r="A770">
        <v>1977</v>
      </c>
      <c r="B770">
        <v>2</v>
      </c>
      <c r="C770">
        <v>1</v>
      </c>
      <c r="D770">
        <v>3.3000000000000002E-2</v>
      </c>
      <c r="E770">
        <v>8</v>
      </c>
      <c r="F770">
        <v>2.8000000000000001E-2</v>
      </c>
      <c r="G770">
        <v>8</v>
      </c>
      <c r="H770">
        <v>3.1E-2</v>
      </c>
      <c r="I770">
        <v>8</v>
      </c>
      <c r="J770">
        <v>3.1E-2</v>
      </c>
      <c r="K770">
        <v>8</v>
      </c>
      <c r="L770">
        <v>0.99399999999999999</v>
      </c>
      <c r="M770">
        <v>8</v>
      </c>
      <c r="N770">
        <v>0.26200000000000001</v>
      </c>
      <c r="O770">
        <v>8</v>
      </c>
      <c r="P770">
        <v>2.8000000000000001E-2</v>
      </c>
      <c r="Q770">
        <v>8</v>
      </c>
      <c r="R770">
        <v>7.4999999999999997E-2</v>
      </c>
      <c r="S770">
        <v>8</v>
      </c>
      <c r="T770">
        <v>4.3999999999999997E-2</v>
      </c>
      <c r="U770">
        <v>8</v>
      </c>
      <c r="V770">
        <v>0.182</v>
      </c>
      <c r="W770">
        <v>8</v>
      </c>
      <c r="X770">
        <v>0.19500000000000001</v>
      </c>
      <c r="Y770">
        <v>8</v>
      </c>
      <c r="Z770">
        <v>2.3E-2</v>
      </c>
      <c r="AA770">
        <v>8</v>
      </c>
      <c r="AB770">
        <v>1.93</v>
      </c>
    </row>
    <row r="771" spans="1:29" x14ac:dyDescent="0.3">
      <c r="A771">
        <v>1979</v>
      </c>
      <c r="B771">
        <v>2</v>
      </c>
      <c r="C771">
        <v>1</v>
      </c>
      <c r="D771">
        <v>3.1E-2</v>
      </c>
      <c r="E771">
        <v>8</v>
      </c>
      <c r="F771">
        <v>2.9000000000000001E-2</v>
      </c>
      <c r="G771">
        <v>8</v>
      </c>
      <c r="H771">
        <v>3.2000000000000001E-2</v>
      </c>
      <c r="I771">
        <v>8</v>
      </c>
      <c r="J771">
        <v>6.0999999999999999E-2</v>
      </c>
      <c r="K771">
        <v>8</v>
      </c>
      <c r="L771">
        <v>0.36</v>
      </c>
      <c r="M771">
        <v>8</v>
      </c>
      <c r="N771">
        <v>0.28899999999999998</v>
      </c>
      <c r="O771">
        <v>8</v>
      </c>
      <c r="P771">
        <v>0.129</v>
      </c>
      <c r="Q771">
        <v>8</v>
      </c>
      <c r="R771">
        <v>0.16600000000000001</v>
      </c>
      <c r="S771">
        <v>8</v>
      </c>
      <c r="T771">
        <v>0.59099999999999997</v>
      </c>
      <c r="U771">
        <v>8</v>
      </c>
      <c r="V771">
        <v>0.65100000000000002</v>
      </c>
      <c r="W771">
        <v>8</v>
      </c>
      <c r="X771">
        <v>0.312</v>
      </c>
      <c r="Y771">
        <v>8</v>
      </c>
      <c r="Z771">
        <v>9.9000000000000005E-2</v>
      </c>
      <c r="AA771">
        <v>8</v>
      </c>
      <c r="AB771">
        <v>2.75</v>
      </c>
    </row>
    <row r="772" spans="1:29" x14ac:dyDescent="0.3">
      <c r="A772">
        <v>1980</v>
      </c>
      <c r="B772">
        <v>2</v>
      </c>
      <c r="C772">
        <v>1</v>
      </c>
      <c r="D772">
        <v>3.9E-2</v>
      </c>
      <c r="E772">
        <v>8</v>
      </c>
      <c r="F772">
        <v>0.03</v>
      </c>
      <c r="G772">
        <v>8</v>
      </c>
      <c r="H772">
        <v>3.1E-2</v>
      </c>
      <c r="I772">
        <v>8</v>
      </c>
      <c r="J772">
        <v>4.2999999999999997E-2</v>
      </c>
      <c r="K772">
        <v>8</v>
      </c>
      <c r="L772">
        <v>7.9000000000000001E-2</v>
      </c>
      <c r="M772">
        <v>8</v>
      </c>
      <c r="N772">
        <v>6.6000000000000003E-2</v>
      </c>
      <c r="O772">
        <v>8</v>
      </c>
      <c r="P772">
        <v>3.5000000000000003E-2</v>
      </c>
      <c r="Q772">
        <v>8</v>
      </c>
      <c r="R772">
        <v>6.8000000000000005E-2</v>
      </c>
      <c r="S772">
        <v>8</v>
      </c>
      <c r="T772">
        <v>6.7000000000000004E-2</v>
      </c>
      <c r="U772">
        <v>8</v>
      </c>
      <c r="V772">
        <v>9.2999999999999999E-2</v>
      </c>
      <c r="W772">
        <v>8</v>
      </c>
      <c r="X772">
        <v>0.127</v>
      </c>
      <c r="Y772">
        <v>8</v>
      </c>
      <c r="Z772">
        <v>3.4000000000000002E-2</v>
      </c>
      <c r="AA772">
        <v>8</v>
      </c>
      <c r="AB772">
        <v>0.71</v>
      </c>
    </row>
    <row r="773" spans="1:29" x14ac:dyDescent="0.3">
      <c r="A773">
        <v>1981</v>
      </c>
      <c r="B773">
        <v>2</v>
      </c>
      <c r="C773">
        <v>1</v>
      </c>
      <c r="D773">
        <v>3.1E-2</v>
      </c>
      <c r="E773">
        <v>8</v>
      </c>
      <c r="F773">
        <v>2.8000000000000001E-2</v>
      </c>
      <c r="G773">
        <v>8</v>
      </c>
      <c r="H773">
        <v>3.3000000000000002E-2</v>
      </c>
      <c r="I773">
        <v>8</v>
      </c>
      <c r="J773">
        <v>0.03</v>
      </c>
      <c r="K773">
        <v>8</v>
      </c>
      <c r="L773">
        <v>3.1E-2</v>
      </c>
      <c r="M773">
        <v>8</v>
      </c>
      <c r="N773">
        <v>0.03</v>
      </c>
      <c r="O773">
        <v>8</v>
      </c>
      <c r="P773">
        <v>3.2000000000000001E-2</v>
      </c>
      <c r="Q773">
        <v>8</v>
      </c>
      <c r="R773">
        <v>3.1E-2</v>
      </c>
      <c r="S773">
        <v>8</v>
      </c>
      <c r="AB773">
        <v>0.25</v>
      </c>
      <c r="AC773">
        <v>3</v>
      </c>
    </row>
    <row r="774" spans="1:29" x14ac:dyDescent="0.3">
      <c r="A774">
        <v>1982</v>
      </c>
      <c r="B774">
        <v>2</v>
      </c>
      <c r="C774">
        <v>1</v>
      </c>
      <c r="Z774">
        <v>3.1E-2</v>
      </c>
      <c r="AA774">
        <v>8</v>
      </c>
      <c r="AB774">
        <v>0.03</v>
      </c>
      <c r="AC774">
        <v>3</v>
      </c>
    </row>
    <row r="775" spans="1:29" x14ac:dyDescent="0.3">
      <c r="A775">
        <v>1983</v>
      </c>
      <c r="B775">
        <v>2</v>
      </c>
      <c r="C775">
        <v>1</v>
      </c>
      <c r="D775">
        <v>2.8000000000000001E-2</v>
      </c>
      <c r="E775">
        <v>8</v>
      </c>
      <c r="F775">
        <v>2.5999999999999999E-2</v>
      </c>
      <c r="G775">
        <v>8</v>
      </c>
      <c r="H775">
        <v>2.5000000000000001E-2</v>
      </c>
      <c r="I775">
        <v>8</v>
      </c>
      <c r="J775">
        <v>0.314</v>
      </c>
      <c r="K775">
        <v>8</v>
      </c>
      <c r="L775">
        <v>0.41299999999999998</v>
      </c>
      <c r="M775">
        <v>8</v>
      </c>
      <c r="N775">
        <v>0.23200000000000001</v>
      </c>
      <c r="O775">
        <v>8</v>
      </c>
      <c r="P775">
        <v>4.2999999999999997E-2</v>
      </c>
      <c r="Q775">
        <v>8</v>
      </c>
      <c r="R775">
        <v>4.9000000000000002E-2</v>
      </c>
      <c r="S775">
        <v>8</v>
      </c>
      <c r="T775">
        <v>6.5000000000000002E-2</v>
      </c>
      <c r="U775">
        <v>8</v>
      </c>
      <c r="V775">
        <v>0.19</v>
      </c>
      <c r="W775">
        <v>8</v>
      </c>
      <c r="X775">
        <v>0.185</v>
      </c>
      <c r="Y775">
        <v>8</v>
      </c>
      <c r="Z775">
        <v>2.1000000000000001E-2</v>
      </c>
      <c r="AA775">
        <v>8</v>
      </c>
      <c r="AB775">
        <v>1.59</v>
      </c>
    </row>
    <row r="776" spans="1:29" x14ac:dyDescent="0.3">
      <c r="A776">
        <v>1984</v>
      </c>
      <c r="B776">
        <v>2</v>
      </c>
      <c r="C776">
        <v>1</v>
      </c>
      <c r="D776">
        <v>3.2000000000000001E-2</v>
      </c>
      <c r="E776">
        <v>8</v>
      </c>
      <c r="F776">
        <v>2.9000000000000001E-2</v>
      </c>
      <c r="G776">
        <v>8</v>
      </c>
      <c r="H776">
        <v>3.1E-2</v>
      </c>
      <c r="I776">
        <v>8</v>
      </c>
      <c r="J776">
        <v>4.9000000000000002E-2</v>
      </c>
      <c r="K776">
        <v>8</v>
      </c>
      <c r="L776">
        <v>4.4999999999999998E-2</v>
      </c>
      <c r="M776">
        <v>8</v>
      </c>
      <c r="N776">
        <v>7.0999999999999994E-2</v>
      </c>
      <c r="O776">
        <v>8</v>
      </c>
      <c r="P776">
        <v>9.0999999999999998E-2</v>
      </c>
      <c r="Q776">
        <v>8</v>
      </c>
      <c r="R776">
        <v>0.115</v>
      </c>
      <c r="S776">
        <v>8</v>
      </c>
      <c r="T776">
        <v>0.52100000000000002</v>
      </c>
      <c r="U776">
        <v>8</v>
      </c>
      <c r="V776">
        <v>0.26600000000000001</v>
      </c>
      <c r="W776">
        <v>8</v>
      </c>
      <c r="X776">
        <v>0.55300000000000005</v>
      </c>
      <c r="Y776">
        <v>8</v>
      </c>
      <c r="Z776">
        <v>5.5E-2</v>
      </c>
      <c r="AA776">
        <v>8</v>
      </c>
      <c r="AB776">
        <v>1.86</v>
      </c>
    </row>
    <row r="777" spans="1:29" x14ac:dyDescent="0.3">
      <c r="A777">
        <v>1985</v>
      </c>
      <c r="B777">
        <v>2</v>
      </c>
      <c r="C777">
        <v>1</v>
      </c>
      <c r="D777">
        <v>6.0000000000000001E-3</v>
      </c>
      <c r="E777">
        <v>8</v>
      </c>
      <c r="F777">
        <v>2.8000000000000001E-2</v>
      </c>
      <c r="G777">
        <v>8</v>
      </c>
      <c r="H777">
        <v>3.1E-2</v>
      </c>
      <c r="I777">
        <v>8</v>
      </c>
      <c r="J777">
        <v>5.5E-2</v>
      </c>
      <c r="K777">
        <v>8</v>
      </c>
      <c r="L777">
        <v>0.39600000000000002</v>
      </c>
      <c r="M777">
        <v>8</v>
      </c>
      <c r="N777">
        <v>0.105</v>
      </c>
      <c r="O777">
        <v>8</v>
      </c>
      <c r="P777">
        <v>7.0999999999999994E-2</v>
      </c>
      <c r="Q777">
        <v>8</v>
      </c>
      <c r="R777">
        <v>4.1000000000000002E-2</v>
      </c>
      <c r="S777">
        <v>8</v>
      </c>
      <c r="T777">
        <v>0.156</v>
      </c>
      <c r="U777">
        <v>8</v>
      </c>
      <c r="V777">
        <v>0.63800000000000001</v>
      </c>
      <c r="W777">
        <v>8</v>
      </c>
      <c r="X777">
        <v>0.36799999999999999</v>
      </c>
      <c r="Y777">
        <v>8</v>
      </c>
      <c r="Z777">
        <v>0.14399999999999999</v>
      </c>
      <c r="AA777">
        <v>8</v>
      </c>
      <c r="AB777">
        <v>2.04</v>
      </c>
    </row>
    <row r="778" spans="1:29" x14ac:dyDescent="0.3">
      <c r="A778">
        <v>1986</v>
      </c>
      <c r="B778">
        <v>2</v>
      </c>
      <c r="C778">
        <v>1</v>
      </c>
      <c r="D778">
        <v>3.1E-2</v>
      </c>
      <c r="E778">
        <v>8</v>
      </c>
      <c r="F778">
        <v>0.05</v>
      </c>
      <c r="G778">
        <v>8</v>
      </c>
      <c r="H778">
        <v>3.1E-2</v>
      </c>
      <c r="I778">
        <v>8</v>
      </c>
      <c r="J778">
        <v>0.17699999999999999</v>
      </c>
      <c r="K778">
        <v>8</v>
      </c>
      <c r="L778">
        <v>0.56100000000000005</v>
      </c>
      <c r="M778">
        <v>8</v>
      </c>
      <c r="N778">
        <v>0.60699999999999998</v>
      </c>
      <c r="O778">
        <v>8</v>
      </c>
      <c r="P778">
        <v>1.0999999999999999E-2</v>
      </c>
      <c r="Q778">
        <v>8</v>
      </c>
      <c r="R778">
        <v>7.0000000000000001E-3</v>
      </c>
      <c r="S778">
        <v>8</v>
      </c>
      <c r="T778">
        <v>0.153</v>
      </c>
      <c r="U778">
        <v>8</v>
      </c>
      <c r="V778">
        <v>0.39300000000000002</v>
      </c>
      <c r="W778">
        <v>8</v>
      </c>
      <c r="X778">
        <v>0.13700000000000001</v>
      </c>
      <c r="Y778">
        <v>8</v>
      </c>
      <c r="Z778">
        <v>3.9E-2</v>
      </c>
      <c r="AA778">
        <v>8</v>
      </c>
      <c r="AB778">
        <v>2.2000000000000002</v>
      </c>
    </row>
    <row r="779" spans="1:29" x14ac:dyDescent="0.3">
      <c r="A779">
        <v>1987</v>
      </c>
      <c r="B779">
        <v>2</v>
      </c>
      <c r="C779">
        <v>1</v>
      </c>
      <c r="D779">
        <v>3.1E-2</v>
      </c>
      <c r="E779">
        <v>8</v>
      </c>
      <c r="F779">
        <v>2.8000000000000001E-2</v>
      </c>
      <c r="G779">
        <v>8</v>
      </c>
      <c r="H779">
        <v>3.7999999999999999E-2</v>
      </c>
      <c r="I779">
        <v>8</v>
      </c>
      <c r="J779">
        <v>0.308</v>
      </c>
      <c r="K779">
        <v>8</v>
      </c>
      <c r="L779">
        <v>2.859</v>
      </c>
      <c r="M779">
        <v>8</v>
      </c>
      <c r="N779">
        <v>0.36199999999999999</v>
      </c>
      <c r="O779">
        <v>8</v>
      </c>
      <c r="P779">
        <v>9.2999999999999999E-2</v>
      </c>
      <c r="Q779">
        <v>8</v>
      </c>
      <c r="R779">
        <v>0.183</v>
      </c>
      <c r="S779">
        <v>8</v>
      </c>
      <c r="T779">
        <v>0.16600000000000001</v>
      </c>
      <c r="U779">
        <v>8</v>
      </c>
      <c r="V779">
        <v>2.5830000000000002</v>
      </c>
      <c r="W779">
        <v>8</v>
      </c>
      <c r="X779">
        <v>0.51</v>
      </c>
      <c r="Y779">
        <v>8</v>
      </c>
      <c r="Z779">
        <v>0.19</v>
      </c>
      <c r="AA779">
        <v>8</v>
      </c>
      <c r="AB779">
        <v>7.35</v>
      </c>
    </row>
    <row r="780" spans="1:29" x14ac:dyDescent="0.3">
      <c r="A780">
        <v>1988</v>
      </c>
      <c r="B780">
        <v>2</v>
      </c>
      <c r="C780">
        <v>1</v>
      </c>
      <c r="D780">
        <v>4.3999999999999997E-2</v>
      </c>
      <c r="E780">
        <v>8</v>
      </c>
      <c r="F780">
        <v>2.9000000000000001E-2</v>
      </c>
      <c r="G780">
        <v>8</v>
      </c>
      <c r="H780">
        <v>3.5999999999999997E-2</v>
      </c>
      <c r="I780">
        <v>8</v>
      </c>
      <c r="J780">
        <v>0.114</v>
      </c>
      <c r="K780">
        <v>8</v>
      </c>
      <c r="L780">
        <v>0.42099999999999999</v>
      </c>
      <c r="M780">
        <v>8</v>
      </c>
      <c r="N780">
        <v>0.69699999999999995</v>
      </c>
      <c r="O780">
        <v>8</v>
      </c>
      <c r="P780">
        <v>6.6000000000000003E-2</v>
      </c>
      <c r="Q780">
        <v>8</v>
      </c>
      <c r="R780">
        <v>6.6000000000000003E-2</v>
      </c>
      <c r="S780">
        <v>8</v>
      </c>
      <c r="T780">
        <v>1.696</v>
      </c>
      <c r="U780">
        <v>8</v>
      </c>
      <c r="V780">
        <v>2.552</v>
      </c>
      <c r="W780">
        <v>8</v>
      </c>
      <c r="X780">
        <v>0.95399999999999996</v>
      </c>
      <c r="Y780">
        <v>8</v>
      </c>
      <c r="Z780">
        <v>9.9000000000000005E-2</v>
      </c>
      <c r="AA780">
        <v>8</v>
      </c>
      <c r="AB780">
        <v>6.77</v>
      </c>
    </row>
    <row r="781" spans="1:29" x14ac:dyDescent="0.3">
      <c r="A781">
        <v>1989</v>
      </c>
      <c r="B781">
        <v>1</v>
      </c>
      <c r="C781">
        <v>1</v>
      </c>
      <c r="D781">
        <v>6.2E-2</v>
      </c>
      <c r="E781">
        <v>8</v>
      </c>
      <c r="F781">
        <v>2.8000000000000001E-2</v>
      </c>
      <c r="G781">
        <v>8</v>
      </c>
      <c r="H781">
        <v>0.04</v>
      </c>
      <c r="I781">
        <v>8</v>
      </c>
      <c r="J781">
        <v>0.03</v>
      </c>
      <c r="K781">
        <v>8</v>
      </c>
      <c r="L781">
        <v>0.376</v>
      </c>
      <c r="M781">
        <v>8</v>
      </c>
      <c r="N781">
        <v>0.111</v>
      </c>
      <c r="O781">
        <v>8</v>
      </c>
      <c r="P781">
        <v>1.2E-2</v>
      </c>
      <c r="Q781">
        <v>8</v>
      </c>
      <c r="R781">
        <v>1.4999999999999999E-2</v>
      </c>
      <c r="S781">
        <v>8</v>
      </c>
      <c r="T781">
        <v>0.24399999999999999</v>
      </c>
      <c r="U781">
        <v>8</v>
      </c>
      <c r="V781">
        <v>0.152</v>
      </c>
      <c r="W781">
        <v>8</v>
      </c>
      <c r="X781">
        <v>3.5999999999999997E-2</v>
      </c>
      <c r="Y781">
        <v>8</v>
      </c>
      <c r="Z781">
        <v>0.44500000000000001</v>
      </c>
      <c r="AA781">
        <v>8</v>
      </c>
      <c r="AB781">
        <v>1.55</v>
      </c>
    </row>
    <row r="782" spans="1:29" x14ac:dyDescent="0.3">
      <c r="A782">
        <v>1990</v>
      </c>
      <c r="B782">
        <v>1</v>
      </c>
      <c r="C782">
        <v>1</v>
      </c>
      <c r="D782">
        <v>3.1E-2</v>
      </c>
      <c r="E782">
        <v>8</v>
      </c>
      <c r="F782">
        <v>2.8000000000000001E-2</v>
      </c>
      <c r="G782">
        <v>8</v>
      </c>
      <c r="H782">
        <v>3.1E-2</v>
      </c>
      <c r="I782">
        <v>8</v>
      </c>
      <c r="J782">
        <v>0.34100000000000003</v>
      </c>
      <c r="K782">
        <v>8</v>
      </c>
      <c r="L782">
        <v>0.377</v>
      </c>
      <c r="M782">
        <v>8</v>
      </c>
      <c r="N782">
        <v>0.245</v>
      </c>
      <c r="O782">
        <v>8</v>
      </c>
      <c r="P782">
        <v>5.8000000000000003E-2</v>
      </c>
      <c r="Q782">
        <v>8</v>
      </c>
      <c r="R782">
        <v>5.2999999999999999E-2</v>
      </c>
      <c r="S782">
        <v>8</v>
      </c>
      <c r="T782">
        <v>0.54</v>
      </c>
      <c r="U782">
        <v>8</v>
      </c>
      <c r="V782">
        <v>1.712</v>
      </c>
      <c r="W782">
        <v>8</v>
      </c>
      <c r="X782">
        <v>0.90400000000000003</v>
      </c>
      <c r="Y782">
        <v>8</v>
      </c>
      <c r="Z782">
        <v>4.8000000000000001E-2</v>
      </c>
      <c r="AA782">
        <v>8</v>
      </c>
      <c r="AB782">
        <v>4.37</v>
      </c>
    </row>
    <row r="783" spans="1:29" x14ac:dyDescent="0.3">
      <c r="A783">
        <v>1991</v>
      </c>
      <c r="B783">
        <v>1</v>
      </c>
      <c r="C783">
        <v>1</v>
      </c>
      <c r="D783">
        <v>0.03</v>
      </c>
      <c r="E783">
        <v>8</v>
      </c>
      <c r="F783">
        <v>0</v>
      </c>
      <c r="G783">
        <v>8</v>
      </c>
      <c r="H783">
        <v>4.0000000000000001E-3</v>
      </c>
      <c r="I783">
        <v>8</v>
      </c>
      <c r="J783">
        <v>1.2999999999999999E-2</v>
      </c>
      <c r="K783">
        <v>8</v>
      </c>
      <c r="L783">
        <v>0.18</v>
      </c>
      <c r="M783">
        <v>8</v>
      </c>
      <c r="N783">
        <v>1.2999999999999999E-2</v>
      </c>
      <c r="O783">
        <v>8</v>
      </c>
      <c r="P783">
        <v>0</v>
      </c>
      <c r="Q783">
        <v>8</v>
      </c>
      <c r="R783">
        <v>4.0000000000000001E-3</v>
      </c>
      <c r="S783">
        <v>8</v>
      </c>
      <c r="T783">
        <v>0.11899999999999999</v>
      </c>
      <c r="U783">
        <v>8</v>
      </c>
      <c r="V783">
        <v>0.19900000000000001</v>
      </c>
      <c r="W783">
        <v>8</v>
      </c>
      <c r="X783">
        <v>0.14299999999999999</v>
      </c>
      <c r="Y783">
        <v>8</v>
      </c>
      <c r="Z783">
        <v>3.1E-2</v>
      </c>
      <c r="AA783">
        <v>8</v>
      </c>
      <c r="AB783">
        <v>0.74</v>
      </c>
    </row>
    <row r="784" spans="1:29" x14ac:dyDescent="0.3">
      <c r="A784">
        <v>1992</v>
      </c>
      <c r="B784">
        <v>1</v>
      </c>
      <c r="C784">
        <v>1</v>
      </c>
      <c r="D784">
        <v>7.0000000000000001E-3</v>
      </c>
      <c r="E784">
        <v>8</v>
      </c>
      <c r="F784">
        <v>0</v>
      </c>
      <c r="G784">
        <v>8</v>
      </c>
      <c r="H784">
        <v>0</v>
      </c>
      <c r="I784">
        <v>8</v>
      </c>
      <c r="J784">
        <v>1.4999999999999999E-2</v>
      </c>
      <c r="K784">
        <v>8</v>
      </c>
      <c r="L784">
        <v>0.34300000000000003</v>
      </c>
      <c r="M784">
        <v>8</v>
      </c>
      <c r="N784">
        <v>5.5E-2</v>
      </c>
      <c r="O784">
        <v>8</v>
      </c>
      <c r="P784">
        <v>2.8000000000000001E-2</v>
      </c>
      <c r="Q784">
        <v>8</v>
      </c>
      <c r="R784">
        <v>8.4000000000000005E-2</v>
      </c>
      <c r="S784">
        <v>8</v>
      </c>
      <c r="T784">
        <v>1.012</v>
      </c>
      <c r="U784">
        <v>8</v>
      </c>
      <c r="V784">
        <v>0.31</v>
      </c>
      <c r="W784">
        <v>8</v>
      </c>
      <c r="X784">
        <v>3.5999999999999997E-2</v>
      </c>
      <c r="Y784">
        <v>8</v>
      </c>
      <c r="Z784">
        <v>2.8000000000000001E-2</v>
      </c>
      <c r="AA784">
        <v>8</v>
      </c>
      <c r="AB784">
        <v>1.92</v>
      </c>
    </row>
    <row r="785" spans="1:29" x14ac:dyDescent="0.3">
      <c r="A785">
        <v>1993</v>
      </c>
      <c r="B785">
        <v>1</v>
      </c>
      <c r="C785">
        <v>1</v>
      </c>
      <c r="D785">
        <v>0</v>
      </c>
      <c r="E785">
        <v>8</v>
      </c>
      <c r="F785">
        <v>0</v>
      </c>
      <c r="G785">
        <v>8</v>
      </c>
      <c r="H785">
        <v>0</v>
      </c>
      <c r="I785">
        <v>8</v>
      </c>
      <c r="J785">
        <v>0.19700000000000001</v>
      </c>
      <c r="K785">
        <v>8</v>
      </c>
      <c r="L785">
        <v>2.2090000000000001</v>
      </c>
      <c r="M785">
        <v>8</v>
      </c>
      <c r="N785">
        <v>0.14199999999999999</v>
      </c>
      <c r="O785">
        <v>8</v>
      </c>
      <c r="P785">
        <v>3.1E-2</v>
      </c>
      <c r="Q785">
        <v>8</v>
      </c>
      <c r="R785">
        <v>3.1E-2</v>
      </c>
      <c r="S785">
        <v>8</v>
      </c>
      <c r="T785">
        <v>4.2000000000000003E-2</v>
      </c>
      <c r="U785">
        <v>8</v>
      </c>
      <c r="V785">
        <v>4.3999999999999997E-2</v>
      </c>
      <c r="W785">
        <v>8</v>
      </c>
      <c r="X785">
        <v>0.36299999999999999</v>
      </c>
      <c r="Y785">
        <v>8</v>
      </c>
      <c r="Z785">
        <v>4.9000000000000002E-2</v>
      </c>
      <c r="AA785">
        <v>8</v>
      </c>
      <c r="AB785">
        <v>3.11</v>
      </c>
    </row>
    <row r="786" spans="1:29" x14ac:dyDescent="0.3">
      <c r="A786">
        <v>1995</v>
      </c>
      <c r="B786">
        <v>1</v>
      </c>
      <c r="C786">
        <v>1</v>
      </c>
      <c r="D786">
        <v>3.9E-2</v>
      </c>
      <c r="E786">
        <v>8</v>
      </c>
      <c r="F786">
        <v>3.3000000000000002E-2</v>
      </c>
      <c r="G786">
        <v>8</v>
      </c>
      <c r="H786">
        <v>4.2999999999999997E-2</v>
      </c>
      <c r="I786">
        <v>8</v>
      </c>
      <c r="J786">
        <v>6.3E-2</v>
      </c>
      <c r="K786">
        <v>8</v>
      </c>
      <c r="L786">
        <v>0.40899999999999997</v>
      </c>
      <c r="M786">
        <v>8</v>
      </c>
      <c r="N786">
        <v>0.35599999999999998</v>
      </c>
      <c r="O786">
        <v>8</v>
      </c>
      <c r="P786">
        <v>6.0999999999999999E-2</v>
      </c>
      <c r="Q786">
        <v>8</v>
      </c>
      <c r="R786">
        <v>0.84599999999999997</v>
      </c>
      <c r="S786">
        <v>8</v>
      </c>
      <c r="T786">
        <v>0.47699999999999998</v>
      </c>
      <c r="U786">
        <v>8</v>
      </c>
      <c r="V786">
        <v>1.1519999999999999</v>
      </c>
      <c r="W786">
        <v>8</v>
      </c>
      <c r="X786">
        <v>0.124</v>
      </c>
      <c r="Y786">
        <v>8</v>
      </c>
      <c r="Z786">
        <v>5.2999999999999999E-2</v>
      </c>
      <c r="AA786">
        <v>8</v>
      </c>
      <c r="AB786">
        <v>3.66</v>
      </c>
    </row>
    <row r="787" spans="1:29" x14ac:dyDescent="0.3">
      <c r="A787">
        <v>1996</v>
      </c>
      <c r="B787">
        <v>1</v>
      </c>
      <c r="C787">
        <v>1</v>
      </c>
      <c r="D787">
        <v>5.2999999999999999E-2</v>
      </c>
      <c r="E787">
        <v>8</v>
      </c>
      <c r="F787">
        <v>2.9000000000000001E-2</v>
      </c>
      <c r="G787">
        <v>8</v>
      </c>
      <c r="H787">
        <v>8.4000000000000005E-2</v>
      </c>
      <c r="I787">
        <v>8</v>
      </c>
      <c r="J787">
        <v>4.8000000000000001E-2</v>
      </c>
      <c r="K787">
        <v>8</v>
      </c>
      <c r="L787">
        <v>0.28000000000000003</v>
      </c>
      <c r="M787">
        <v>8</v>
      </c>
      <c r="N787">
        <v>0.193</v>
      </c>
      <c r="O787">
        <v>8</v>
      </c>
      <c r="P787">
        <v>0.05</v>
      </c>
      <c r="Q787">
        <v>8</v>
      </c>
      <c r="R787">
        <v>0.28000000000000003</v>
      </c>
      <c r="S787">
        <v>8</v>
      </c>
      <c r="T787">
        <v>0.95599999999999996</v>
      </c>
      <c r="U787">
        <v>8</v>
      </c>
      <c r="V787">
        <v>0.53200000000000003</v>
      </c>
      <c r="W787">
        <v>8</v>
      </c>
      <c r="X787">
        <v>0.38</v>
      </c>
      <c r="Y787">
        <v>8</v>
      </c>
      <c r="Z787">
        <v>0.107</v>
      </c>
      <c r="AA787">
        <v>8</v>
      </c>
      <c r="AB787">
        <v>2.99</v>
      </c>
    </row>
    <row r="788" spans="1:29" x14ac:dyDescent="0.3">
      <c r="A788">
        <v>1997</v>
      </c>
      <c r="B788">
        <v>1</v>
      </c>
      <c r="C788">
        <v>1</v>
      </c>
      <c r="D788">
        <v>9.2999999999999999E-2</v>
      </c>
      <c r="E788">
        <v>8</v>
      </c>
      <c r="F788">
        <v>6.3E-2</v>
      </c>
      <c r="G788">
        <v>8</v>
      </c>
      <c r="H788">
        <v>6.2E-2</v>
      </c>
      <c r="I788">
        <v>8</v>
      </c>
      <c r="J788">
        <v>7.0999999999999994E-2</v>
      </c>
      <c r="K788">
        <v>8</v>
      </c>
      <c r="L788">
        <v>9.1999999999999998E-2</v>
      </c>
      <c r="M788">
        <v>8</v>
      </c>
      <c r="N788">
        <v>7.3999999999999996E-2</v>
      </c>
      <c r="O788">
        <v>8</v>
      </c>
      <c r="P788">
        <v>0.05</v>
      </c>
      <c r="Q788">
        <v>8</v>
      </c>
      <c r="R788">
        <v>7.6999999999999999E-2</v>
      </c>
      <c r="S788">
        <v>8</v>
      </c>
      <c r="V788">
        <v>0.78900000000000003</v>
      </c>
      <c r="W788">
        <v>3</v>
      </c>
      <c r="X788">
        <v>0.35799999999999998</v>
      </c>
      <c r="Y788">
        <v>8</v>
      </c>
      <c r="Z788">
        <v>7.2999999999999995E-2</v>
      </c>
      <c r="AA788">
        <v>8</v>
      </c>
      <c r="AB788">
        <v>1.8</v>
      </c>
      <c r="AC788">
        <v>3</v>
      </c>
    </row>
    <row r="789" spans="1:29" x14ac:dyDescent="0.3">
      <c r="A789">
        <v>1998</v>
      </c>
      <c r="B789">
        <v>1</v>
      </c>
      <c r="C789">
        <v>1</v>
      </c>
      <c r="D789">
        <v>6.2E-2</v>
      </c>
      <c r="E789">
        <v>8</v>
      </c>
      <c r="F789">
        <v>5.6000000000000001E-2</v>
      </c>
      <c r="G789">
        <v>8</v>
      </c>
      <c r="H789">
        <v>4.9000000000000002E-2</v>
      </c>
      <c r="I789">
        <v>8</v>
      </c>
      <c r="J789">
        <v>0.317</v>
      </c>
      <c r="K789">
        <v>8</v>
      </c>
      <c r="L789">
        <v>0.92700000000000005</v>
      </c>
      <c r="M789">
        <v>8</v>
      </c>
      <c r="N789">
        <v>0.191</v>
      </c>
      <c r="O789">
        <v>8</v>
      </c>
      <c r="P789">
        <v>0.125</v>
      </c>
      <c r="Q789">
        <v>8</v>
      </c>
      <c r="R789">
        <v>0.11700000000000001</v>
      </c>
      <c r="S789">
        <v>8</v>
      </c>
      <c r="T789">
        <v>0.248</v>
      </c>
      <c r="U789">
        <v>8</v>
      </c>
      <c r="V789">
        <v>0.23300000000000001</v>
      </c>
      <c r="W789">
        <v>8</v>
      </c>
      <c r="X789">
        <v>0.12</v>
      </c>
      <c r="Y789">
        <v>8</v>
      </c>
      <c r="Z789">
        <v>0.215</v>
      </c>
      <c r="AA789">
        <v>8</v>
      </c>
      <c r="AB789">
        <v>2.66</v>
      </c>
    </row>
    <row r="790" spans="1:29" x14ac:dyDescent="0.3">
      <c r="A790">
        <v>2000</v>
      </c>
      <c r="B790">
        <v>1</v>
      </c>
      <c r="C790">
        <v>1</v>
      </c>
      <c r="D790">
        <v>0.10199999999999999</v>
      </c>
      <c r="E790">
        <v>8</v>
      </c>
      <c r="F790">
        <v>4.4999999999999998E-2</v>
      </c>
      <c r="G790">
        <v>8</v>
      </c>
      <c r="H790">
        <v>1.2E-2</v>
      </c>
      <c r="I790">
        <v>8</v>
      </c>
      <c r="J790">
        <v>7.0000000000000001E-3</v>
      </c>
      <c r="K790">
        <v>8</v>
      </c>
      <c r="L790">
        <v>5.0999999999999997E-2</v>
      </c>
      <c r="M790">
        <v>8</v>
      </c>
      <c r="N790">
        <v>0.05</v>
      </c>
      <c r="O790">
        <v>8</v>
      </c>
      <c r="P790">
        <v>0.104</v>
      </c>
      <c r="Q790">
        <v>8</v>
      </c>
      <c r="R790">
        <v>0.10100000000000001</v>
      </c>
      <c r="S790">
        <v>8</v>
      </c>
      <c r="T790">
        <v>0.20899999999999999</v>
      </c>
      <c r="U790">
        <v>8</v>
      </c>
      <c r="V790">
        <v>3.3</v>
      </c>
      <c r="W790">
        <v>3</v>
      </c>
      <c r="X790">
        <v>1.038</v>
      </c>
      <c r="Y790">
        <v>8</v>
      </c>
      <c r="Z790">
        <v>0.11799999999999999</v>
      </c>
      <c r="AA790">
        <v>8</v>
      </c>
      <c r="AB790">
        <v>5.14</v>
      </c>
      <c r="AC790">
        <v>3</v>
      </c>
    </row>
    <row r="791" spans="1:29" x14ac:dyDescent="0.3">
      <c r="A791">
        <v>2001</v>
      </c>
      <c r="B791">
        <v>1</v>
      </c>
      <c r="C791">
        <v>1</v>
      </c>
      <c r="D791">
        <v>6.8000000000000005E-2</v>
      </c>
      <c r="E791">
        <v>8</v>
      </c>
      <c r="F791">
        <v>2.9000000000000001E-2</v>
      </c>
      <c r="G791">
        <v>8</v>
      </c>
      <c r="H791">
        <v>0.128</v>
      </c>
      <c r="I791">
        <v>8</v>
      </c>
      <c r="J791">
        <v>8.3000000000000004E-2</v>
      </c>
      <c r="K791">
        <v>8</v>
      </c>
      <c r="L791">
        <v>1.129</v>
      </c>
      <c r="M791">
        <v>8</v>
      </c>
      <c r="N791">
        <v>7.3999999999999996E-2</v>
      </c>
      <c r="O791">
        <v>8</v>
      </c>
      <c r="P791">
        <v>4.5999999999999999E-2</v>
      </c>
      <c r="Q791">
        <v>8</v>
      </c>
      <c r="R791">
        <v>4.2000000000000003E-2</v>
      </c>
      <c r="S791">
        <v>8</v>
      </c>
      <c r="T791">
        <v>8.2000000000000003E-2</v>
      </c>
      <c r="U791">
        <v>8</v>
      </c>
      <c r="V791">
        <v>0.20200000000000001</v>
      </c>
      <c r="W791">
        <v>8</v>
      </c>
      <c r="X791">
        <v>0.104</v>
      </c>
      <c r="Y791">
        <v>8</v>
      </c>
      <c r="Z791">
        <v>3.2000000000000001E-2</v>
      </c>
      <c r="AA791">
        <v>8</v>
      </c>
      <c r="AB791">
        <v>2.02</v>
      </c>
    </row>
    <row r="792" spans="1:29" x14ac:dyDescent="0.3">
      <c r="A792">
        <v>2002</v>
      </c>
      <c r="B792">
        <v>1</v>
      </c>
      <c r="C792">
        <v>1</v>
      </c>
      <c r="D792">
        <v>2.7E-2</v>
      </c>
      <c r="E792">
        <v>8</v>
      </c>
      <c r="F792">
        <v>0</v>
      </c>
      <c r="G792">
        <v>8</v>
      </c>
      <c r="H792">
        <v>3.0000000000000001E-3</v>
      </c>
      <c r="I792">
        <v>8</v>
      </c>
      <c r="J792">
        <v>6.2E-2</v>
      </c>
      <c r="K792">
        <v>8</v>
      </c>
      <c r="L792">
        <v>0.123</v>
      </c>
      <c r="M792">
        <v>3</v>
      </c>
      <c r="N792">
        <v>0.19400000000000001</v>
      </c>
      <c r="O792">
        <v>8</v>
      </c>
      <c r="P792">
        <v>0.08</v>
      </c>
      <c r="Q792">
        <v>8</v>
      </c>
      <c r="R792">
        <v>8.7999999999999995E-2</v>
      </c>
      <c r="S792">
        <v>8</v>
      </c>
      <c r="T792">
        <v>0.113</v>
      </c>
      <c r="U792">
        <v>8</v>
      </c>
      <c r="V792">
        <v>0.94499999999999995</v>
      </c>
      <c r="W792">
        <v>8</v>
      </c>
      <c r="X792">
        <v>0.08</v>
      </c>
      <c r="Y792">
        <v>8</v>
      </c>
      <c r="Z792">
        <v>6.4000000000000001E-2</v>
      </c>
      <c r="AA792">
        <v>8</v>
      </c>
      <c r="AB792">
        <v>1.78</v>
      </c>
      <c r="AC792">
        <v>3</v>
      </c>
    </row>
    <row r="793" spans="1:29" x14ac:dyDescent="0.3">
      <c r="A793">
        <v>2003</v>
      </c>
      <c r="B793">
        <v>1</v>
      </c>
      <c r="C793">
        <v>1</v>
      </c>
      <c r="D793">
        <v>3.1E-2</v>
      </c>
      <c r="E793">
        <v>8</v>
      </c>
      <c r="F793">
        <v>2.8000000000000001E-2</v>
      </c>
      <c r="G793">
        <v>8</v>
      </c>
      <c r="H793">
        <v>4.9000000000000002E-2</v>
      </c>
      <c r="I793">
        <v>8</v>
      </c>
      <c r="J793">
        <v>4.9429999999999996</v>
      </c>
      <c r="K793">
        <v>8</v>
      </c>
      <c r="L793">
        <v>0.14699999999999999</v>
      </c>
      <c r="M793">
        <v>8</v>
      </c>
      <c r="N793">
        <v>0.44800000000000001</v>
      </c>
      <c r="O793">
        <v>8</v>
      </c>
      <c r="P793">
        <v>0.127</v>
      </c>
      <c r="Q793">
        <v>8</v>
      </c>
      <c r="R793">
        <v>9.4E-2</v>
      </c>
      <c r="S793">
        <v>8</v>
      </c>
      <c r="T793">
        <v>0.626</v>
      </c>
      <c r="U793">
        <v>8</v>
      </c>
      <c r="V793">
        <v>5.202</v>
      </c>
      <c r="W793">
        <v>8</v>
      </c>
      <c r="X793">
        <v>1.91</v>
      </c>
      <c r="Y793">
        <v>8</v>
      </c>
      <c r="AB793">
        <v>13.61</v>
      </c>
      <c r="AC793">
        <v>3</v>
      </c>
    </row>
    <row r="794" spans="1:29" x14ac:dyDescent="0.3">
      <c r="A794">
        <v>2004</v>
      </c>
      <c r="B794">
        <v>1</v>
      </c>
      <c r="C794">
        <v>1</v>
      </c>
      <c r="D794">
        <v>1.4E-2</v>
      </c>
      <c r="E794">
        <v>8</v>
      </c>
      <c r="F794">
        <v>0</v>
      </c>
      <c r="G794">
        <v>8</v>
      </c>
      <c r="H794">
        <v>0</v>
      </c>
      <c r="I794">
        <v>8</v>
      </c>
      <c r="J794">
        <v>1E-3</v>
      </c>
      <c r="K794">
        <v>8</v>
      </c>
      <c r="L794">
        <v>9.7000000000000003E-2</v>
      </c>
      <c r="M794">
        <v>8</v>
      </c>
      <c r="N794">
        <v>2.4E-2</v>
      </c>
      <c r="O794">
        <v>8</v>
      </c>
      <c r="P794">
        <v>1.0999999999999999E-2</v>
      </c>
      <c r="Q794">
        <v>8</v>
      </c>
      <c r="R794">
        <v>1.6E-2</v>
      </c>
      <c r="S794">
        <v>8</v>
      </c>
      <c r="T794">
        <v>0.253</v>
      </c>
      <c r="U794">
        <v>8</v>
      </c>
      <c r="V794">
        <v>0.34599999999999997</v>
      </c>
      <c r="W794">
        <v>8</v>
      </c>
      <c r="X794">
        <v>2.61</v>
      </c>
      <c r="Y794">
        <v>8</v>
      </c>
      <c r="Z794">
        <v>3.1E-2</v>
      </c>
      <c r="AA794">
        <v>8</v>
      </c>
      <c r="AB794">
        <v>3.4</v>
      </c>
    </row>
    <row r="795" spans="1:29" x14ac:dyDescent="0.3">
      <c r="A795">
        <v>2005</v>
      </c>
      <c r="B795">
        <v>1</v>
      </c>
      <c r="C795">
        <v>1</v>
      </c>
      <c r="D795">
        <v>1.6E-2</v>
      </c>
      <c r="E795">
        <v>8</v>
      </c>
      <c r="F795">
        <v>0</v>
      </c>
      <c r="G795">
        <v>8</v>
      </c>
      <c r="H795">
        <v>0</v>
      </c>
      <c r="I795">
        <v>8</v>
      </c>
      <c r="J795">
        <v>0.10100000000000001</v>
      </c>
      <c r="K795">
        <v>8</v>
      </c>
      <c r="L795">
        <v>0.50900000000000001</v>
      </c>
      <c r="M795">
        <v>8</v>
      </c>
      <c r="N795">
        <v>0.34899999999999998</v>
      </c>
      <c r="O795">
        <v>8</v>
      </c>
      <c r="P795">
        <v>4.4999999999999998E-2</v>
      </c>
      <c r="Q795">
        <v>8</v>
      </c>
      <c r="R795">
        <v>3.9E-2</v>
      </c>
      <c r="S795">
        <v>8</v>
      </c>
      <c r="T795">
        <v>7.8E-2</v>
      </c>
      <c r="U795">
        <v>8</v>
      </c>
      <c r="V795">
        <v>3.3279999999999998</v>
      </c>
      <c r="W795">
        <v>8</v>
      </c>
      <c r="X795">
        <v>9.7309999999999999</v>
      </c>
      <c r="Y795">
        <v>3</v>
      </c>
      <c r="Z795">
        <v>0.16500000000000001</v>
      </c>
      <c r="AA795">
        <v>8</v>
      </c>
      <c r="AB795">
        <v>14.36</v>
      </c>
      <c r="AC795">
        <v>3</v>
      </c>
    </row>
    <row r="796" spans="1:29" x14ac:dyDescent="0.3">
      <c r="A796">
        <v>2006</v>
      </c>
      <c r="B796">
        <v>1</v>
      </c>
      <c r="C796">
        <v>1</v>
      </c>
      <c r="D796">
        <v>3.1E-2</v>
      </c>
      <c r="E796">
        <v>8</v>
      </c>
      <c r="F796">
        <v>1.4E-2</v>
      </c>
      <c r="G796">
        <v>8</v>
      </c>
      <c r="H796">
        <v>8.0000000000000002E-3</v>
      </c>
      <c r="I796">
        <v>8</v>
      </c>
      <c r="J796">
        <v>6.0999999999999999E-2</v>
      </c>
      <c r="K796">
        <v>8</v>
      </c>
      <c r="L796">
        <v>1.6459999999999999</v>
      </c>
      <c r="M796">
        <v>8</v>
      </c>
      <c r="N796">
        <v>0.77600000000000002</v>
      </c>
      <c r="O796">
        <v>8</v>
      </c>
      <c r="P796">
        <v>6.0000000000000001E-3</v>
      </c>
      <c r="Q796">
        <v>8</v>
      </c>
      <c r="R796">
        <v>1.6E-2</v>
      </c>
      <c r="S796">
        <v>8</v>
      </c>
      <c r="T796">
        <v>6.0000000000000001E-3</v>
      </c>
      <c r="U796">
        <v>8</v>
      </c>
      <c r="V796">
        <v>0.34200000000000003</v>
      </c>
      <c r="W796">
        <v>8</v>
      </c>
      <c r="X796">
        <v>3.5999999999999997E-2</v>
      </c>
      <c r="Y796">
        <v>8</v>
      </c>
      <c r="Z796">
        <v>6.0000000000000001E-3</v>
      </c>
      <c r="AA796">
        <v>8</v>
      </c>
      <c r="AB796">
        <v>2.95</v>
      </c>
    </row>
    <row r="797" spans="1:29" x14ac:dyDescent="0.3">
      <c r="A797">
        <v>2007</v>
      </c>
      <c r="B797">
        <v>1</v>
      </c>
      <c r="C797">
        <v>1</v>
      </c>
      <c r="D797">
        <v>0</v>
      </c>
      <c r="E797">
        <v>8</v>
      </c>
      <c r="F797">
        <v>0</v>
      </c>
      <c r="G797">
        <v>8</v>
      </c>
      <c r="H797" t="s">
        <v>1</v>
      </c>
      <c r="J797">
        <v>6.6000000000000003E-2</v>
      </c>
      <c r="K797">
        <v>8</v>
      </c>
      <c r="L797">
        <v>1.1319999999999999</v>
      </c>
      <c r="M797">
        <v>8</v>
      </c>
      <c r="N797">
        <v>0.245</v>
      </c>
      <c r="O797">
        <v>8</v>
      </c>
      <c r="P797">
        <v>3.0000000000000001E-3</v>
      </c>
      <c r="Q797">
        <v>8</v>
      </c>
      <c r="R797">
        <v>5.0000000000000001E-3</v>
      </c>
      <c r="S797">
        <v>8</v>
      </c>
      <c r="T797">
        <v>0.254</v>
      </c>
      <c r="U797">
        <v>8</v>
      </c>
      <c r="V797">
        <v>2.403</v>
      </c>
      <c r="W797">
        <v>8</v>
      </c>
      <c r="X797">
        <v>7.1340000000000003</v>
      </c>
      <c r="Y797">
        <v>8</v>
      </c>
      <c r="Z797">
        <v>2.5999999999999999E-2</v>
      </c>
      <c r="AA797">
        <v>3</v>
      </c>
      <c r="AB797">
        <v>11.27</v>
      </c>
      <c r="AC797">
        <v>3</v>
      </c>
    </row>
    <row r="798" spans="1:29" x14ac:dyDescent="0.3">
      <c r="A798">
        <v>2008</v>
      </c>
      <c r="B798">
        <v>1</v>
      </c>
      <c r="C798">
        <v>1</v>
      </c>
      <c r="D798">
        <v>4.0000000000000001E-3</v>
      </c>
      <c r="E798">
        <v>8</v>
      </c>
      <c r="F798">
        <v>0</v>
      </c>
      <c r="G798">
        <v>8</v>
      </c>
      <c r="H798">
        <v>0</v>
      </c>
      <c r="I798">
        <v>8</v>
      </c>
      <c r="J798">
        <v>4.0000000000000001E-3</v>
      </c>
      <c r="K798">
        <v>8</v>
      </c>
      <c r="L798">
        <v>0.76900000000000002</v>
      </c>
      <c r="M798">
        <v>8</v>
      </c>
      <c r="N798">
        <v>3.5000000000000003E-2</v>
      </c>
      <c r="O798">
        <v>8</v>
      </c>
      <c r="P798">
        <v>0.193</v>
      </c>
      <c r="Q798">
        <v>8</v>
      </c>
      <c r="R798">
        <v>0.111</v>
      </c>
      <c r="S798">
        <v>8</v>
      </c>
      <c r="T798">
        <v>0.104</v>
      </c>
      <c r="U798">
        <v>8</v>
      </c>
      <c r="V798">
        <v>2.6549999999999998</v>
      </c>
      <c r="W798">
        <v>8</v>
      </c>
      <c r="X798">
        <v>5.7000000000000002E-2</v>
      </c>
      <c r="Y798">
        <v>8</v>
      </c>
      <c r="Z798">
        <v>1.0999999999999999E-2</v>
      </c>
      <c r="AA798">
        <v>8</v>
      </c>
      <c r="AB798">
        <v>3.94</v>
      </c>
    </row>
    <row r="799" spans="1:29" x14ac:dyDescent="0.3">
      <c r="A799">
        <v>2009</v>
      </c>
      <c r="B799">
        <v>1</v>
      </c>
      <c r="C799">
        <v>1</v>
      </c>
      <c r="D799">
        <v>0</v>
      </c>
      <c r="E799">
        <v>8</v>
      </c>
      <c r="F799">
        <v>1.4E-2</v>
      </c>
      <c r="G799">
        <v>8</v>
      </c>
      <c r="H799">
        <v>6.0000000000000001E-3</v>
      </c>
      <c r="I799">
        <v>8</v>
      </c>
      <c r="J799">
        <v>8.9999999999999993E-3</v>
      </c>
      <c r="K799">
        <v>8</v>
      </c>
      <c r="L799">
        <v>0.54900000000000004</v>
      </c>
      <c r="M799">
        <v>8</v>
      </c>
      <c r="N799">
        <v>0.19600000000000001</v>
      </c>
      <c r="O799">
        <v>8</v>
      </c>
      <c r="P799">
        <v>3.4000000000000002E-2</v>
      </c>
      <c r="Q799">
        <v>8</v>
      </c>
      <c r="R799">
        <v>5.7000000000000002E-2</v>
      </c>
      <c r="S799">
        <v>8</v>
      </c>
      <c r="T799">
        <v>0.03</v>
      </c>
      <c r="U799">
        <v>8</v>
      </c>
      <c r="V799">
        <v>1.6E-2</v>
      </c>
      <c r="W799">
        <v>8</v>
      </c>
      <c r="X799">
        <v>0.156</v>
      </c>
      <c r="Y799">
        <v>8</v>
      </c>
      <c r="Z799">
        <v>0</v>
      </c>
      <c r="AA799">
        <v>8</v>
      </c>
      <c r="AB799">
        <v>1.07</v>
      </c>
    </row>
    <row r="800" spans="1:29" x14ac:dyDescent="0.3">
      <c r="A800">
        <v>2011</v>
      </c>
      <c r="B800">
        <v>1</v>
      </c>
      <c r="C800">
        <v>1</v>
      </c>
      <c r="D800">
        <v>7.9000000000000001E-2</v>
      </c>
      <c r="E800">
        <v>8</v>
      </c>
      <c r="F800">
        <v>2.9000000000000001E-2</v>
      </c>
      <c r="G800">
        <v>8</v>
      </c>
      <c r="H800">
        <v>4.2000000000000003E-2</v>
      </c>
      <c r="I800">
        <v>8</v>
      </c>
      <c r="J800">
        <v>3.3000000000000002E-2</v>
      </c>
      <c r="K800">
        <v>8</v>
      </c>
      <c r="L800">
        <v>2.3769999999999998</v>
      </c>
      <c r="M800">
        <v>8</v>
      </c>
      <c r="N800">
        <v>1.1879999999999999</v>
      </c>
      <c r="O800">
        <v>8</v>
      </c>
      <c r="P800">
        <v>0.152</v>
      </c>
      <c r="Q800">
        <v>8</v>
      </c>
      <c r="R800">
        <v>0.45300000000000001</v>
      </c>
      <c r="S800">
        <v>8</v>
      </c>
      <c r="T800">
        <v>1.0820000000000001</v>
      </c>
      <c r="U800">
        <v>8</v>
      </c>
      <c r="V800">
        <v>2.5409999999999999</v>
      </c>
      <c r="W800">
        <v>8</v>
      </c>
      <c r="X800">
        <v>2.476</v>
      </c>
      <c r="Y800">
        <v>8</v>
      </c>
      <c r="Z800">
        <v>1.2350000000000001</v>
      </c>
      <c r="AA800">
        <v>8</v>
      </c>
      <c r="AB800">
        <v>11.69</v>
      </c>
    </row>
    <row r="802" spans="1:29" x14ac:dyDescent="0.3">
      <c r="A802" t="s">
        <v>73</v>
      </c>
      <c r="D802">
        <v>3.5000000000000003E-2</v>
      </c>
      <c r="F802">
        <v>2.3E-2</v>
      </c>
      <c r="H802">
        <v>0.03</v>
      </c>
      <c r="J802">
        <v>0.255</v>
      </c>
      <c r="L802">
        <v>0.66300000000000003</v>
      </c>
      <c r="N802">
        <v>0.25600000000000001</v>
      </c>
      <c r="P802">
        <v>6.0999999999999999E-2</v>
      </c>
      <c r="R802">
        <v>0.111</v>
      </c>
      <c r="T802">
        <v>0.35499999999999998</v>
      </c>
      <c r="V802">
        <v>1.171</v>
      </c>
      <c r="X802">
        <v>1.0740000000000001</v>
      </c>
      <c r="Z802">
        <v>0.12</v>
      </c>
      <c r="AB802">
        <v>4.1500000000000004</v>
      </c>
    </row>
    <row r="803" spans="1:29" x14ac:dyDescent="0.3">
      <c r="A803" t="s">
        <v>74</v>
      </c>
      <c r="D803">
        <v>0.10199999999999999</v>
      </c>
      <c r="F803">
        <v>6.3E-2</v>
      </c>
      <c r="H803">
        <v>0.128</v>
      </c>
      <c r="J803">
        <v>4.9429999999999996</v>
      </c>
      <c r="L803">
        <v>2.859</v>
      </c>
      <c r="N803">
        <v>1.1879999999999999</v>
      </c>
      <c r="P803">
        <v>0.193</v>
      </c>
      <c r="R803">
        <v>0.84599999999999997</v>
      </c>
      <c r="T803">
        <v>1.696</v>
      </c>
      <c r="V803">
        <v>5.202</v>
      </c>
      <c r="X803">
        <v>9.7309999999999999</v>
      </c>
      <c r="Z803">
        <v>1.2350000000000001</v>
      </c>
      <c r="AB803">
        <v>9.73</v>
      </c>
    </row>
    <row r="804" spans="1:29" x14ac:dyDescent="0.3">
      <c r="A804" t="s">
        <v>75</v>
      </c>
      <c r="D804">
        <v>0</v>
      </c>
      <c r="F804">
        <v>0</v>
      </c>
      <c r="H804">
        <v>0</v>
      </c>
      <c r="J804">
        <v>1E-3</v>
      </c>
      <c r="L804">
        <v>3.1E-2</v>
      </c>
      <c r="N804">
        <v>1.2999999999999999E-2</v>
      </c>
      <c r="P804">
        <v>0</v>
      </c>
      <c r="R804">
        <v>4.0000000000000001E-3</v>
      </c>
      <c r="T804">
        <v>6.0000000000000001E-3</v>
      </c>
      <c r="V804">
        <v>1.6E-2</v>
      </c>
      <c r="X804">
        <v>3.5999999999999997E-2</v>
      </c>
      <c r="Z804">
        <v>0</v>
      </c>
      <c r="AB804">
        <v>0</v>
      </c>
    </row>
    <row r="807" spans="1:29" s="19" customFormat="1" x14ac:dyDescent="0.3">
      <c r="A807" s="12" t="s">
        <v>89</v>
      </c>
      <c r="B807" s="14"/>
      <c r="C807" s="14"/>
      <c r="D807" s="14"/>
    </row>
    <row r="808" spans="1:29" x14ac:dyDescent="0.3">
      <c r="A808" t="s">
        <v>19</v>
      </c>
      <c r="B808" s="35">
        <v>28017080</v>
      </c>
      <c r="C808" t="s">
        <v>84</v>
      </c>
    </row>
    <row r="809" spans="1:29" x14ac:dyDescent="0.3">
      <c r="A809" t="s">
        <v>20</v>
      </c>
    </row>
    <row r="810" spans="1:29" x14ac:dyDescent="0.3">
      <c r="A810" t="s">
        <v>21</v>
      </c>
    </row>
    <row r="811" spans="1:29" x14ac:dyDescent="0.3">
      <c r="A811" t="s">
        <v>22</v>
      </c>
      <c r="B811">
        <v>275</v>
      </c>
    </row>
    <row r="812" spans="1:29" x14ac:dyDescent="0.3">
      <c r="A812" t="s">
        <v>23</v>
      </c>
      <c r="B812" t="s">
        <v>85</v>
      </c>
    </row>
    <row r="813" spans="1:29" x14ac:dyDescent="0.3">
      <c r="A813" t="s">
        <v>25</v>
      </c>
      <c r="B813" t="s">
        <v>26</v>
      </c>
      <c r="C813" t="s">
        <v>27</v>
      </c>
      <c r="D813" t="s">
        <v>2</v>
      </c>
      <c r="E813" t="s">
        <v>1</v>
      </c>
      <c r="F813" t="s">
        <v>3</v>
      </c>
      <c r="G813" t="s">
        <v>1</v>
      </c>
      <c r="H813" t="s">
        <v>4</v>
      </c>
      <c r="I813" t="s">
        <v>1</v>
      </c>
      <c r="J813" t="s">
        <v>5</v>
      </c>
      <c r="K813" t="s">
        <v>1</v>
      </c>
      <c r="L813" t="s">
        <v>6</v>
      </c>
      <c r="M813" t="s">
        <v>1</v>
      </c>
      <c r="N813" t="s">
        <v>7</v>
      </c>
      <c r="O813" t="s">
        <v>1</v>
      </c>
      <c r="P813" t="s">
        <v>8</v>
      </c>
      <c r="Q813" t="s">
        <v>1</v>
      </c>
      <c r="R813" t="s">
        <v>9</v>
      </c>
      <c r="S813" t="s">
        <v>1</v>
      </c>
      <c r="T813" t="s">
        <v>10</v>
      </c>
      <c r="U813" t="s">
        <v>1</v>
      </c>
      <c r="V813" t="s">
        <v>11</v>
      </c>
      <c r="W813" t="s">
        <v>1</v>
      </c>
      <c r="X813" t="s">
        <v>12</v>
      </c>
      <c r="Y813" t="s">
        <v>1</v>
      </c>
      <c r="Z813" t="s">
        <v>13</v>
      </c>
      <c r="AA813" t="s">
        <v>1</v>
      </c>
      <c r="AB813" t="s">
        <v>28</v>
      </c>
      <c r="AC813" t="s">
        <v>1</v>
      </c>
    </row>
    <row r="814" spans="1:29" x14ac:dyDescent="0.3">
      <c r="A814">
        <v>1977</v>
      </c>
      <c r="B814">
        <v>2</v>
      </c>
      <c r="C814">
        <v>1</v>
      </c>
      <c r="D814">
        <v>2E-3</v>
      </c>
      <c r="E814">
        <v>8</v>
      </c>
      <c r="F814">
        <v>1E-3</v>
      </c>
      <c r="G814">
        <v>8</v>
      </c>
      <c r="H814">
        <v>1E-3</v>
      </c>
      <c r="I814">
        <v>8</v>
      </c>
      <c r="J814">
        <v>2E-3</v>
      </c>
      <c r="K814">
        <v>8</v>
      </c>
      <c r="L814">
        <v>0.20599999999999999</v>
      </c>
      <c r="M814">
        <v>8</v>
      </c>
      <c r="N814">
        <v>5.6000000000000001E-2</v>
      </c>
      <c r="O814">
        <v>8</v>
      </c>
      <c r="P814">
        <v>8.9999999999999993E-3</v>
      </c>
      <c r="Q814">
        <v>8</v>
      </c>
      <c r="R814">
        <v>1.7000000000000001E-2</v>
      </c>
      <c r="S814">
        <v>8</v>
      </c>
      <c r="T814">
        <v>6.0000000000000001E-3</v>
      </c>
      <c r="U814">
        <v>8</v>
      </c>
      <c r="V814">
        <v>2.4E-2</v>
      </c>
      <c r="W814">
        <v>8</v>
      </c>
      <c r="X814">
        <v>1.9E-2</v>
      </c>
      <c r="Y814">
        <v>8</v>
      </c>
      <c r="Z814">
        <v>1E-3</v>
      </c>
      <c r="AA814">
        <v>8</v>
      </c>
      <c r="AB814">
        <v>0.21</v>
      </c>
    </row>
    <row r="815" spans="1:29" x14ac:dyDescent="0.3">
      <c r="A815">
        <v>1979</v>
      </c>
      <c r="B815">
        <v>2</v>
      </c>
      <c r="C815">
        <v>1</v>
      </c>
      <c r="D815">
        <v>1E-3</v>
      </c>
      <c r="E815">
        <v>8</v>
      </c>
      <c r="F815">
        <v>2E-3</v>
      </c>
      <c r="G815">
        <v>8</v>
      </c>
      <c r="H815">
        <v>2E-3</v>
      </c>
      <c r="I815">
        <v>8</v>
      </c>
      <c r="J815">
        <v>5.0000000000000001E-3</v>
      </c>
      <c r="K815">
        <v>8</v>
      </c>
      <c r="L815">
        <v>7.2999999999999995E-2</v>
      </c>
      <c r="M815">
        <v>8</v>
      </c>
      <c r="N815">
        <v>3.5000000000000003E-2</v>
      </c>
      <c r="O815">
        <v>8</v>
      </c>
      <c r="P815">
        <v>1.9E-2</v>
      </c>
      <c r="Q815">
        <v>8</v>
      </c>
      <c r="R815">
        <v>3.2000000000000001E-2</v>
      </c>
      <c r="S815">
        <v>8</v>
      </c>
      <c r="T815">
        <v>4.1000000000000002E-2</v>
      </c>
      <c r="U815">
        <v>8</v>
      </c>
      <c r="V815">
        <v>6.6000000000000003E-2</v>
      </c>
      <c r="W815">
        <v>8</v>
      </c>
      <c r="X815">
        <v>2.5999999999999999E-2</v>
      </c>
      <c r="Y815">
        <v>8</v>
      </c>
      <c r="Z815">
        <v>6.0000000000000001E-3</v>
      </c>
      <c r="AA815">
        <v>8</v>
      </c>
      <c r="AB815">
        <v>7.0000000000000007E-2</v>
      </c>
    </row>
    <row r="816" spans="1:29" x14ac:dyDescent="0.3">
      <c r="A816">
        <v>1980</v>
      </c>
      <c r="B816">
        <v>2</v>
      </c>
      <c r="C816">
        <v>1</v>
      </c>
      <c r="D816">
        <v>2E-3</v>
      </c>
      <c r="E816">
        <v>8</v>
      </c>
      <c r="F816">
        <v>2E-3</v>
      </c>
      <c r="G816">
        <v>8</v>
      </c>
      <c r="H816">
        <v>1E-3</v>
      </c>
      <c r="I816">
        <v>8</v>
      </c>
      <c r="J816">
        <v>5.0000000000000001E-3</v>
      </c>
      <c r="K816">
        <v>8</v>
      </c>
      <c r="L816">
        <v>8.9999999999999993E-3</v>
      </c>
      <c r="M816">
        <v>8</v>
      </c>
      <c r="N816">
        <v>4.0000000000000001E-3</v>
      </c>
      <c r="O816">
        <v>8</v>
      </c>
      <c r="P816">
        <v>3.0000000000000001E-3</v>
      </c>
      <c r="Q816">
        <v>8</v>
      </c>
      <c r="R816">
        <v>5.0000000000000001E-3</v>
      </c>
      <c r="S816">
        <v>8</v>
      </c>
      <c r="T816">
        <v>6.0000000000000001E-3</v>
      </c>
      <c r="U816">
        <v>8</v>
      </c>
      <c r="V816">
        <v>7.0000000000000001E-3</v>
      </c>
      <c r="W816">
        <v>8</v>
      </c>
      <c r="X816">
        <v>8.0000000000000002E-3</v>
      </c>
      <c r="Y816">
        <v>8</v>
      </c>
      <c r="Z816">
        <v>2E-3</v>
      </c>
      <c r="AA816">
        <v>8</v>
      </c>
      <c r="AB816">
        <v>0.01</v>
      </c>
    </row>
    <row r="817" spans="1:29" x14ac:dyDescent="0.3">
      <c r="A817">
        <v>1981</v>
      </c>
      <c r="B817">
        <v>2</v>
      </c>
      <c r="C817">
        <v>1</v>
      </c>
      <c r="D817">
        <v>1E-3</v>
      </c>
      <c r="E817">
        <v>8</v>
      </c>
      <c r="F817">
        <v>1E-3</v>
      </c>
      <c r="G817">
        <v>8</v>
      </c>
      <c r="H817">
        <v>2E-3</v>
      </c>
      <c r="I817">
        <v>8</v>
      </c>
      <c r="J817">
        <v>1E-3</v>
      </c>
      <c r="K817">
        <v>8</v>
      </c>
      <c r="L817">
        <v>1E-3</v>
      </c>
      <c r="M817">
        <v>8</v>
      </c>
      <c r="N817">
        <v>1E-3</v>
      </c>
      <c r="O817">
        <v>8</v>
      </c>
      <c r="P817">
        <v>2E-3</v>
      </c>
      <c r="Q817">
        <v>8</v>
      </c>
      <c r="R817">
        <v>1E-3</v>
      </c>
      <c r="S817">
        <v>8</v>
      </c>
      <c r="AB817">
        <v>0</v>
      </c>
      <c r="AC817">
        <v>3</v>
      </c>
    </row>
    <row r="818" spans="1:29" x14ac:dyDescent="0.3">
      <c r="A818">
        <v>1982</v>
      </c>
      <c r="B818">
        <v>2</v>
      </c>
      <c r="C818">
        <v>1</v>
      </c>
      <c r="Z818">
        <v>1E-3</v>
      </c>
      <c r="AA818">
        <v>8</v>
      </c>
      <c r="AB818">
        <v>0</v>
      </c>
      <c r="AC818">
        <v>3</v>
      </c>
    </row>
    <row r="819" spans="1:29" x14ac:dyDescent="0.3">
      <c r="A819">
        <v>1983</v>
      </c>
      <c r="B819">
        <v>2</v>
      </c>
      <c r="C819">
        <v>1</v>
      </c>
      <c r="D819">
        <v>1E-3</v>
      </c>
      <c r="E819">
        <v>8</v>
      </c>
      <c r="F819">
        <v>1E-3</v>
      </c>
      <c r="G819">
        <v>8</v>
      </c>
      <c r="H819">
        <v>1E-3</v>
      </c>
      <c r="I819">
        <v>8</v>
      </c>
      <c r="J819">
        <v>9.5000000000000001E-2</v>
      </c>
      <c r="K819">
        <v>8</v>
      </c>
      <c r="L819">
        <v>3.1E-2</v>
      </c>
      <c r="M819">
        <v>8</v>
      </c>
      <c r="N819">
        <v>2.9000000000000001E-2</v>
      </c>
      <c r="O819">
        <v>8</v>
      </c>
      <c r="P819">
        <v>0.01</v>
      </c>
      <c r="Q819">
        <v>8</v>
      </c>
      <c r="R819">
        <v>4.0000000000000001E-3</v>
      </c>
      <c r="S819">
        <v>8</v>
      </c>
      <c r="T819">
        <v>5.0000000000000001E-3</v>
      </c>
      <c r="U819">
        <v>8</v>
      </c>
      <c r="V819">
        <v>4.1000000000000002E-2</v>
      </c>
      <c r="W819">
        <v>8</v>
      </c>
      <c r="X819">
        <v>2.4E-2</v>
      </c>
      <c r="Y819">
        <v>8</v>
      </c>
      <c r="Z819">
        <v>1E-3</v>
      </c>
      <c r="AA819">
        <v>8</v>
      </c>
      <c r="AB819">
        <v>0.1</v>
      </c>
    </row>
    <row r="820" spans="1:29" x14ac:dyDescent="0.3">
      <c r="A820">
        <v>1984</v>
      </c>
      <c r="B820">
        <v>2</v>
      </c>
      <c r="C820">
        <v>1</v>
      </c>
      <c r="D820">
        <v>2E-3</v>
      </c>
      <c r="E820">
        <v>8</v>
      </c>
      <c r="F820">
        <v>1E-3</v>
      </c>
      <c r="G820">
        <v>8</v>
      </c>
      <c r="H820">
        <v>4.0000000000000001E-3</v>
      </c>
      <c r="I820">
        <v>8</v>
      </c>
      <c r="J820">
        <v>8.0000000000000002E-3</v>
      </c>
      <c r="K820">
        <v>8</v>
      </c>
      <c r="L820">
        <v>6.0000000000000001E-3</v>
      </c>
      <c r="M820">
        <v>8</v>
      </c>
      <c r="N820">
        <v>1.2999999999999999E-2</v>
      </c>
      <c r="O820">
        <v>8</v>
      </c>
      <c r="P820">
        <v>1.0999999999999999E-2</v>
      </c>
      <c r="Q820">
        <v>8</v>
      </c>
      <c r="R820">
        <v>1.2999999999999999E-2</v>
      </c>
      <c r="S820">
        <v>8</v>
      </c>
      <c r="T820">
        <v>2.9000000000000001E-2</v>
      </c>
      <c r="U820">
        <v>8</v>
      </c>
      <c r="V820">
        <v>2.9000000000000001E-2</v>
      </c>
      <c r="W820">
        <v>8</v>
      </c>
      <c r="X820">
        <v>4.1000000000000002E-2</v>
      </c>
      <c r="Y820">
        <v>8</v>
      </c>
      <c r="Z820">
        <v>6.0000000000000001E-3</v>
      </c>
      <c r="AA820">
        <v>8</v>
      </c>
      <c r="AB820">
        <v>0.04</v>
      </c>
    </row>
    <row r="821" spans="1:29" x14ac:dyDescent="0.3">
      <c r="A821">
        <v>1985</v>
      </c>
      <c r="B821">
        <v>2</v>
      </c>
      <c r="C821">
        <v>1</v>
      </c>
      <c r="D821">
        <v>1E-3</v>
      </c>
      <c r="E821">
        <v>8</v>
      </c>
      <c r="F821">
        <v>1E-3</v>
      </c>
      <c r="G821">
        <v>8</v>
      </c>
      <c r="H821">
        <v>1E-3</v>
      </c>
      <c r="I821">
        <v>8</v>
      </c>
      <c r="J821">
        <v>6.0000000000000001E-3</v>
      </c>
      <c r="K821">
        <v>8</v>
      </c>
      <c r="L821">
        <v>0.187</v>
      </c>
      <c r="M821">
        <v>8</v>
      </c>
      <c r="N821">
        <v>0.01</v>
      </c>
      <c r="O821">
        <v>8</v>
      </c>
      <c r="P821">
        <v>6.0000000000000001E-3</v>
      </c>
      <c r="Q821">
        <v>8</v>
      </c>
      <c r="R821">
        <v>2E-3</v>
      </c>
      <c r="S821">
        <v>8</v>
      </c>
      <c r="T821">
        <v>2.9000000000000001E-2</v>
      </c>
      <c r="U821">
        <v>8</v>
      </c>
      <c r="V821">
        <v>0.114</v>
      </c>
      <c r="W821">
        <v>8</v>
      </c>
      <c r="X821">
        <v>2.9000000000000001E-2</v>
      </c>
      <c r="Y821">
        <v>8</v>
      </c>
      <c r="Z821">
        <v>2.7E-2</v>
      </c>
      <c r="AA821">
        <v>8</v>
      </c>
      <c r="AB821">
        <v>0.19</v>
      </c>
    </row>
    <row r="822" spans="1:29" x14ac:dyDescent="0.3">
      <c r="A822">
        <v>1986</v>
      </c>
      <c r="B822">
        <v>2</v>
      </c>
      <c r="C822">
        <v>1</v>
      </c>
      <c r="D822">
        <v>1E-3</v>
      </c>
      <c r="E822">
        <v>8</v>
      </c>
      <c r="F822">
        <v>1.2999999999999999E-2</v>
      </c>
      <c r="G822">
        <v>8</v>
      </c>
      <c r="H822">
        <v>1E-3</v>
      </c>
      <c r="I822">
        <v>8</v>
      </c>
      <c r="J822">
        <v>2.9000000000000001E-2</v>
      </c>
      <c r="K822">
        <v>8</v>
      </c>
      <c r="L822">
        <v>0.192</v>
      </c>
      <c r="M822">
        <v>8</v>
      </c>
      <c r="N822">
        <v>0.14199999999999999</v>
      </c>
      <c r="O822">
        <v>8</v>
      </c>
      <c r="P822">
        <v>1E-3</v>
      </c>
      <c r="Q822">
        <v>8</v>
      </c>
      <c r="R822">
        <v>2E-3</v>
      </c>
      <c r="S822">
        <v>8</v>
      </c>
      <c r="T822">
        <v>2.7E-2</v>
      </c>
      <c r="U822">
        <v>8</v>
      </c>
      <c r="V822">
        <v>2.9000000000000001E-2</v>
      </c>
      <c r="W822">
        <v>8</v>
      </c>
      <c r="X822">
        <v>0.01</v>
      </c>
      <c r="Y822">
        <v>8</v>
      </c>
      <c r="Z822">
        <v>2E-3</v>
      </c>
      <c r="AA822">
        <v>8</v>
      </c>
      <c r="AB822">
        <v>0.19</v>
      </c>
    </row>
    <row r="823" spans="1:29" x14ac:dyDescent="0.3">
      <c r="A823">
        <v>1987</v>
      </c>
      <c r="B823">
        <v>2</v>
      </c>
      <c r="C823">
        <v>1</v>
      </c>
      <c r="D823">
        <v>1E-3</v>
      </c>
      <c r="E823">
        <v>8</v>
      </c>
      <c r="F823">
        <v>1E-3</v>
      </c>
      <c r="G823">
        <v>8</v>
      </c>
      <c r="H823">
        <v>4.0000000000000001E-3</v>
      </c>
      <c r="I823">
        <v>8</v>
      </c>
      <c r="J823">
        <v>0.128</v>
      </c>
      <c r="K823">
        <v>8</v>
      </c>
      <c r="L823">
        <v>1.0920000000000001</v>
      </c>
      <c r="M823">
        <v>8</v>
      </c>
      <c r="N823">
        <v>0.128</v>
      </c>
      <c r="O823">
        <v>8</v>
      </c>
      <c r="P823">
        <v>2.7E-2</v>
      </c>
      <c r="Q823">
        <v>8</v>
      </c>
      <c r="R823">
        <v>7.5999999999999998E-2</v>
      </c>
      <c r="S823">
        <v>8</v>
      </c>
      <c r="T823">
        <v>2.1000000000000001E-2</v>
      </c>
      <c r="U823">
        <v>8</v>
      </c>
      <c r="V823">
        <v>0.98799999999999999</v>
      </c>
      <c r="W823">
        <v>8</v>
      </c>
      <c r="X823">
        <v>6.9000000000000006E-2</v>
      </c>
      <c r="Y823">
        <v>8</v>
      </c>
      <c r="Z823">
        <v>1.2999999999999999E-2</v>
      </c>
      <c r="AA823">
        <v>8</v>
      </c>
      <c r="AB823">
        <v>1.0900000000000001</v>
      </c>
    </row>
    <row r="824" spans="1:29" x14ac:dyDescent="0.3">
      <c r="A824">
        <v>1988</v>
      </c>
      <c r="B824">
        <v>2</v>
      </c>
      <c r="C824">
        <v>1</v>
      </c>
      <c r="D824">
        <v>2E-3</v>
      </c>
      <c r="E824">
        <v>8</v>
      </c>
      <c r="F824">
        <v>1E-3</v>
      </c>
      <c r="G824">
        <v>8</v>
      </c>
      <c r="H824">
        <v>3.0000000000000001E-3</v>
      </c>
      <c r="I824">
        <v>8</v>
      </c>
      <c r="J824">
        <v>1.6E-2</v>
      </c>
      <c r="K824">
        <v>8</v>
      </c>
      <c r="L824">
        <v>0.24399999999999999</v>
      </c>
      <c r="M824">
        <v>8</v>
      </c>
      <c r="N824">
        <v>0.45200000000000001</v>
      </c>
      <c r="O824">
        <v>8</v>
      </c>
      <c r="P824">
        <v>3.0000000000000001E-3</v>
      </c>
      <c r="Q824">
        <v>8</v>
      </c>
      <c r="R824">
        <v>8.9999999999999993E-3</v>
      </c>
      <c r="S824">
        <v>8</v>
      </c>
      <c r="T824">
        <v>0.26800000000000002</v>
      </c>
      <c r="U824">
        <v>8</v>
      </c>
      <c r="V824">
        <v>0.55100000000000005</v>
      </c>
      <c r="W824">
        <v>8</v>
      </c>
      <c r="X824">
        <v>0.19</v>
      </c>
      <c r="Y824">
        <v>8</v>
      </c>
      <c r="Z824">
        <v>6.0000000000000001E-3</v>
      </c>
      <c r="AA824">
        <v>8</v>
      </c>
      <c r="AB824">
        <v>0.55000000000000004</v>
      </c>
    </row>
    <row r="825" spans="1:29" x14ac:dyDescent="0.3">
      <c r="A825">
        <v>1989</v>
      </c>
      <c r="B825">
        <v>1</v>
      </c>
      <c r="C825">
        <v>1</v>
      </c>
      <c r="D825">
        <v>2E-3</v>
      </c>
      <c r="E825">
        <v>8</v>
      </c>
      <c r="F825">
        <v>1E-3</v>
      </c>
      <c r="G825">
        <v>8</v>
      </c>
      <c r="H825">
        <v>4.0000000000000001E-3</v>
      </c>
      <c r="I825">
        <v>8</v>
      </c>
      <c r="J825">
        <v>1E-3</v>
      </c>
      <c r="K825">
        <v>8</v>
      </c>
      <c r="L825">
        <v>0.14799999999999999</v>
      </c>
      <c r="M825">
        <v>8</v>
      </c>
      <c r="N825">
        <v>2.9000000000000001E-2</v>
      </c>
      <c r="O825">
        <v>8</v>
      </c>
      <c r="P825">
        <v>3.0000000000000001E-3</v>
      </c>
      <c r="Q825">
        <v>8</v>
      </c>
      <c r="R825">
        <v>1.4999999999999999E-2</v>
      </c>
      <c r="S825">
        <v>8</v>
      </c>
      <c r="T825">
        <v>0.10100000000000001</v>
      </c>
      <c r="U825">
        <v>8</v>
      </c>
      <c r="V825">
        <v>4.7E-2</v>
      </c>
      <c r="W825">
        <v>8</v>
      </c>
      <c r="X825">
        <v>4.0000000000000001E-3</v>
      </c>
      <c r="Y825">
        <v>8</v>
      </c>
      <c r="Z825">
        <v>0.13200000000000001</v>
      </c>
      <c r="AA825">
        <v>8</v>
      </c>
      <c r="AB825">
        <v>0.15</v>
      </c>
    </row>
    <row r="826" spans="1:29" x14ac:dyDescent="0.3">
      <c r="A826">
        <v>1990</v>
      </c>
      <c r="B826">
        <v>1</v>
      </c>
      <c r="C826">
        <v>1</v>
      </c>
      <c r="D826">
        <v>1E-3</v>
      </c>
      <c r="E826">
        <v>8</v>
      </c>
      <c r="F826">
        <v>1E-3</v>
      </c>
      <c r="G826">
        <v>8</v>
      </c>
      <c r="H826">
        <v>1E-3</v>
      </c>
      <c r="I826">
        <v>8</v>
      </c>
      <c r="J826">
        <v>7.2999999999999995E-2</v>
      </c>
      <c r="K826">
        <v>8</v>
      </c>
      <c r="L826">
        <v>0.11899999999999999</v>
      </c>
      <c r="M826">
        <v>8</v>
      </c>
      <c r="N826">
        <v>6.0999999999999999E-2</v>
      </c>
      <c r="O826">
        <v>8</v>
      </c>
      <c r="P826">
        <v>7.0000000000000001E-3</v>
      </c>
      <c r="Q826">
        <v>8</v>
      </c>
      <c r="R826">
        <v>4.0000000000000001E-3</v>
      </c>
      <c r="S826">
        <v>8</v>
      </c>
      <c r="T826">
        <v>0.26800000000000002</v>
      </c>
      <c r="U826">
        <v>8</v>
      </c>
      <c r="V826">
        <v>0.20100000000000001</v>
      </c>
      <c r="W826">
        <v>8</v>
      </c>
      <c r="X826">
        <v>0.222</v>
      </c>
      <c r="Y826">
        <v>8</v>
      </c>
      <c r="Z826">
        <v>4.0000000000000001E-3</v>
      </c>
      <c r="AA826">
        <v>8</v>
      </c>
      <c r="AB826">
        <v>0.27</v>
      </c>
    </row>
    <row r="827" spans="1:29" x14ac:dyDescent="0.3">
      <c r="A827">
        <v>1991</v>
      </c>
      <c r="B827">
        <v>1</v>
      </c>
      <c r="C827">
        <v>1</v>
      </c>
      <c r="D827">
        <v>1E-3</v>
      </c>
      <c r="E827">
        <v>8</v>
      </c>
      <c r="F827">
        <v>0</v>
      </c>
      <c r="G827">
        <v>8</v>
      </c>
      <c r="H827">
        <v>1E-3</v>
      </c>
      <c r="I827">
        <v>8</v>
      </c>
      <c r="J827">
        <v>2E-3</v>
      </c>
      <c r="K827">
        <v>8</v>
      </c>
      <c r="L827">
        <v>2.7E-2</v>
      </c>
      <c r="M827">
        <v>8</v>
      </c>
      <c r="N827">
        <v>1E-3</v>
      </c>
      <c r="O827">
        <v>8</v>
      </c>
      <c r="P827">
        <v>0</v>
      </c>
      <c r="Q827">
        <v>8</v>
      </c>
      <c r="R827">
        <v>1E-3</v>
      </c>
      <c r="S827">
        <v>8</v>
      </c>
      <c r="T827">
        <v>4.8000000000000001E-2</v>
      </c>
      <c r="U827">
        <v>8</v>
      </c>
      <c r="V827">
        <v>4.2000000000000003E-2</v>
      </c>
      <c r="W827">
        <v>8</v>
      </c>
      <c r="X827">
        <v>4.2000000000000003E-2</v>
      </c>
      <c r="Y827">
        <v>8</v>
      </c>
      <c r="Z827">
        <v>1E-3</v>
      </c>
      <c r="AA827">
        <v>8</v>
      </c>
      <c r="AB827">
        <v>0.05</v>
      </c>
    </row>
    <row r="828" spans="1:29" x14ac:dyDescent="0.3">
      <c r="A828">
        <v>1992</v>
      </c>
      <c r="B828">
        <v>1</v>
      </c>
      <c r="C828">
        <v>1</v>
      </c>
      <c r="D828">
        <v>1E-3</v>
      </c>
      <c r="E828">
        <v>8</v>
      </c>
      <c r="F828">
        <v>0</v>
      </c>
      <c r="G828">
        <v>8</v>
      </c>
      <c r="H828">
        <v>0</v>
      </c>
      <c r="I828">
        <v>8</v>
      </c>
      <c r="J828">
        <v>1E-3</v>
      </c>
      <c r="K828">
        <v>8</v>
      </c>
      <c r="L828">
        <v>9.0999999999999998E-2</v>
      </c>
      <c r="M828">
        <v>8</v>
      </c>
      <c r="N828">
        <v>3.0000000000000001E-3</v>
      </c>
      <c r="O828">
        <v>8</v>
      </c>
      <c r="P828">
        <v>7.0000000000000001E-3</v>
      </c>
      <c r="Q828">
        <v>8</v>
      </c>
      <c r="R828">
        <v>1.6E-2</v>
      </c>
      <c r="S828">
        <v>8</v>
      </c>
      <c r="T828">
        <v>0.17899999999999999</v>
      </c>
      <c r="U828">
        <v>8</v>
      </c>
      <c r="V828">
        <v>9.0999999999999998E-2</v>
      </c>
      <c r="W828">
        <v>8</v>
      </c>
      <c r="X828">
        <v>3.0000000000000001E-3</v>
      </c>
      <c r="Y828">
        <v>8</v>
      </c>
      <c r="Z828">
        <v>1E-3</v>
      </c>
      <c r="AA828">
        <v>8</v>
      </c>
      <c r="AB828">
        <v>0.18</v>
      </c>
    </row>
    <row r="829" spans="1:29" x14ac:dyDescent="0.3">
      <c r="A829">
        <v>1993</v>
      </c>
      <c r="B829">
        <v>1</v>
      </c>
      <c r="C829">
        <v>1</v>
      </c>
      <c r="D829">
        <v>0</v>
      </c>
      <c r="E829">
        <v>8</v>
      </c>
      <c r="F829">
        <v>0</v>
      </c>
      <c r="G829">
        <v>8</v>
      </c>
      <c r="H829">
        <v>0</v>
      </c>
      <c r="I829">
        <v>8</v>
      </c>
      <c r="J829">
        <v>3.1E-2</v>
      </c>
      <c r="K829">
        <v>8</v>
      </c>
      <c r="L829">
        <v>0.23</v>
      </c>
      <c r="M829">
        <v>8</v>
      </c>
      <c r="N829">
        <v>3.1E-2</v>
      </c>
      <c r="O829">
        <v>8</v>
      </c>
      <c r="P829">
        <v>1E-3</v>
      </c>
      <c r="Q829">
        <v>8</v>
      </c>
      <c r="R829">
        <v>1E-3</v>
      </c>
      <c r="S829">
        <v>8</v>
      </c>
      <c r="T829">
        <v>3.0000000000000001E-3</v>
      </c>
      <c r="U829">
        <v>8</v>
      </c>
      <c r="V829">
        <v>4.0000000000000001E-3</v>
      </c>
      <c r="W829">
        <v>8</v>
      </c>
      <c r="X829">
        <v>0.14000000000000001</v>
      </c>
      <c r="Y829">
        <v>8</v>
      </c>
      <c r="Z829">
        <v>4.0000000000000001E-3</v>
      </c>
      <c r="AA829">
        <v>8</v>
      </c>
      <c r="AB829">
        <v>0.23</v>
      </c>
    </row>
    <row r="830" spans="1:29" x14ac:dyDescent="0.3">
      <c r="A830">
        <v>1995</v>
      </c>
      <c r="B830">
        <v>1</v>
      </c>
      <c r="C830">
        <v>1</v>
      </c>
      <c r="D830">
        <v>1E-3</v>
      </c>
      <c r="E830">
        <v>8</v>
      </c>
      <c r="F830">
        <v>1E-3</v>
      </c>
      <c r="G830">
        <v>8</v>
      </c>
      <c r="H830">
        <v>2E-3</v>
      </c>
      <c r="I830">
        <v>8</v>
      </c>
      <c r="J830">
        <v>1.2E-2</v>
      </c>
      <c r="K830">
        <v>8</v>
      </c>
      <c r="L830">
        <v>9.6000000000000002E-2</v>
      </c>
      <c r="M830">
        <v>8</v>
      </c>
      <c r="N830">
        <v>3.2000000000000001E-2</v>
      </c>
      <c r="O830">
        <v>8</v>
      </c>
      <c r="P830">
        <v>4.0000000000000001E-3</v>
      </c>
      <c r="Q830">
        <v>8</v>
      </c>
      <c r="R830">
        <v>0.188</v>
      </c>
      <c r="S830">
        <v>8</v>
      </c>
      <c r="T830">
        <v>0.124</v>
      </c>
      <c r="U830">
        <v>8</v>
      </c>
      <c r="V830">
        <v>0.124</v>
      </c>
      <c r="W830">
        <v>8</v>
      </c>
      <c r="X830">
        <v>1.4999999999999999E-2</v>
      </c>
      <c r="Y830">
        <v>8</v>
      </c>
      <c r="Z830">
        <v>2E-3</v>
      </c>
      <c r="AA830">
        <v>8</v>
      </c>
      <c r="AB830">
        <v>0.19</v>
      </c>
    </row>
    <row r="831" spans="1:29" x14ac:dyDescent="0.3">
      <c r="A831">
        <v>1996</v>
      </c>
      <c r="B831">
        <v>1</v>
      </c>
      <c r="C831">
        <v>1</v>
      </c>
      <c r="D831">
        <v>2.3E-2</v>
      </c>
      <c r="E831">
        <v>8</v>
      </c>
      <c r="F831">
        <v>1E-3</v>
      </c>
      <c r="G831">
        <v>8</v>
      </c>
      <c r="H831">
        <v>3.3000000000000002E-2</v>
      </c>
      <c r="I831">
        <v>8</v>
      </c>
      <c r="J831">
        <v>1.4E-2</v>
      </c>
      <c r="K831">
        <v>8</v>
      </c>
      <c r="L831">
        <v>5.1999999999999998E-2</v>
      </c>
      <c r="M831">
        <v>8</v>
      </c>
      <c r="N831">
        <v>0.04</v>
      </c>
      <c r="O831">
        <v>8</v>
      </c>
      <c r="P831">
        <v>2E-3</v>
      </c>
      <c r="Q831">
        <v>8</v>
      </c>
      <c r="R831">
        <v>4.5999999999999999E-2</v>
      </c>
      <c r="S831">
        <v>8</v>
      </c>
      <c r="T831">
        <v>0.14000000000000001</v>
      </c>
      <c r="U831">
        <v>8</v>
      </c>
      <c r="V831">
        <v>7.0999999999999994E-2</v>
      </c>
      <c r="W831">
        <v>8</v>
      </c>
      <c r="X831">
        <v>8.4000000000000005E-2</v>
      </c>
      <c r="Y831">
        <v>8</v>
      </c>
      <c r="Z831">
        <v>4.0000000000000001E-3</v>
      </c>
      <c r="AA831">
        <v>8</v>
      </c>
      <c r="AB831">
        <v>0.14000000000000001</v>
      </c>
    </row>
    <row r="832" spans="1:29" x14ac:dyDescent="0.3">
      <c r="A832">
        <v>1997</v>
      </c>
      <c r="B832">
        <v>1</v>
      </c>
      <c r="C832">
        <v>1</v>
      </c>
      <c r="D832">
        <v>3.0000000000000001E-3</v>
      </c>
      <c r="E832">
        <v>8</v>
      </c>
      <c r="F832">
        <v>3.0000000000000001E-3</v>
      </c>
      <c r="G832">
        <v>8</v>
      </c>
      <c r="H832">
        <v>2E-3</v>
      </c>
      <c r="I832">
        <v>8</v>
      </c>
      <c r="J832">
        <v>1.2E-2</v>
      </c>
      <c r="K832">
        <v>8</v>
      </c>
      <c r="L832">
        <v>1.2999999999999999E-2</v>
      </c>
      <c r="M832">
        <v>8</v>
      </c>
      <c r="N832">
        <v>3.0000000000000001E-3</v>
      </c>
      <c r="O832">
        <v>8</v>
      </c>
      <c r="P832">
        <v>2E-3</v>
      </c>
      <c r="Q832">
        <v>8</v>
      </c>
      <c r="R832">
        <v>4.0000000000000001E-3</v>
      </c>
      <c r="S832">
        <v>8</v>
      </c>
      <c r="V832">
        <v>0.14499999999999999</v>
      </c>
      <c r="W832">
        <v>3</v>
      </c>
      <c r="X832">
        <v>0.124</v>
      </c>
      <c r="Y832">
        <v>8</v>
      </c>
      <c r="Z832">
        <v>3.0000000000000001E-3</v>
      </c>
      <c r="AA832">
        <v>8</v>
      </c>
      <c r="AB832">
        <v>0.15</v>
      </c>
      <c r="AC832">
        <v>3</v>
      </c>
    </row>
    <row r="833" spans="1:29" x14ac:dyDescent="0.3">
      <c r="A833">
        <v>1998</v>
      </c>
      <c r="B833">
        <v>1</v>
      </c>
      <c r="C833">
        <v>1</v>
      </c>
      <c r="D833">
        <v>2E-3</v>
      </c>
      <c r="E833">
        <v>8</v>
      </c>
      <c r="F833">
        <v>2E-3</v>
      </c>
      <c r="G833">
        <v>8</v>
      </c>
      <c r="H833">
        <v>2E-3</v>
      </c>
      <c r="I833">
        <v>8</v>
      </c>
      <c r="J833">
        <v>0.11</v>
      </c>
      <c r="K833">
        <v>8</v>
      </c>
      <c r="L833">
        <v>0.159</v>
      </c>
      <c r="M833">
        <v>8</v>
      </c>
      <c r="N833">
        <v>7.2999999999999995E-2</v>
      </c>
      <c r="O833">
        <v>8</v>
      </c>
      <c r="P833">
        <v>6.0000000000000001E-3</v>
      </c>
      <c r="Q833">
        <v>8</v>
      </c>
      <c r="R833">
        <v>4.0000000000000001E-3</v>
      </c>
      <c r="S833">
        <v>8</v>
      </c>
      <c r="T833">
        <v>2.3E-2</v>
      </c>
      <c r="U833">
        <v>8</v>
      </c>
      <c r="V833">
        <v>2.3E-2</v>
      </c>
      <c r="W833">
        <v>8</v>
      </c>
      <c r="X833">
        <v>4.0000000000000001E-3</v>
      </c>
      <c r="Y833">
        <v>8</v>
      </c>
      <c r="Z833">
        <v>2.3E-2</v>
      </c>
      <c r="AA833">
        <v>8</v>
      </c>
      <c r="AB833">
        <v>0.16</v>
      </c>
    </row>
    <row r="834" spans="1:29" x14ac:dyDescent="0.3">
      <c r="A834">
        <v>2000</v>
      </c>
      <c r="B834">
        <v>1</v>
      </c>
      <c r="C834">
        <v>1</v>
      </c>
      <c r="D834">
        <v>5.0000000000000001E-3</v>
      </c>
      <c r="E834">
        <v>8</v>
      </c>
      <c r="F834">
        <v>2E-3</v>
      </c>
      <c r="G834">
        <v>8</v>
      </c>
      <c r="H834">
        <v>1E-3</v>
      </c>
      <c r="I834">
        <v>8</v>
      </c>
      <c r="J834">
        <v>1E-3</v>
      </c>
      <c r="K834">
        <v>8</v>
      </c>
      <c r="L834">
        <v>1.2E-2</v>
      </c>
      <c r="M834">
        <v>8</v>
      </c>
      <c r="N834">
        <v>4.0000000000000001E-3</v>
      </c>
      <c r="O834">
        <v>8</v>
      </c>
      <c r="P834">
        <v>2.1000000000000001E-2</v>
      </c>
      <c r="Q834">
        <v>8</v>
      </c>
      <c r="R834">
        <v>1.2E-2</v>
      </c>
      <c r="S834">
        <v>8</v>
      </c>
      <c r="T834">
        <v>3.3000000000000002E-2</v>
      </c>
      <c r="U834">
        <v>8</v>
      </c>
      <c r="V834">
        <v>1.331</v>
      </c>
      <c r="W834">
        <v>3</v>
      </c>
      <c r="X834">
        <v>8.6999999999999994E-2</v>
      </c>
      <c r="Y834">
        <v>8</v>
      </c>
      <c r="Z834">
        <v>1.2E-2</v>
      </c>
      <c r="AA834">
        <v>8</v>
      </c>
      <c r="AB834">
        <v>1.33</v>
      </c>
      <c r="AC834">
        <v>3</v>
      </c>
    </row>
    <row r="835" spans="1:29" x14ac:dyDescent="0.3">
      <c r="A835">
        <v>2001</v>
      </c>
      <c r="B835">
        <v>1</v>
      </c>
      <c r="C835">
        <v>1</v>
      </c>
      <c r="D835">
        <v>3.0000000000000001E-3</v>
      </c>
      <c r="E835">
        <v>8</v>
      </c>
      <c r="F835">
        <v>2E-3</v>
      </c>
      <c r="G835">
        <v>8</v>
      </c>
      <c r="H835">
        <v>8.9999999999999993E-3</v>
      </c>
      <c r="I835">
        <v>8</v>
      </c>
      <c r="J835">
        <v>1.2E-2</v>
      </c>
      <c r="K835">
        <v>8</v>
      </c>
      <c r="L835">
        <v>7.9000000000000001E-2</v>
      </c>
      <c r="M835">
        <v>8</v>
      </c>
      <c r="N835">
        <v>8.0000000000000002E-3</v>
      </c>
      <c r="O835">
        <v>8</v>
      </c>
      <c r="P835">
        <v>4.0000000000000001E-3</v>
      </c>
      <c r="Q835">
        <v>8</v>
      </c>
      <c r="R835">
        <v>2E-3</v>
      </c>
      <c r="S835">
        <v>8</v>
      </c>
      <c r="T835">
        <v>8.0000000000000002E-3</v>
      </c>
      <c r="U835">
        <v>8</v>
      </c>
      <c r="V835">
        <v>6.7000000000000004E-2</v>
      </c>
      <c r="W835">
        <v>8</v>
      </c>
      <c r="X835">
        <v>1.4E-2</v>
      </c>
      <c r="Y835">
        <v>8</v>
      </c>
      <c r="Z835">
        <v>2E-3</v>
      </c>
      <c r="AA835">
        <v>8</v>
      </c>
      <c r="AB835">
        <v>0.08</v>
      </c>
    </row>
    <row r="836" spans="1:29" x14ac:dyDescent="0.3">
      <c r="A836">
        <v>2002</v>
      </c>
      <c r="B836">
        <v>1</v>
      </c>
      <c r="C836">
        <v>1</v>
      </c>
      <c r="D836">
        <v>1E-3</v>
      </c>
      <c r="E836">
        <v>8</v>
      </c>
      <c r="F836">
        <v>0</v>
      </c>
      <c r="G836">
        <v>8</v>
      </c>
      <c r="H836">
        <v>1E-3</v>
      </c>
      <c r="I836">
        <v>8</v>
      </c>
      <c r="J836">
        <v>2.3E-2</v>
      </c>
      <c r="K836">
        <v>8</v>
      </c>
      <c r="L836">
        <v>0.02</v>
      </c>
      <c r="M836">
        <v>3</v>
      </c>
      <c r="N836">
        <v>3.9E-2</v>
      </c>
      <c r="O836">
        <v>8</v>
      </c>
      <c r="P836">
        <v>0.02</v>
      </c>
      <c r="Q836">
        <v>8</v>
      </c>
      <c r="R836">
        <v>1.7999999999999999E-2</v>
      </c>
      <c r="S836">
        <v>8</v>
      </c>
      <c r="T836">
        <v>5.2999999999999999E-2</v>
      </c>
      <c r="U836">
        <v>8</v>
      </c>
      <c r="V836">
        <v>0.43099999999999999</v>
      </c>
      <c r="W836">
        <v>8</v>
      </c>
      <c r="X836">
        <v>1.4999999999999999E-2</v>
      </c>
      <c r="Y836">
        <v>8</v>
      </c>
      <c r="Z836">
        <v>1.2999999999999999E-2</v>
      </c>
      <c r="AA836">
        <v>8</v>
      </c>
      <c r="AB836">
        <v>0.43</v>
      </c>
      <c r="AC836">
        <v>3</v>
      </c>
    </row>
    <row r="837" spans="1:29" x14ac:dyDescent="0.3">
      <c r="A837">
        <v>2003</v>
      </c>
      <c r="B837">
        <v>1</v>
      </c>
      <c r="C837">
        <v>1</v>
      </c>
      <c r="D837">
        <v>1E-3</v>
      </c>
      <c r="E837">
        <v>8</v>
      </c>
      <c r="F837">
        <v>1E-3</v>
      </c>
      <c r="G837">
        <v>8</v>
      </c>
      <c r="H837">
        <v>3.0000000000000001E-3</v>
      </c>
      <c r="I837">
        <v>8</v>
      </c>
      <c r="J837">
        <v>1.48</v>
      </c>
      <c r="K837">
        <v>8</v>
      </c>
      <c r="L837">
        <v>3.6999999999999998E-2</v>
      </c>
      <c r="M837">
        <v>8</v>
      </c>
      <c r="N837">
        <v>5.8999999999999997E-2</v>
      </c>
      <c r="O837">
        <v>8</v>
      </c>
      <c r="P837">
        <v>1.6E-2</v>
      </c>
      <c r="Q837">
        <v>8</v>
      </c>
      <c r="R837">
        <v>1.2E-2</v>
      </c>
      <c r="S837">
        <v>8</v>
      </c>
      <c r="T837">
        <v>7.0999999999999994E-2</v>
      </c>
      <c r="U837">
        <v>8</v>
      </c>
      <c r="V837">
        <v>0.53300000000000003</v>
      </c>
      <c r="W837">
        <v>8</v>
      </c>
      <c r="X837">
        <v>0.44500000000000001</v>
      </c>
      <c r="Y837">
        <v>8</v>
      </c>
      <c r="AB837">
        <v>1.48</v>
      </c>
      <c r="AC837">
        <v>3</v>
      </c>
    </row>
    <row r="838" spans="1:29" x14ac:dyDescent="0.3">
      <c r="A838">
        <v>2004</v>
      </c>
      <c r="B838">
        <v>1</v>
      </c>
      <c r="C838">
        <v>1</v>
      </c>
      <c r="D838">
        <v>1E-3</v>
      </c>
      <c r="E838">
        <v>8</v>
      </c>
      <c r="F838">
        <v>0</v>
      </c>
      <c r="G838">
        <v>8</v>
      </c>
      <c r="H838">
        <v>0</v>
      </c>
      <c r="I838">
        <v>8</v>
      </c>
      <c r="J838">
        <v>1E-3</v>
      </c>
      <c r="K838">
        <v>8</v>
      </c>
      <c r="L838">
        <v>3.6999999999999998E-2</v>
      </c>
      <c r="M838">
        <v>8</v>
      </c>
      <c r="N838">
        <v>2E-3</v>
      </c>
      <c r="O838">
        <v>8</v>
      </c>
      <c r="P838">
        <v>1E-3</v>
      </c>
      <c r="Q838">
        <v>8</v>
      </c>
      <c r="R838">
        <v>1E-3</v>
      </c>
      <c r="S838">
        <v>8</v>
      </c>
      <c r="T838">
        <v>0.106</v>
      </c>
      <c r="U838">
        <v>8</v>
      </c>
      <c r="V838">
        <v>6.8000000000000005E-2</v>
      </c>
      <c r="W838">
        <v>8</v>
      </c>
      <c r="X838">
        <v>0.373</v>
      </c>
      <c r="Y838">
        <v>8</v>
      </c>
      <c r="Z838">
        <v>1E-3</v>
      </c>
      <c r="AA838">
        <v>8</v>
      </c>
      <c r="AB838">
        <v>0.37</v>
      </c>
    </row>
    <row r="839" spans="1:29" x14ac:dyDescent="0.3">
      <c r="A839">
        <v>2005</v>
      </c>
      <c r="B839">
        <v>1</v>
      </c>
      <c r="C839">
        <v>1</v>
      </c>
      <c r="D839">
        <v>1E-3</v>
      </c>
      <c r="E839">
        <v>8</v>
      </c>
      <c r="F839">
        <v>0</v>
      </c>
      <c r="G839">
        <v>8</v>
      </c>
      <c r="H839">
        <v>0</v>
      </c>
      <c r="I839">
        <v>8</v>
      </c>
      <c r="J839">
        <v>4.3999999999999997E-2</v>
      </c>
      <c r="K839">
        <v>8</v>
      </c>
      <c r="L839">
        <v>7.1999999999999995E-2</v>
      </c>
      <c r="M839">
        <v>8</v>
      </c>
      <c r="N839">
        <v>3.6999999999999998E-2</v>
      </c>
      <c r="O839">
        <v>8</v>
      </c>
      <c r="P839">
        <v>4.0000000000000001E-3</v>
      </c>
      <c r="Q839">
        <v>8</v>
      </c>
      <c r="R839">
        <v>2E-3</v>
      </c>
      <c r="S839">
        <v>8</v>
      </c>
      <c r="T839">
        <v>8.0000000000000002E-3</v>
      </c>
      <c r="U839">
        <v>8</v>
      </c>
      <c r="V839">
        <v>1.0920000000000001</v>
      </c>
      <c r="W839">
        <v>8</v>
      </c>
      <c r="X839">
        <v>2.2599999999999998</v>
      </c>
      <c r="Y839">
        <v>3</v>
      </c>
      <c r="Z839">
        <v>4.8000000000000001E-2</v>
      </c>
      <c r="AA839">
        <v>8</v>
      </c>
      <c r="AB839">
        <v>2.2599999999999998</v>
      </c>
      <c r="AC839">
        <v>3</v>
      </c>
    </row>
    <row r="840" spans="1:29" x14ac:dyDescent="0.3">
      <c r="A840">
        <v>2006</v>
      </c>
      <c r="B840">
        <v>1</v>
      </c>
      <c r="C840">
        <v>1</v>
      </c>
      <c r="D840">
        <v>1E-3</v>
      </c>
      <c r="E840">
        <v>8</v>
      </c>
      <c r="F840">
        <v>1E-3</v>
      </c>
      <c r="G840">
        <v>8</v>
      </c>
      <c r="H840">
        <v>1E-3</v>
      </c>
      <c r="I840">
        <v>8</v>
      </c>
      <c r="J840">
        <v>1.7999999999999999E-2</v>
      </c>
      <c r="K840">
        <v>8</v>
      </c>
      <c r="L840">
        <v>0.48599999999999999</v>
      </c>
      <c r="M840">
        <v>8</v>
      </c>
      <c r="N840">
        <v>0.29799999999999999</v>
      </c>
      <c r="O840">
        <v>8</v>
      </c>
      <c r="P840">
        <v>1E-3</v>
      </c>
      <c r="Q840">
        <v>8</v>
      </c>
      <c r="R840">
        <v>1E-3</v>
      </c>
      <c r="S840">
        <v>8</v>
      </c>
      <c r="T840">
        <v>1E-3</v>
      </c>
      <c r="U840">
        <v>8</v>
      </c>
      <c r="V840">
        <v>0.13800000000000001</v>
      </c>
      <c r="W840">
        <v>8</v>
      </c>
      <c r="X840">
        <v>5.0000000000000001E-3</v>
      </c>
      <c r="Y840">
        <v>8</v>
      </c>
      <c r="Z840">
        <v>1E-3</v>
      </c>
      <c r="AA840">
        <v>8</v>
      </c>
      <c r="AB840">
        <v>0.49</v>
      </c>
    </row>
    <row r="841" spans="1:29" x14ac:dyDescent="0.3">
      <c r="A841">
        <v>2007</v>
      </c>
      <c r="B841">
        <v>1</v>
      </c>
      <c r="C841">
        <v>1</v>
      </c>
      <c r="D841">
        <v>0</v>
      </c>
      <c r="E841">
        <v>8</v>
      </c>
      <c r="F841">
        <v>0</v>
      </c>
      <c r="G841">
        <v>8</v>
      </c>
      <c r="H841" t="s">
        <v>1</v>
      </c>
      <c r="J841">
        <v>4.2999999999999997E-2</v>
      </c>
      <c r="K841">
        <v>8</v>
      </c>
      <c r="L841">
        <v>0.41399999999999998</v>
      </c>
      <c r="M841">
        <v>8</v>
      </c>
      <c r="N841">
        <v>0.13600000000000001</v>
      </c>
      <c r="O841">
        <v>8</v>
      </c>
      <c r="P841">
        <v>1E-3</v>
      </c>
      <c r="Q841">
        <v>8</v>
      </c>
      <c r="R841">
        <v>1E-3</v>
      </c>
      <c r="S841">
        <v>8</v>
      </c>
      <c r="T841">
        <v>4.5999999999999999E-2</v>
      </c>
      <c r="U841">
        <v>8</v>
      </c>
      <c r="V841">
        <v>0.79800000000000004</v>
      </c>
      <c r="W841">
        <v>8</v>
      </c>
      <c r="X841">
        <v>1.696</v>
      </c>
      <c r="Y841">
        <v>8</v>
      </c>
      <c r="Z841">
        <v>1E-3</v>
      </c>
      <c r="AA841">
        <v>3</v>
      </c>
      <c r="AB841">
        <v>1.7</v>
      </c>
      <c r="AC841">
        <v>3</v>
      </c>
    </row>
    <row r="842" spans="1:29" x14ac:dyDescent="0.3">
      <c r="A842">
        <v>2008</v>
      </c>
      <c r="B842">
        <v>1</v>
      </c>
      <c r="C842">
        <v>1</v>
      </c>
      <c r="D842">
        <v>1E-3</v>
      </c>
      <c r="E842">
        <v>8</v>
      </c>
      <c r="F842">
        <v>0</v>
      </c>
      <c r="G842">
        <v>8</v>
      </c>
      <c r="H842">
        <v>0</v>
      </c>
      <c r="I842">
        <v>8</v>
      </c>
      <c r="J842">
        <v>1E-3</v>
      </c>
      <c r="K842">
        <v>8</v>
      </c>
      <c r="L842">
        <v>0.19400000000000001</v>
      </c>
      <c r="M842">
        <v>8</v>
      </c>
      <c r="N842">
        <v>1.0999999999999999E-2</v>
      </c>
      <c r="O842">
        <v>8</v>
      </c>
      <c r="P842">
        <v>5.0999999999999997E-2</v>
      </c>
      <c r="Q842">
        <v>8</v>
      </c>
      <c r="R842">
        <v>5.0999999999999997E-2</v>
      </c>
      <c r="S842">
        <v>8</v>
      </c>
      <c r="T842">
        <v>1.4999999999999999E-2</v>
      </c>
      <c r="U842">
        <v>8</v>
      </c>
      <c r="V842">
        <v>0.45600000000000002</v>
      </c>
      <c r="W842">
        <v>8</v>
      </c>
      <c r="X842">
        <v>4.0000000000000001E-3</v>
      </c>
      <c r="Y842">
        <v>8</v>
      </c>
      <c r="Z842">
        <v>1E-3</v>
      </c>
      <c r="AA842">
        <v>8</v>
      </c>
      <c r="AB842">
        <v>0.46</v>
      </c>
    </row>
    <row r="843" spans="1:29" x14ac:dyDescent="0.3">
      <c r="A843">
        <v>2009</v>
      </c>
      <c r="B843">
        <v>1</v>
      </c>
      <c r="C843">
        <v>1</v>
      </c>
      <c r="D843">
        <v>0</v>
      </c>
      <c r="E843">
        <v>8</v>
      </c>
      <c r="F843">
        <v>1E-3</v>
      </c>
      <c r="G843">
        <v>8</v>
      </c>
      <c r="H843">
        <v>1E-3</v>
      </c>
      <c r="I843">
        <v>8</v>
      </c>
      <c r="J843">
        <v>1E-3</v>
      </c>
      <c r="K843">
        <v>8</v>
      </c>
      <c r="L843">
        <v>5.0999999999999997E-2</v>
      </c>
      <c r="M843">
        <v>8</v>
      </c>
      <c r="N843">
        <v>9.1999999999999998E-2</v>
      </c>
      <c r="O843">
        <v>8</v>
      </c>
      <c r="P843">
        <v>2E-3</v>
      </c>
      <c r="Q843">
        <v>8</v>
      </c>
      <c r="R843">
        <v>2.9000000000000001E-2</v>
      </c>
      <c r="S843">
        <v>8</v>
      </c>
      <c r="T843">
        <v>1E-3</v>
      </c>
      <c r="U843">
        <v>8</v>
      </c>
      <c r="V843">
        <v>3.0000000000000001E-3</v>
      </c>
      <c r="W843">
        <v>8</v>
      </c>
      <c r="X843">
        <v>0.05</v>
      </c>
      <c r="Y843">
        <v>8</v>
      </c>
      <c r="Z843">
        <v>0</v>
      </c>
      <c r="AA843">
        <v>8</v>
      </c>
      <c r="AB843">
        <v>0.09</v>
      </c>
    </row>
    <row r="844" spans="1:29" x14ac:dyDescent="0.3">
      <c r="A844">
        <v>2011</v>
      </c>
      <c r="B844">
        <v>1</v>
      </c>
      <c r="C844">
        <v>1</v>
      </c>
      <c r="D844">
        <v>5.0000000000000001E-3</v>
      </c>
      <c r="E844">
        <v>8</v>
      </c>
      <c r="F844">
        <v>2E-3</v>
      </c>
      <c r="G844">
        <v>8</v>
      </c>
      <c r="H844">
        <v>5.0000000000000001E-3</v>
      </c>
      <c r="I844">
        <v>8</v>
      </c>
      <c r="J844">
        <v>2E-3</v>
      </c>
      <c r="K844">
        <v>8</v>
      </c>
      <c r="L844">
        <v>1.1220000000000001</v>
      </c>
      <c r="M844">
        <v>8</v>
      </c>
      <c r="N844">
        <v>0.314</v>
      </c>
      <c r="O844">
        <v>8</v>
      </c>
      <c r="P844">
        <v>1.2999999999999999E-2</v>
      </c>
      <c r="Q844">
        <v>8</v>
      </c>
      <c r="R844">
        <v>0.09</v>
      </c>
      <c r="S844">
        <v>8</v>
      </c>
      <c r="T844">
        <v>0.13600000000000001</v>
      </c>
      <c r="U844">
        <v>8</v>
      </c>
      <c r="V844">
        <v>0.33600000000000002</v>
      </c>
      <c r="W844">
        <v>8</v>
      </c>
      <c r="X844">
        <v>0.50800000000000001</v>
      </c>
      <c r="Y844">
        <v>8</v>
      </c>
      <c r="Z844">
        <v>0.104</v>
      </c>
      <c r="AA844">
        <v>8</v>
      </c>
      <c r="AB844">
        <v>1.1200000000000001</v>
      </c>
    </row>
    <row r="846" spans="1:29" x14ac:dyDescent="0.3">
      <c r="A846" t="s">
        <v>73</v>
      </c>
      <c r="D846">
        <v>2E-3</v>
      </c>
      <c r="F846">
        <v>1E-3</v>
      </c>
      <c r="H846">
        <v>3.0000000000000001E-3</v>
      </c>
      <c r="J846">
        <v>7.2999999999999995E-2</v>
      </c>
      <c r="L846">
        <v>0.183</v>
      </c>
      <c r="N846">
        <v>7.0999999999999994E-2</v>
      </c>
      <c r="P846">
        <v>8.9999999999999993E-3</v>
      </c>
      <c r="R846">
        <v>2.1999999999999999E-2</v>
      </c>
      <c r="T846">
        <v>6.4000000000000001E-2</v>
      </c>
      <c r="V846">
        <v>0.27100000000000002</v>
      </c>
      <c r="X846">
        <v>0.22500000000000001</v>
      </c>
      <c r="Z846">
        <v>1.4999999999999999E-2</v>
      </c>
      <c r="AB846">
        <v>0.08</v>
      </c>
    </row>
    <row r="847" spans="1:29" x14ac:dyDescent="0.3">
      <c r="A847" t="s">
        <v>74</v>
      </c>
      <c r="D847">
        <v>2.3E-2</v>
      </c>
      <c r="F847">
        <v>1.2999999999999999E-2</v>
      </c>
      <c r="H847">
        <v>3.3000000000000002E-2</v>
      </c>
      <c r="J847">
        <v>1.48</v>
      </c>
      <c r="L847">
        <v>1.1220000000000001</v>
      </c>
      <c r="N847">
        <v>0.45200000000000001</v>
      </c>
      <c r="P847">
        <v>5.0999999999999997E-2</v>
      </c>
      <c r="R847">
        <v>0.188</v>
      </c>
      <c r="T847">
        <v>0.26800000000000002</v>
      </c>
      <c r="V847">
        <v>1.331</v>
      </c>
      <c r="X847">
        <v>2.2599999999999998</v>
      </c>
      <c r="Z847">
        <v>0.13200000000000001</v>
      </c>
      <c r="AB847">
        <v>2.2599999999999998</v>
      </c>
    </row>
    <row r="848" spans="1:29" x14ac:dyDescent="0.3">
      <c r="A848" t="s">
        <v>75</v>
      </c>
      <c r="D848">
        <v>0</v>
      </c>
      <c r="F848">
        <v>0</v>
      </c>
      <c r="H848">
        <v>0</v>
      </c>
      <c r="J848">
        <v>1E-3</v>
      </c>
      <c r="L848">
        <v>1E-3</v>
      </c>
      <c r="N848">
        <v>1E-3</v>
      </c>
      <c r="P848">
        <v>0</v>
      </c>
      <c r="R848">
        <v>1E-3</v>
      </c>
      <c r="T848">
        <v>1E-3</v>
      </c>
      <c r="V848">
        <v>3.0000000000000001E-3</v>
      </c>
      <c r="X848">
        <v>3.0000000000000001E-3</v>
      </c>
      <c r="Z848">
        <v>0</v>
      </c>
      <c r="AB848">
        <v>0</v>
      </c>
    </row>
    <row r="851" spans="1:29" s="20" customFormat="1" x14ac:dyDescent="0.3">
      <c r="A851" s="7" t="s">
        <v>90</v>
      </c>
      <c r="B851" s="7"/>
      <c r="C851" s="7"/>
      <c r="D851" s="7"/>
    </row>
    <row r="852" spans="1:29" x14ac:dyDescent="0.3">
      <c r="A852" t="s">
        <v>19</v>
      </c>
      <c r="B852">
        <v>15067020</v>
      </c>
      <c r="C852" t="s">
        <v>91</v>
      </c>
    </row>
    <row r="853" spans="1:29" x14ac:dyDescent="0.3">
      <c r="A853" t="s">
        <v>20</v>
      </c>
    </row>
    <row r="854" spans="1:29" x14ac:dyDescent="0.3">
      <c r="A854" t="s">
        <v>21</v>
      </c>
    </row>
    <row r="855" spans="1:29" x14ac:dyDescent="0.3">
      <c r="A855" t="s">
        <v>22</v>
      </c>
      <c r="B855">
        <v>335</v>
      </c>
    </row>
    <row r="856" spans="1:29" x14ac:dyDescent="0.3">
      <c r="A856" t="s">
        <v>23</v>
      </c>
      <c r="B856" t="s">
        <v>92</v>
      </c>
    </row>
    <row r="857" spans="1:29" x14ac:dyDescent="0.3">
      <c r="A857" t="s">
        <v>25</v>
      </c>
      <c r="B857" t="s">
        <v>26</v>
      </c>
      <c r="C857" t="s">
        <v>27</v>
      </c>
      <c r="D857" t="s">
        <v>2</v>
      </c>
      <c r="E857" t="s">
        <v>1</v>
      </c>
      <c r="F857" t="s">
        <v>3</v>
      </c>
      <c r="G857" t="s">
        <v>1</v>
      </c>
      <c r="H857" t="s">
        <v>4</v>
      </c>
      <c r="I857" t="s">
        <v>1</v>
      </c>
      <c r="J857" t="s">
        <v>5</v>
      </c>
      <c r="K857" t="s">
        <v>1</v>
      </c>
      <c r="L857" t="s">
        <v>6</v>
      </c>
      <c r="M857" t="s">
        <v>1</v>
      </c>
      <c r="N857" t="s">
        <v>7</v>
      </c>
      <c r="O857" t="s">
        <v>1</v>
      </c>
      <c r="P857" t="s">
        <v>8</v>
      </c>
      <c r="Q857" t="s">
        <v>1</v>
      </c>
      <c r="R857" t="s">
        <v>9</v>
      </c>
      <c r="S857" t="s">
        <v>1</v>
      </c>
      <c r="T857" t="s">
        <v>10</v>
      </c>
      <c r="U857" t="s">
        <v>1</v>
      </c>
      <c r="V857" t="s">
        <v>11</v>
      </c>
      <c r="W857" t="s">
        <v>1</v>
      </c>
      <c r="X857" t="s">
        <v>12</v>
      </c>
      <c r="Y857" t="s">
        <v>1</v>
      </c>
      <c r="Z857" t="s">
        <v>13</v>
      </c>
      <c r="AA857" t="s">
        <v>1</v>
      </c>
      <c r="AB857" t="s">
        <v>28</v>
      </c>
      <c r="AC857" t="s">
        <v>1</v>
      </c>
    </row>
    <row r="858" spans="1:29" x14ac:dyDescent="0.3">
      <c r="A858">
        <v>1960</v>
      </c>
      <c r="B858">
        <v>1</v>
      </c>
      <c r="C858">
        <v>1</v>
      </c>
      <c r="D858">
        <v>4.8390000000000004</v>
      </c>
      <c r="E858">
        <v>6</v>
      </c>
      <c r="F858">
        <v>4.2709999999999999</v>
      </c>
      <c r="G858">
        <v>6</v>
      </c>
      <c r="H858">
        <v>3.9929999999999999</v>
      </c>
      <c r="I858">
        <v>6</v>
      </c>
      <c r="J858">
        <v>5.1440000000000001</v>
      </c>
      <c r="K858">
        <v>6</v>
      </c>
      <c r="L858">
        <v>8.7880000000000003</v>
      </c>
      <c r="M858">
        <v>6</v>
      </c>
      <c r="N858">
        <v>10.02</v>
      </c>
      <c r="O858">
        <v>6</v>
      </c>
      <c r="P858">
        <v>6.8879999999999999</v>
      </c>
      <c r="Q858">
        <v>6</v>
      </c>
      <c r="R858">
        <v>11.42</v>
      </c>
      <c r="S858">
        <v>6</v>
      </c>
      <c r="T858">
        <v>10.37</v>
      </c>
      <c r="U858">
        <v>6</v>
      </c>
      <c r="V858">
        <v>11.16</v>
      </c>
      <c r="W858">
        <v>6</v>
      </c>
      <c r="X858">
        <v>9.3680000000000003</v>
      </c>
      <c r="Y858">
        <v>6</v>
      </c>
      <c r="Z858">
        <v>17.86</v>
      </c>
      <c r="AA858">
        <v>6</v>
      </c>
      <c r="AB858">
        <v>8.68</v>
      </c>
    </row>
    <row r="859" spans="1:29" x14ac:dyDescent="0.3">
      <c r="A859">
        <v>1961</v>
      </c>
      <c r="B859">
        <v>4</v>
      </c>
      <c r="C859">
        <v>2</v>
      </c>
      <c r="D859">
        <v>4.7480000000000002</v>
      </c>
      <c r="E859">
        <v>6</v>
      </c>
      <c r="F859">
        <v>4.0129999999999999</v>
      </c>
      <c r="G859">
        <v>6</v>
      </c>
      <c r="H859">
        <v>3.863</v>
      </c>
      <c r="I859">
        <v>6</v>
      </c>
      <c r="J859">
        <v>4.0819999999999999</v>
      </c>
      <c r="K859">
        <v>6</v>
      </c>
      <c r="L859">
        <v>7.2220000000000004</v>
      </c>
      <c r="M859">
        <v>6</v>
      </c>
      <c r="N859">
        <v>9.2200000000000006</v>
      </c>
      <c r="O859">
        <v>6</v>
      </c>
      <c r="P859">
        <v>4.4240000000000004</v>
      </c>
      <c r="Q859">
        <v>6</v>
      </c>
      <c r="R859">
        <v>5.8449999999999998</v>
      </c>
      <c r="T859">
        <v>9.5500000000000007</v>
      </c>
      <c r="V859">
        <v>16.62</v>
      </c>
      <c r="X859">
        <v>28.87</v>
      </c>
      <c r="Z859">
        <v>9.8059999999999992</v>
      </c>
      <c r="AB859">
        <v>9.02</v>
      </c>
    </row>
    <row r="860" spans="1:29" x14ac:dyDescent="0.3">
      <c r="A860">
        <v>1962</v>
      </c>
      <c r="B860">
        <v>4</v>
      </c>
      <c r="C860">
        <v>2</v>
      </c>
      <c r="D860">
        <v>5.9740000000000002</v>
      </c>
      <c r="F860">
        <v>4.3710000000000004</v>
      </c>
      <c r="H860">
        <v>4.4059999999999997</v>
      </c>
      <c r="J860">
        <v>5.6529999999999996</v>
      </c>
      <c r="L860">
        <v>8.0129999999999999</v>
      </c>
      <c r="N860">
        <v>10.8</v>
      </c>
      <c r="P860">
        <v>5.9649999999999999</v>
      </c>
      <c r="R860">
        <v>5.4770000000000003</v>
      </c>
      <c r="T860">
        <v>10.92</v>
      </c>
      <c r="V860">
        <v>17.510000000000002</v>
      </c>
      <c r="X860">
        <v>12.92</v>
      </c>
      <c r="Z860">
        <v>8.7609999999999992</v>
      </c>
      <c r="AB860">
        <v>8.4</v>
      </c>
    </row>
    <row r="861" spans="1:29" x14ac:dyDescent="0.3">
      <c r="A861">
        <v>1963</v>
      </c>
      <c r="B861">
        <v>4</v>
      </c>
      <c r="C861">
        <v>2</v>
      </c>
      <c r="D861">
        <v>4.28</v>
      </c>
      <c r="E861">
        <v>6</v>
      </c>
      <c r="F861">
        <v>3.8889999999999998</v>
      </c>
      <c r="G861">
        <v>6</v>
      </c>
      <c r="H861">
        <v>3.919</v>
      </c>
      <c r="I861">
        <v>6</v>
      </c>
      <c r="J861">
        <v>7.335</v>
      </c>
      <c r="K861">
        <v>6</v>
      </c>
      <c r="L861">
        <v>14.12</v>
      </c>
      <c r="M861">
        <v>6</v>
      </c>
      <c r="N861">
        <v>10.94</v>
      </c>
      <c r="O861">
        <v>6</v>
      </c>
      <c r="P861">
        <v>7.3079999999999998</v>
      </c>
      <c r="Q861">
        <v>6</v>
      </c>
      <c r="R861">
        <v>5.2359999999999998</v>
      </c>
      <c r="S861">
        <v>6</v>
      </c>
      <c r="T861">
        <v>6.76</v>
      </c>
      <c r="V861">
        <v>10.77</v>
      </c>
      <c r="X861">
        <v>12.49</v>
      </c>
      <c r="Z861">
        <v>7.9320000000000004</v>
      </c>
      <c r="AB861">
        <v>7.92</v>
      </c>
    </row>
    <row r="862" spans="1:29" x14ac:dyDescent="0.3">
      <c r="A862">
        <v>1964</v>
      </c>
      <c r="B862">
        <v>4</v>
      </c>
      <c r="C862">
        <v>2</v>
      </c>
      <c r="D862">
        <v>4.7389999999999999</v>
      </c>
      <c r="F862">
        <v>5.4210000000000003</v>
      </c>
      <c r="H862">
        <v>2.968</v>
      </c>
      <c r="J862">
        <v>4.173</v>
      </c>
      <c r="L862">
        <v>6.468</v>
      </c>
      <c r="N862">
        <v>8.6660000000000004</v>
      </c>
      <c r="P862">
        <v>6.8159999999999998</v>
      </c>
      <c r="R862">
        <v>6.4610000000000003</v>
      </c>
      <c r="T862">
        <v>5.3529999999999998</v>
      </c>
      <c r="V862">
        <v>7.7480000000000002</v>
      </c>
      <c r="X862">
        <v>7.5430000000000001</v>
      </c>
      <c r="Z862">
        <v>6.4189999999999996</v>
      </c>
      <c r="AB862">
        <v>6.07</v>
      </c>
    </row>
    <row r="863" spans="1:29" x14ac:dyDescent="0.3">
      <c r="A863">
        <v>1965</v>
      </c>
      <c r="B863">
        <v>4</v>
      </c>
      <c r="C863">
        <v>2</v>
      </c>
      <c r="D863">
        <v>4.9580000000000002</v>
      </c>
      <c r="F863">
        <v>3.7429999999999999</v>
      </c>
      <c r="H863">
        <v>2.7320000000000002</v>
      </c>
      <c r="J863">
        <v>2</v>
      </c>
      <c r="L863">
        <v>8.0969999999999995</v>
      </c>
      <c r="N863">
        <v>7.32</v>
      </c>
      <c r="P863">
        <v>5.61</v>
      </c>
      <c r="R863">
        <v>4.5620000000000003</v>
      </c>
      <c r="T863">
        <v>9.6929999999999996</v>
      </c>
      <c r="V863">
        <v>12.4</v>
      </c>
      <c r="X863">
        <v>13.63</v>
      </c>
      <c r="Z863">
        <v>12.56</v>
      </c>
      <c r="AB863">
        <v>7.28</v>
      </c>
    </row>
    <row r="864" spans="1:29" x14ac:dyDescent="0.3">
      <c r="A864">
        <v>1966</v>
      </c>
      <c r="B864">
        <v>2</v>
      </c>
      <c r="C864">
        <v>1</v>
      </c>
      <c r="D864">
        <v>10.28</v>
      </c>
      <c r="F864">
        <v>8.1359999999999992</v>
      </c>
      <c r="H864">
        <v>3.5710000000000002</v>
      </c>
      <c r="J864">
        <v>11.17</v>
      </c>
      <c r="L864">
        <v>11.07</v>
      </c>
      <c r="N864">
        <v>51.61</v>
      </c>
      <c r="P864">
        <v>21.62</v>
      </c>
      <c r="R864">
        <v>7.8920000000000003</v>
      </c>
      <c r="S864">
        <v>7</v>
      </c>
      <c r="T864">
        <v>8.61</v>
      </c>
      <c r="V864">
        <v>16.11</v>
      </c>
      <c r="X864">
        <v>32.049999999999997</v>
      </c>
      <c r="Z864">
        <v>42.65</v>
      </c>
      <c r="AB864">
        <v>18.73</v>
      </c>
    </row>
    <row r="865" spans="1:29" x14ac:dyDescent="0.3">
      <c r="A865">
        <v>1967</v>
      </c>
      <c r="B865">
        <v>4</v>
      </c>
      <c r="C865">
        <v>2</v>
      </c>
      <c r="D865">
        <v>7.2389999999999999</v>
      </c>
      <c r="F865">
        <v>3.3359999999999999</v>
      </c>
      <c r="H865">
        <v>2.2189999999999999</v>
      </c>
      <c r="J865">
        <v>5.44</v>
      </c>
      <c r="L865">
        <v>3.9390000000000001</v>
      </c>
      <c r="N865">
        <v>6.3330000000000002</v>
      </c>
      <c r="P865">
        <v>5.516</v>
      </c>
      <c r="R865">
        <v>4.194</v>
      </c>
      <c r="S865">
        <v>6</v>
      </c>
      <c r="T865">
        <v>5.1440000000000001</v>
      </c>
      <c r="U865">
        <v>6</v>
      </c>
      <c r="V865">
        <v>7.0979999999999999</v>
      </c>
      <c r="W865">
        <v>6</v>
      </c>
      <c r="X865">
        <v>11.37</v>
      </c>
      <c r="Y865">
        <v>6</v>
      </c>
      <c r="Z865">
        <v>4.6909999999999998</v>
      </c>
      <c r="AA865">
        <v>6</v>
      </c>
      <c r="AB865">
        <v>5.54</v>
      </c>
    </row>
    <row r="866" spans="1:29" x14ac:dyDescent="0.3">
      <c r="A866">
        <v>1968</v>
      </c>
      <c r="B866">
        <v>2</v>
      </c>
      <c r="C866">
        <v>1</v>
      </c>
      <c r="D866">
        <v>11.22</v>
      </c>
      <c r="F866">
        <v>11.41</v>
      </c>
      <c r="H866">
        <v>8.7509999999999994</v>
      </c>
      <c r="J866">
        <v>19.72</v>
      </c>
      <c r="L866">
        <v>27.06</v>
      </c>
      <c r="N866">
        <v>43.33</v>
      </c>
      <c r="P866">
        <v>42.65</v>
      </c>
      <c r="R866">
        <v>17.71</v>
      </c>
      <c r="T866">
        <v>26.71</v>
      </c>
      <c r="V866">
        <v>31.47</v>
      </c>
      <c r="X866">
        <v>21.74</v>
      </c>
      <c r="Y866">
        <v>7</v>
      </c>
      <c r="Z866">
        <v>16</v>
      </c>
      <c r="AB866">
        <v>23.15</v>
      </c>
    </row>
    <row r="867" spans="1:29" x14ac:dyDescent="0.3">
      <c r="A867">
        <v>1969</v>
      </c>
      <c r="B867">
        <v>2</v>
      </c>
      <c r="C867">
        <v>1</v>
      </c>
      <c r="D867">
        <v>6.08</v>
      </c>
      <c r="F867">
        <v>5.468</v>
      </c>
      <c r="H867">
        <v>3.4649999999999999</v>
      </c>
      <c r="J867">
        <v>9.4740000000000002</v>
      </c>
      <c r="L867">
        <v>8.9079999999999995</v>
      </c>
      <c r="N867">
        <v>14.26</v>
      </c>
      <c r="P867">
        <v>7.3620000000000001</v>
      </c>
      <c r="R867">
        <v>15.23</v>
      </c>
      <c r="T867">
        <v>22.27</v>
      </c>
      <c r="V867">
        <v>30.1</v>
      </c>
      <c r="X867">
        <v>47.54</v>
      </c>
      <c r="Z867">
        <v>16.93</v>
      </c>
      <c r="AB867">
        <v>15.59</v>
      </c>
    </row>
    <row r="868" spans="1:29" x14ac:dyDescent="0.3">
      <c r="A868">
        <v>1970</v>
      </c>
      <c r="B868">
        <v>2</v>
      </c>
      <c r="C868">
        <v>1</v>
      </c>
      <c r="D868">
        <v>22.7</v>
      </c>
      <c r="F868">
        <v>4.399</v>
      </c>
      <c r="H868">
        <v>4.93</v>
      </c>
      <c r="J868">
        <v>4.2160000000000002</v>
      </c>
      <c r="L868">
        <v>12.99</v>
      </c>
      <c r="M868">
        <v>6</v>
      </c>
      <c r="N868">
        <v>11.07</v>
      </c>
      <c r="O868">
        <v>6</v>
      </c>
      <c r="P868">
        <v>5.9550000000000001</v>
      </c>
      <c r="R868">
        <v>7.4029999999999996</v>
      </c>
      <c r="S868">
        <v>6</v>
      </c>
      <c r="T868">
        <v>12.61</v>
      </c>
      <c r="V868">
        <v>13.84</v>
      </c>
      <c r="X868">
        <v>24.46</v>
      </c>
      <c r="Y868">
        <v>6</v>
      </c>
      <c r="Z868">
        <v>51.12</v>
      </c>
      <c r="AA868">
        <v>6</v>
      </c>
      <c r="AB868">
        <v>14.64</v>
      </c>
    </row>
    <row r="869" spans="1:29" x14ac:dyDescent="0.3">
      <c r="A869">
        <v>1971</v>
      </c>
      <c r="B869">
        <v>2</v>
      </c>
      <c r="C869">
        <v>1</v>
      </c>
      <c r="D869">
        <v>7.7320000000000002</v>
      </c>
      <c r="F869">
        <v>4.2859999999999996</v>
      </c>
      <c r="H869">
        <v>3.1840000000000002</v>
      </c>
      <c r="J869">
        <v>3.13</v>
      </c>
      <c r="L869">
        <v>7.0579999999999998</v>
      </c>
      <c r="N869">
        <v>6.0220000000000002</v>
      </c>
      <c r="O869">
        <v>6</v>
      </c>
      <c r="P869">
        <v>4.1319999999999997</v>
      </c>
      <c r="Q869">
        <v>6</v>
      </c>
      <c r="R869">
        <v>7.3719999999999999</v>
      </c>
      <c r="S869">
        <v>6</v>
      </c>
      <c r="T869">
        <v>6.8259999999999996</v>
      </c>
      <c r="U869">
        <v>6</v>
      </c>
      <c r="V869">
        <v>19.13</v>
      </c>
      <c r="X869">
        <v>17.75</v>
      </c>
      <c r="Z869">
        <v>6.0810000000000004</v>
      </c>
      <c r="AB869">
        <v>7.73</v>
      </c>
    </row>
    <row r="870" spans="1:29" x14ac:dyDescent="0.3">
      <c r="A870">
        <v>1972</v>
      </c>
      <c r="B870">
        <v>2</v>
      </c>
      <c r="C870">
        <v>1</v>
      </c>
      <c r="D870">
        <v>4.9390000000000001</v>
      </c>
      <c r="F870">
        <v>3.4140000000000001</v>
      </c>
      <c r="H870">
        <v>4.4029999999999996</v>
      </c>
      <c r="J870">
        <v>19.61</v>
      </c>
      <c r="L870">
        <v>23.63</v>
      </c>
      <c r="M870">
        <v>7</v>
      </c>
      <c r="N870">
        <v>19.010000000000002</v>
      </c>
      <c r="P870">
        <v>7.1390000000000002</v>
      </c>
      <c r="R870">
        <v>5.5419999999999998</v>
      </c>
      <c r="T870">
        <v>8.577</v>
      </c>
      <c r="V870">
        <v>10.74</v>
      </c>
      <c r="X870">
        <v>5.4370000000000003</v>
      </c>
      <c r="Y870">
        <v>1</v>
      </c>
      <c r="Z870">
        <v>3.645</v>
      </c>
      <c r="AA870">
        <v>1</v>
      </c>
      <c r="AB870">
        <v>9.67</v>
      </c>
    </row>
    <row r="871" spans="1:29" x14ac:dyDescent="0.3">
      <c r="A871">
        <v>1973</v>
      </c>
      <c r="B871">
        <v>1</v>
      </c>
      <c r="C871">
        <v>1</v>
      </c>
      <c r="D871">
        <v>2.823</v>
      </c>
      <c r="E871">
        <v>1</v>
      </c>
      <c r="F871">
        <v>2.5499999999999998</v>
      </c>
      <c r="G871">
        <v>1</v>
      </c>
      <c r="H871">
        <v>2.3610000000000002</v>
      </c>
      <c r="I871">
        <v>1</v>
      </c>
      <c r="J871">
        <v>3.363</v>
      </c>
      <c r="K871">
        <v>1</v>
      </c>
      <c r="L871">
        <v>2.8479999999999999</v>
      </c>
      <c r="N871">
        <v>4.5869999999999997</v>
      </c>
      <c r="P871">
        <v>3.1480000000000001</v>
      </c>
      <c r="R871">
        <v>5.319</v>
      </c>
      <c r="S871">
        <v>1</v>
      </c>
      <c r="T871">
        <v>12.89</v>
      </c>
      <c r="U871">
        <v>1</v>
      </c>
      <c r="V871">
        <v>20.28</v>
      </c>
      <c r="W871">
        <v>1</v>
      </c>
      <c r="X871">
        <v>40.51</v>
      </c>
      <c r="Z871">
        <v>7.8890000000000002</v>
      </c>
      <c r="AA871">
        <v>3</v>
      </c>
      <c r="AB871">
        <v>9.0500000000000007</v>
      </c>
      <c r="AC871">
        <v>3</v>
      </c>
    </row>
    <row r="872" spans="1:29" x14ac:dyDescent="0.3">
      <c r="A872">
        <v>1974</v>
      </c>
      <c r="B872">
        <v>2</v>
      </c>
      <c r="C872">
        <v>1</v>
      </c>
      <c r="D872">
        <v>3.7549999999999999</v>
      </c>
      <c r="E872">
        <v>6</v>
      </c>
      <c r="F872">
        <v>2.7629999999999999</v>
      </c>
      <c r="G872">
        <v>7</v>
      </c>
      <c r="H872">
        <v>2.194</v>
      </c>
      <c r="I872">
        <v>1</v>
      </c>
      <c r="J872">
        <v>3.49</v>
      </c>
      <c r="K872">
        <v>1</v>
      </c>
      <c r="L872">
        <v>18.510000000000002</v>
      </c>
      <c r="N872">
        <v>6.3570000000000002</v>
      </c>
      <c r="O872">
        <v>1</v>
      </c>
      <c r="P872">
        <v>4.0869999999999997</v>
      </c>
      <c r="R872">
        <v>4.742</v>
      </c>
      <c r="T872">
        <v>12</v>
      </c>
      <c r="U872">
        <v>6</v>
      </c>
      <c r="V872">
        <v>14.16</v>
      </c>
      <c r="W872">
        <v>1</v>
      </c>
      <c r="X872">
        <v>22.87</v>
      </c>
      <c r="Y872">
        <v>1</v>
      </c>
      <c r="Z872">
        <v>8.1869999999999994</v>
      </c>
      <c r="AA872">
        <v>1</v>
      </c>
      <c r="AB872">
        <v>8.59</v>
      </c>
    </row>
    <row r="873" spans="1:29" x14ac:dyDescent="0.3">
      <c r="A873">
        <v>1975</v>
      </c>
      <c r="B873">
        <v>2</v>
      </c>
      <c r="C873">
        <v>1</v>
      </c>
      <c r="D873">
        <v>4.827</v>
      </c>
      <c r="E873">
        <v>1</v>
      </c>
      <c r="F873">
        <v>3.5350000000000001</v>
      </c>
      <c r="G873">
        <v>1</v>
      </c>
      <c r="H873">
        <v>3.161</v>
      </c>
      <c r="I873">
        <v>1</v>
      </c>
      <c r="J873">
        <v>2.74</v>
      </c>
      <c r="L873">
        <v>4.0869999999999997</v>
      </c>
      <c r="N873">
        <v>4.7779999999999996</v>
      </c>
      <c r="O873">
        <v>1</v>
      </c>
      <c r="P873">
        <v>7.266</v>
      </c>
      <c r="Q873">
        <v>1</v>
      </c>
      <c r="R873">
        <v>6.7140000000000004</v>
      </c>
      <c r="S873">
        <v>1</v>
      </c>
      <c r="T873">
        <v>8.3460000000000001</v>
      </c>
      <c r="U873">
        <v>1</v>
      </c>
      <c r="V873">
        <v>13.42</v>
      </c>
      <c r="W873">
        <v>1</v>
      </c>
      <c r="X873">
        <v>20.71</v>
      </c>
      <c r="Y873">
        <v>1</v>
      </c>
      <c r="Z873">
        <v>32.4</v>
      </c>
      <c r="AA873">
        <v>6</v>
      </c>
      <c r="AB873">
        <v>9.33</v>
      </c>
    </row>
    <row r="874" spans="1:29" x14ac:dyDescent="0.3">
      <c r="A874">
        <v>1976</v>
      </c>
      <c r="B874">
        <v>2</v>
      </c>
      <c r="C874">
        <v>1</v>
      </c>
      <c r="D874">
        <v>9.0020000000000007</v>
      </c>
      <c r="F874">
        <v>5.1340000000000003</v>
      </c>
      <c r="G874">
        <v>1</v>
      </c>
      <c r="H874">
        <v>4.117</v>
      </c>
      <c r="I874">
        <v>1</v>
      </c>
      <c r="J874">
        <v>4.7050000000000001</v>
      </c>
      <c r="L874">
        <v>4.3879999999999999</v>
      </c>
      <c r="N874">
        <v>6.1230000000000002</v>
      </c>
      <c r="P874">
        <v>3.1619999999999999</v>
      </c>
      <c r="R874">
        <v>3.2130000000000001</v>
      </c>
      <c r="S874">
        <v>1</v>
      </c>
      <c r="T874">
        <v>3.5409999999999999</v>
      </c>
      <c r="V874">
        <v>9.8119999999999994</v>
      </c>
      <c r="X874">
        <v>12.04</v>
      </c>
      <c r="Z874">
        <v>4.6040000000000001</v>
      </c>
      <c r="AB874">
        <v>5.82</v>
      </c>
    </row>
    <row r="875" spans="1:29" x14ac:dyDescent="0.3">
      <c r="A875">
        <v>1977</v>
      </c>
      <c r="B875">
        <v>2</v>
      </c>
      <c r="C875">
        <v>1</v>
      </c>
      <c r="D875">
        <v>3.484</v>
      </c>
      <c r="F875">
        <v>2.7429999999999999</v>
      </c>
      <c r="H875">
        <v>2.3610000000000002</v>
      </c>
      <c r="J875">
        <v>2.7130000000000001</v>
      </c>
      <c r="L875">
        <v>7.7770000000000001</v>
      </c>
      <c r="N875">
        <v>13.03</v>
      </c>
      <c r="P875">
        <v>5.5869999999999997</v>
      </c>
      <c r="Q875">
        <v>1</v>
      </c>
      <c r="R875">
        <v>5.7839999999999998</v>
      </c>
      <c r="S875">
        <v>1</v>
      </c>
      <c r="T875">
        <v>5.5670000000000002</v>
      </c>
      <c r="U875">
        <v>1</v>
      </c>
      <c r="V875">
        <v>11.63</v>
      </c>
      <c r="W875">
        <v>1</v>
      </c>
      <c r="X875">
        <v>17.350000000000001</v>
      </c>
      <c r="Y875">
        <v>1</v>
      </c>
      <c r="Z875">
        <v>5.0679999999999996</v>
      </c>
      <c r="AB875">
        <v>6.93</v>
      </c>
    </row>
    <row r="876" spans="1:29" x14ac:dyDescent="0.3">
      <c r="A876">
        <v>1978</v>
      </c>
      <c r="B876">
        <v>2</v>
      </c>
      <c r="C876">
        <v>1</v>
      </c>
      <c r="D876">
        <v>3.3130000000000002</v>
      </c>
      <c r="E876">
        <v>1</v>
      </c>
      <c r="F876">
        <v>2.859</v>
      </c>
      <c r="G876">
        <v>1</v>
      </c>
      <c r="H876">
        <v>2.722</v>
      </c>
      <c r="J876">
        <v>15.25</v>
      </c>
      <c r="K876">
        <v>1</v>
      </c>
      <c r="L876">
        <v>9.4039999999999999</v>
      </c>
      <c r="M876">
        <v>1</v>
      </c>
      <c r="N876">
        <v>8.8670000000000009</v>
      </c>
      <c r="O876">
        <v>1</v>
      </c>
      <c r="P876">
        <v>5.3949999999999996</v>
      </c>
      <c r="Q876">
        <v>1</v>
      </c>
      <c r="R876">
        <v>4.4950000000000001</v>
      </c>
      <c r="T876">
        <v>8.0109999999999992</v>
      </c>
      <c r="U876">
        <v>1</v>
      </c>
      <c r="V876">
        <v>11.81</v>
      </c>
      <c r="X876">
        <v>10.93</v>
      </c>
      <c r="Y876">
        <v>1</v>
      </c>
      <c r="Z876">
        <v>5.0380000000000003</v>
      </c>
      <c r="AA876">
        <v>1</v>
      </c>
      <c r="AB876">
        <v>7.34</v>
      </c>
    </row>
    <row r="877" spans="1:29" x14ac:dyDescent="0.3">
      <c r="A877">
        <v>1979</v>
      </c>
      <c r="B877">
        <v>2</v>
      </c>
      <c r="C877">
        <v>1</v>
      </c>
      <c r="D877">
        <v>3.1850000000000001</v>
      </c>
      <c r="F877">
        <v>2.778</v>
      </c>
      <c r="G877">
        <v>1</v>
      </c>
      <c r="H877">
        <v>2.7149999999999999</v>
      </c>
      <c r="I877">
        <v>1</v>
      </c>
      <c r="J877">
        <v>4.5179999999999998</v>
      </c>
      <c r="K877">
        <v>1</v>
      </c>
      <c r="L877">
        <v>9.8239999999999998</v>
      </c>
      <c r="M877">
        <v>1</v>
      </c>
      <c r="N877">
        <v>11.84</v>
      </c>
      <c r="O877">
        <v>1</v>
      </c>
      <c r="P877">
        <v>6.53</v>
      </c>
      <c r="Q877">
        <v>1</v>
      </c>
      <c r="R877">
        <v>5.7350000000000003</v>
      </c>
      <c r="S877">
        <v>1</v>
      </c>
      <c r="T877">
        <v>14.88</v>
      </c>
      <c r="U877">
        <v>1</v>
      </c>
      <c r="V877">
        <v>19.95</v>
      </c>
      <c r="W877">
        <v>8</v>
      </c>
      <c r="X877">
        <v>20.7</v>
      </c>
      <c r="Z877">
        <v>11.02</v>
      </c>
      <c r="AA877">
        <v>1</v>
      </c>
      <c r="AB877">
        <v>9.4700000000000006</v>
      </c>
    </row>
    <row r="878" spans="1:29" x14ac:dyDescent="0.3">
      <c r="A878">
        <v>1980</v>
      </c>
      <c r="B878">
        <v>2</v>
      </c>
      <c r="C878">
        <v>1</v>
      </c>
      <c r="D878">
        <v>6.81</v>
      </c>
      <c r="E878">
        <v>1</v>
      </c>
      <c r="F878">
        <v>5.8289999999999997</v>
      </c>
      <c r="G878">
        <v>1</v>
      </c>
      <c r="H878">
        <v>3.8330000000000002</v>
      </c>
      <c r="I878">
        <v>1</v>
      </c>
      <c r="J878">
        <v>4.3099999999999996</v>
      </c>
      <c r="L878">
        <v>6.2850000000000001</v>
      </c>
      <c r="M878">
        <v>1</v>
      </c>
      <c r="N878">
        <v>5.3460000000000001</v>
      </c>
      <c r="O878">
        <v>1</v>
      </c>
      <c r="P878">
        <v>4.49</v>
      </c>
      <c r="Q878">
        <v>1</v>
      </c>
      <c r="R878">
        <v>6.202</v>
      </c>
      <c r="S878">
        <v>1</v>
      </c>
      <c r="T878">
        <v>5.524</v>
      </c>
      <c r="U878">
        <v>1</v>
      </c>
      <c r="V878">
        <v>7.8710000000000004</v>
      </c>
      <c r="X878">
        <v>11.44</v>
      </c>
      <c r="Z878">
        <v>5.5039999999999996</v>
      </c>
      <c r="AB878">
        <v>6.12</v>
      </c>
    </row>
    <row r="879" spans="1:29" x14ac:dyDescent="0.3">
      <c r="A879">
        <v>1981</v>
      </c>
      <c r="B879">
        <v>2</v>
      </c>
      <c r="C879">
        <v>1</v>
      </c>
      <c r="D879">
        <v>4.4450000000000003</v>
      </c>
      <c r="F879">
        <v>5.258</v>
      </c>
      <c r="H879">
        <v>5.218</v>
      </c>
      <c r="J879">
        <v>24.11</v>
      </c>
      <c r="K879">
        <v>8</v>
      </c>
      <c r="L879">
        <v>27.85</v>
      </c>
      <c r="N879">
        <v>15.64</v>
      </c>
      <c r="P879">
        <v>9.266</v>
      </c>
      <c r="R879">
        <v>9.3770000000000007</v>
      </c>
      <c r="T879">
        <v>11.22</v>
      </c>
      <c r="V879">
        <v>14.74</v>
      </c>
      <c r="X879">
        <v>14.47</v>
      </c>
      <c r="Z879">
        <v>7.1130000000000004</v>
      </c>
      <c r="AB879">
        <v>12.39</v>
      </c>
    </row>
    <row r="880" spans="1:29" x14ac:dyDescent="0.3">
      <c r="A880">
        <v>1982</v>
      </c>
      <c r="B880">
        <v>2</v>
      </c>
      <c r="C880">
        <v>1</v>
      </c>
      <c r="D880">
        <v>4.79</v>
      </c>
      <c r="F880">
        <v>4.0060000000000002</v>
      </c>
      <c r="H880">
        <v>3.3519999999999999</v>
      </c>
      <c r="J880">
        <v>3.6840000000000002</v>
      </c>
      <c r="L880">
        <v>15.46</v>
      </c>
      <c r="N880">
        <v>9.33</v>
      </c>
      <c r="P880">
        <v>5.9870000000000001</v>
      </c>
      <c r="Q880">
        <v>8</v>
      </c>
      <c r="R880">
        <v>4.9560000000000004</v>
      </c>
      <c r="T880">
        <v>5.8010000000000002</v>
      </c>
      <c r="V880">
        <v>16.8</v>
      </c>
      <c r="X880">
        <v>5.6150000000000002</v>
      </c>
      <c r="Y880">
        <v>6</v>
      </c>
      <c r="Z880">
        <v>6.6029999999999998</v>
      </c>
      <c r="AA880">
        <v>6</v>
      </c>
      <c r="AB880">
        <v>7.2</v>
      </c>
    </row>
    <row r="881" spans="1:29" x14ac:dyDescent="0.3">
      <c r="A881">
        <v>1983</v>
      </c>
      <c r="B881">
        <v>2</v>
      </c>
      <c r="C881">
        <v>1</v>
      </c>
      <c r="D881">
        <v>3.9689999999999999</v>
      </c>
      <c r="E881">
        <v>6</v>
      </c>
      <c r="F881">
        <v>3.83</v>
      </c>
      <c r="G881">
        <v>6</v>
      </c>
      <c r="H881">
        <v>3.9039999999999999</v>
      </c>
      <c r="I881">
        <v>6</v>
      </c>
      <c r="J881">
        <v>13.86</v>
      </c>
      <c r="K881">
        <v>6</v>
      </c>
      <c r="L881">
        <v>17.79</v>
      </c>
      <c r="M881">
        <v>6</v>
      </c>
      <c r="N881">
        <v>12.07</v>
      </c>
      <c r="O881">
        <v>6</v>
      </c>
      <c r="P881">
        <v>4.7649999999999997</v>
      </c>
      <c r="Q881">
        <v>6</v>
      </c>
      <c r="R881">
        <v>5.266</v>
      </c>
      <c r="S881">
        <v>6</v>
      </c>
      <c r="T881">
        <v>6.09</v>
      </c>
      <c r="U881">
        <v>6</v>
      </c>
      <c r="V881">
        <v>9.157</v>
      </c>
      <c r="X881">
        <v>11.55</v>
      </c>
      <c r="Y881">
        <v>1</v>
      </c>
      <c r="Z881">
        <v>6.1849999999999996</v>
      </c>
      <c r="AA881">
        <v>1</v>
      </c>
      <c r="AB881">
        <v>8.1999999999999993</v>
      </c>
    </row>
    <row r="882" spans="1:29" x14ac:dyDescent="0.3">
      <c r="A882">
        <v>1984</v>
      </c>
      <c r="B882">
        <v>2</v>
      </c>
      <c r="C882">
        <v>1</v>
      </c>
      <c r="D882">
        <v>4.298</v>
      </c>
      <c r="E882">
        <v>1</v>
      </c>
      <c r="F882">
        <v>3.7989999999999999</v>
      </c>
      <c r="G882">
        <v>1</v>
      </c>
      <c r="H882">
        <v>2.899</v>
      </c>
      <c r="I882">
        <v>1</v>
      </c>
      <c r="J882">
        <v>3.1269999999999998</v>
      </c>
      <c r="K882">
        <v>1</v>
      </c>
      <c r="L882">
        <v>2.7519999999999998</v>
      </c>
      <c r="M882">
        <v>1</v>
      </c>
      <c r="N882">
        <v>3.9409999999999998</v>
      </c>
      <c r="O882">
        <v>1</v>
      </c>
      <c r="P882">
        <v>4.6909999999999998</v>
      </c>
      <c r="Q882">
        <v>1</v>
      </c>
      <c r="R882">
        <v>4.7750000000000004</v>
      </c>
      <c r="S882">
        <v>1</v>
      </c>
      <c r="T882">
        <v>11.22</v>
      </c>
      <c r="U882">
        <v>1</v>
      </c>
      <c r="V882">
        <v>11.88</v>
      </c>
      <c r="W882">
        <v>1</v>
      </c>
      <c r="X882">
        <v>14.08</v>
      </c>
      <c r="Y882">
        <v>1</v>
      </c>
      <c r="Z882">
        <v>8.548</v>
      </c>
      <c r="AA882">
        <v>1</v>
      </c>
      <c r="AB882">
        <v>6.33</v>
      </c>
    </row>
    <row r="883" spans="1:29" x14ac:dyDescent="0.3">
      <c r="A883">
        <v>1985</v>
      </c>
      <c r="B883">
        <v>2</v>
      </c>
      <c r="C883">
        <v>1</v>
      </c>
      <c r="D883">
        <v>5.4669999999999996</v>
      </c>
      <c r="E883">
        <v>1</v>
      </c>
      <c r="F883">
        <v>4.4740000000000002</v>
      </c>
      <c r="G883">
        <v>1</v>
      </c>
      <c r="H883">
        <v>4.1050000000000004</v>
      </c>
      <c r="I883">
        <v>1</v>
      </c>
      <c r="J883">
        <v>5.3540000000000001</v>
      </c>
      <c r="K883">
        <v>1</v>
      </c>
      <c r="L883">
        <v>12.46</v>
      </c>
      <c r="M883">
        <v>1</v>
      </c>
      <c r="N883">
        <v>8.2889999999999997</v>
      </c>
      <c r="O883">
        <v>1</v>
      </c>
      <c r="P883">
        <v>5.4080000000000004</v>
      </c>
      <c r="Q883">
        <v>1</v>
      </c>
      <c r="R883">
        <v>5.5110000000000001</v>
      </c>
      <c r="S883">
        <v>1</v>
      </c>
      <c r="T883">
        <v>6.7149999999999999</v>
      </c>
      <c r="U883">
        <v>1</v>
      </c>
      <c r="V883">
        <v>16.920000000000002</v>
      </c>
      <c r="W883">
        <v>1</v>
      </c>
      <c r="X883">
        <v>14.72</v>
      </c>
      <c r="Y883">
        <v>1</v>
      </c>
      <c r="Z883">
        <v>16.41</v>
      </c>
      <c r="AA883">
        <v>1</v>
      </c>
      <c r="AB883">
        <v>8.82</v>
      </c>
    </row>
    <row r="884" spans="1:29" x14ac:dyDescent="0.3">
      <c r="A884">
        <v>1986</v>
      </c>
      <c r="B884">
        <v>2</v>
      </c>
      <c r="C884">
        <v>1</v>
      </c>
      <c r="D884">
        <v>6.4290000000000003</v>
      </c>
      <c r="E884">
        <v>1</v>
      </c>
      <c r="F884">
        <v>4.7709999999999999</v>
      </c>
      <c r="G884">
        <v>1</v>
      </c>
      <c r="H884">
        <v>4.3600000000000003</v>
      </c>
      <c r="I884">
        <v>1</v>
      </c>
      <c r="J884">
        <v>8.1999999999999993</v>
      </c>
      <c r="K884">
        <v>1</v>
      </c>
      <c r="L884">
        <v>15.23</v>
      </c>
      <c r="M884">
        <v>1</v>
      </c>
      <c r="N884">
        <v>12.37</v>
      </c>
      <c r="O884">
        <v>1</v>
      </c>
      <c r="P884">
        <v>5.3319999999999999</v>
      </c>
      <c r="Q884">
        <v>1</v>
      </c>
      <c r="R884">
        <v>5.32</v>
      </c>
      <c r="S884">
        <v>1</v>
      </c>
      <c r="T884">
        <v>8.1110000000000007</v>
      </c>
      <c r="U884">
        <v>1</v>
      </c>
      <c r="V884">
        <v>13.47</v>
      </c>
      <c r="W884">
        <v>1</v>
      </c>
      <c r="X884">
        <v>8.2840000000000007</v>
      </c>
      <c r="Y884">
        <v>1</v>
      </c>
      <c r="Z884">
        <v>5.109</v>
      </c>
      <c r="AA884">
        <v>1</v>
      </c>
      <c r="AB884">
        <v>8.08</v>
      </c>
    </row>
    <row r="885" spans="1:29" x14ac:dyDescent="0.3">
      <c r="A885">
        <v>1987</v>
      </c>
      <c r="B885">
        <v>2</v>
      </c>
      <c r="C885">
        <v>1</v>
      </c>
      <c r="D885">
        <v>3.8820000000000001</v>
      </c>
      <c r="E885">
        <v>1</v>
      </c>
      <c r="F885">
        <v>2.97</v>
      </c>
      <c r="G885">
        <v>1</v>
      </c>
      <c r="H885">
        <v>2.7010000000000001</v>
      </c>
      <c r="I885">
        <v>1</v>
      </c>
      <c r="J885">
        <v>7.6420000000000003</v>
      </c>
      <c r="K885">
        <v>1</v>
      </c>
      <c r="L885">
        <v>13.44</v>
      </c>
      <c r="M885">
        <v>1</v>
      </c>
      <c r="N885">
        <v>10.51</v>
      </c>
      <c r="O885">
        <v>1</v>
      </c>
      <c r="P885">
        <v>6.2530000000000001</v>
      </c>
      <c r="Q885">
        <v>1</v>
      </c>
      <c r="R885">
        <v>6.2789999999999999</v>
      </c>
      <c r="S885">
        <v>1</v>
      </c>
      <c r="T885">
        <v>6.3460000000000001</v>
      </c>
      <c r="U885">
        <v>1</v>
      </c>
      <c r="V885">
        <v>20.14</v>
      </c>
      <c r="W885">
        <v>1</v>
      </c>
      <c r="X885">
        <v>17.98</v>
      </c>
      <c r="Y885">
        <v>8</v>
      </c>
      <c r="Z885">
        <v>8.5399999999999991</v>
      </c>
      <c r="AA885">
        <v>1</v>
      </c>
      <c r="AB885">
        <v>8.89</v>
      </c>
    </row>
    <row r="886" spans="1:29" x14ac:dyDescent="0.3">
      <c r="A886">
        <v>1988</v>
      </c>
      <c r="B886">
        <v>1</v>
      </c>
      <c r="C886">
        <v>1</v>
      </c>
      <c r="D886">
        <v>4.4029999999999996</v>
      </c>
      <c r="E886">
        <v>1</v>
      </c>
      <c r="F886">
        <v>2.883</v>
      </c>
      <c r="G886">
        <v>1</v>
      </c>
      <c r="H886">
        <v>2.2029999999999998</v>
      </c>
      <c r="I886">
        <v>1</v>
      </c>
      <c r="J886">
        <v>4.08</v>
      </c>
      <c r="K886">
        <v>1</v>
      </c>
      <c r="L886">
        <v>5.2610000000000001</v>
      </c>
      <c r="M886">
        <v>1</v>
      </c>
      <c r="N886">
        <v>7.69</v>
      </c>
      <c r="O886">
        <v>1</v>
      </c>
      <c r="P886">
        <v>4.5289999999999999</v>
      </c>
      <c r="Q886">
        <v>1</v>
      </c>
      <c r="R886">
        <v>8.7609999999999992</v>
      </c>
      <c r="S886">
        <v>1</v>
      </c>
      <c r="T886">
        <v>15.95</v>
      </c>
      <c r="V886">
        <v>24.95</v>
      </c>
      <c r="W886">
        <v>8</v>
      </c>
      <c r="X886">
        <v>18.84</v>
      </c>
      <c r="Z886">
        <v>9.3290000000000006</v>
      </c>
      <c r="AA886">
        <v>1</v>
      </c>
      <c r="AB886">
        <v>9.07</v>
      </c>
    </row>
    <row r="887" spans="1:29" x14ac:dyDescent="0.3">
      <c r="A887">
        <v>1989</v>
      </c>
      <c r="B887">
        <v>1</v>
      </c>
      <c r="C887">
        <v>1</v>
      </c>
      <c r="D887">
        <v>5.8769999999999998</v>
      </c>
      <c r="E887">
        <v>1</v>
      </c>
      <c r="F887">
        <v>4.8609999999999998</v>
      </c>
      <c r="G887">
        <v>1</v>
      </c>
      <c r="H887">
        <v>3.948</v>
      </c>
      <c r="I887">
        <v>1</v>
      </c>
      <c r="J887">
        <v>2.8620000000000001</v>
      </c>
      <c r="K887">
        <v>1</v>
      </c>
      <c r="L887">
        <v>5.8689999999999998</v>
      </c>
      <c r="M887">
        <v>1</v>
      </c>
      <c r="N887">
        <v>4.6630000000000003</v>
      </c>
      <c r="O887">
        <v>1</v>
      </c>
      <c r="P887">
        <v>3.968</v>
      </c>
      <c r="R887">
        <v>3.8969999999999998</v>
      </c>
      <c r="T887">
        <v>8.5879999999999992</v>
      </c>
      <c r="V887">
        <v>6.3949999999999996</v>
      </c>
      <c r="X887">
        <v>6.2460000000000004</v>
      </c>
      <c r="Y887">
        <v>1</v>
      </c>
      <c r="Z887">
        <v>7.4139999999999997</v>
      </c>
      <c r="AB887">
        <v>5.38</v>
      </c>
    </row>
    <row r="888" spans="1:29" x14ac:dyDescent="0.3">
      <c r="A888">
        <v>1990</v>
      </c>
      <c r="B888">
        <v>1</v>
      </c>
      <c r="C888">
        <v>1</v>
      </c>
      <c r="D888">
        <v>3.4489999999999998</v>
      </c>
      <c r="F888">
        <v>2.923</v>
      </c>
      <c r="H888">
        <v>1.7749999999999999</v>
      </c>
      <c r="I888">
        <v>1</v>
      </c>
      <c r="J888">
        <v>8.9870000000000001</v>
      </c>
      <c r="K888">
        <v>8</v>
      </c>
      <c r="L888">
        <v>14.1</v>
      </c>
      <c r="M888">
        <v>8</v>
      </c>
      <c r="N888">
        <v>8.7759999999999998</v>
      </c>
      <c r="P888">
        <v>6.4390000000000001</v>
      </c>
      <c r="Q888">
        <v>1</v>
      </c>
      <c r="R888">
        <v>6.6740000000000004</v>
      </c>
      <c r="S888">
        <v>1</v>
      </c>
      <c r="T888">
        <v>8.6389999999999993</v>
      </c>
      <c r="U888">
        <v>1</v>
      </c>
      <c r="V888">
        <v>19.46</v>
      </c>
      <c r="W888">
        <v>1</v>
      </c>
      <c r="X888">
        <v>16.91</v>
      </c>
      <c r="Y888">
        <v>1</v>
      </c>
      <c r="Z888">
        <v>10.53</v>
      </c>
      <c r="AA888">
        <v>1</v>
      </c>
      <c r="AB888">
        <v>9.06</v>
      </c>
    </row>
    <row r="889" spans="1:29" x14ac:dyDescent="0.3">
      <c r="A889">
        <v>1991</v>
      </c>
      <c r="B889">
        <v>1</v>
      </c>
      <c r="C889">
        <v>1</v>
      </c>
      <c r="D889">
        <v>4.01</v>
      </c>
      <c r="E889">
        <v>1</v>
      </c>
      <c r="F889">
        <v>3.3069999999999999</v>
      </c>
      <c r="G889">
        <v>1</v>
      </c>
      <c r="H889">
        <v>3.5150000000000001</v>
      </c>
      <c r="J889">
        <v>3.9889999999999999</v>
      </c>
      <c r="L889">
        <v>6.0910000000000002</v>
      </c>
      <c r="N889">
        <v>4.484</v>
      </c>
      <c r="P889">
        <v>3.5379999999999998</v>
      </c>
      <c r="R889">
        <v>3.532</v>
      </c>
      <c r="T889">
        <v>6.5419999999999998</v>
      </c>
      <c r="U889">
        <v>8</v>
      </c>
      <c r="V889">
        <v>9.125</v>
      </c>
      <c r="W889">
        <v>8</v>
      </c>
      <c r="X889">
        <v>9.5730000000000004</v>
      </c>
      <c r="Z889">
        <v>6.5129999999999999</v>
      </c>
      <c r="AA889">
        <v>8</v>
      </c>
      <c r="AB889">
        <v>5.35</v>
      </c>
    </row>
    <row r="890" spans="1:29" x14ac:dyDescent="0.3">
      <c r="A890">
        <v>1992</v>
      </c>
      <c r="B890">
        <v>1</v>
      </c>
      <c r="C890">
        <v>1</v>
      </c>
      <c r="D890">
        <v>3.59</v>
      </c>
      <c r="F890">
        <v>2.99</v>
      </c>
      <c r="H890">
        <v>2.754</v>
      </c>
      <c r="J890">
        <v>3.05</v>
      </c>
      <c r="L890">
        <v>9.8640000000000008</v>
      </c>
      <c r="M890">
        <v>8</v>
      </c>
      <c r="N890">
        <v>6.6529999999999996</v>
      </c>
      <c r="O890">
        <v>8</v>
      </c>
      <c r="P890">
        <v>4.4649999999999999</v>
      </c>
      <c r="Q890">
        <v>1</v>
      </c>
      <c r="R890">
        <v>4.2889999999999997</v>
      </c>
      <c r="S890">
        <v>8</v>
      </c>
      <c r="T890">
        <v>7.2089999999999996</v>
      </c>
      <c r="U890">
        <v>8</v>
      </c>
      <c r="V890">
        <v>5.7210000000000001</v>
      </c>
      <c r="W890">
        <v>8</v>
      </c>
      <c r="X890">
        <v>5.12</v>
      </c>
      <c r="Y890">
        <v>8</v>
      </c>
      <c r="Z890">
        <v>3.9169999999999998</v>
      </c>
      <c r="AA890">
        <v>1</v>
      </c>
      <c r="AB890">
        <v>4.97</v>
      </c>
    </row>
    <row r="891" spans="1:29" x14ac:dyDescent="0.3">
      <c r="A891">
        <v>1993</v>
      </c>
      <c r="B891">
        <v>1</v>
      </c>
      <c r="C891">
        <v>1</v>
      </c>
      <c r="D891">
        <v>2.7810000000000001</v>
      </c>
      <c r="E891">
        <v>8</v>
      </c>
      <c r="F891">
        <v>2.4380000000000002</v>
      </c>
      <c r="G891">
        <v>1</v>
      </c>
      <c r="H891">
        <v>2.6720000000000002</v>
      </c>
      <c r="I891">
        <v>1</v>
      </c>
      <c r="J891">
        <v>5.3579999999999997</v>
      </c>
      <c r="K891">
        <v>8</v>
      </c>
      <c r="L891">
        <v>10.92</v>
      </c>
      <c r="M891">
        <v>8</v>
      </c>
      <c r="N891">
        <v>6.1230000000000002</v>
      </c>
      <c r="O891">
        <v>8</v>
      </c>
      <c r="P891">
        <v>3.3540000000000001</v>
      </c>
      <c r="Q891">
        <v>1</v>
      </c>
      <c r="R891">
        <v>3.7269999999999999</v>
      </c>
      <c r="S891">
        <v>8</v>
      </c>
      <c r="T891">
        <v>4.7699999999999996</v>
      </c>
      <c r="U891">
        <v>8</v>
      </c>
      <c r="V891">
        <v>4.6159999999999997</v>
      </c>
      <c r="W891">
        <v>8</v>
      </c>
      <c r="X891">
        <v>7.3819999999999997</v>
      </c>
      <c r="Y891">
        <v>8</v>
      </c>
      <c r="Z891">
        <v>4.5910000000000002</v>
      </c>
      <c r="AB891">
        <v>4.8899999999999997</v>
      </c>
    </row>
    <row r="892" spans="1:29" x14ac:dyDescent="0.3">
      <c r="A892">
        <v>1994</v>
      </c>
      <c r="B892">
        <v>2</v>
      </c>
      <c r="C892">
        <v>1</v>
      </c>
      <c r="D892">
        <v>2.71</v>
      </c>
      <c r="F892">
        <v>2.2999999999999998</v>
      </c>
      <c r="G892">
        <v>8</v>
      </c>
      <c r="H892">
        <v>2.06</v>
      </c>
      <c r="I892">
        <v>8</v>
      </c>
      <c r="J892">
        <v>2.79</v>
      </c>
      <c r="K892">
        <v>8</v>
      </c>
      <c r="L892">
        <v>4.42</v>
      </c>
      <c r="M892">
        <v>8</v>
      </c>
      <c r="N892">
        <v>2.72</v>
      </c>
      <c r="O892">
        <v>8</v>
      </c>
      <c r="P892">
        <v>2.08</v>
      </c>
      <c r="Q892">
        <v>8</v>
      </c>
      <c r="R892">
        <v>2.04</v>
      </c>
      <c r="S892">
        <v>8</v>
      </c>
      <c r="T892">
        <v>5.14</v>
      </c>
      <c r="U892">
        <v>8</v>
      </c>
      <c r="V892">
        <v>14.65</v>
      </c>
      <c r="W892">
        <v>8</v>
      </c>
      <c r="X892">
        <v>8.89</v>
      </c>
      <c r="Y892">
        <v>8</v>
      </c>
      <c r="Z892">
        <v>4.09</v>
      </c>
      <c r="AA892">
        <v>3</v>
      </c>
      <c r="AB892">
        <v>4.49</v>
      </c>
      <c r="AC892">
        <v>3</v>
      </c>
    </row>
    <row r="893" spans="1:29" x14ac:dyDescent="0.3">
      <c r="A893">
        <v>1995</v>
      </c>
      <c r="B893">
        <v>1</v>
      </c>
      <c r="C893">
        <v>1</v>
      </c>
      <c r="D893">
        <v>4.125</v>
      </c>
      <c r="E893">
        <v>1</v>
      </c>
      <c r="F893">
        <v>2.8690000000000002</v>
      </c>
      <c r="G893">
        <v>1</v>
      </c>
      <c r="H893">
        <v>3.5920000000000001</v>
      </c>
      <c r="I893">
        <v>1</v>
      </c>
      <c r="J893">
        <v>4.7240000000000002</v>
      </c>
      <c r="K893">
        <v>1</v>
      </c>
      <c r="L893">
        <v>8.8219999999999992</v>
      </c>
      <c r="N893">
        <v>7.4329999999999998</v>
      </c>
      <c r="P893">
        <v>4.4829999999999997</v>
      </c>
      <c r="Q893">
        <v>1</v>
      </c>
      <c r="R893">
        <v>10.99</v>
      </c>
      <c r="S893">
        <v>1</v>
      </c>
      <c r="T893">
        <v>11.6</v>
      </c>
      <c r="U893">
        <v>1</v>
      </c>
      <c r="V893">
        <v>14.15</v>
      </c>
      <c r="W893">
        <v>8</v>
      </c>
      <c r="X893">
        <v>6.9710000000000001</v>
      </c>
      <c r="Y893">
        <v>8</v>
      </c>
      <c r="Z893">
        <v>4.5750000000000002</v>
      </c>
      <c r="AA893">
        <v>1</v>
      </c>
      <c r="AB893">
        <v>7.03</v>
      </c>
    </row>
    <row r="894" spans="1:29" x14ac:dyDescent="0.3">
      <c r="A894">
        <v>1996</v>
      </c>
      <c r="B894">
        <v>1</v>
      </c>
      <c r="C894">
        <v>1</v>
      </c>
      <c r="D894">
        <v>3.4049999999999998</v>
      </c>
      <c r="E894">
        <v>1</v>
      </c>
      <c r="F894">
        <v>2.7559999999999998</v>
      </c>
      <c r="G894">
        <v>1</v>
      </c>
      <c r="H894">
        <v>2.855</v>
      </c>
      <c r="I894">
        <v>8</v>
      </c>
      <c r="J894">
        <v>3.0990000000000002</v>
      </c>
      <c r="K894">
        <v>8</v>
      </c>
      <c r="L894" t="s">
        <v>1</v>
      </c>
      <c r="T894">
        <v>9.1170000000000009</v>
      </c>
      <c r="U894">
        <v>8</v>
      </c>
      <c r="V894">
        <v>9.9339999999999993</v>
      </c>
      <c r="W894">
        <v>3</v>
      </c>
      <c r="X894">
        <v>10.49</v>
      </c>
      <c r="Y894">
        <v>3</v>
      </c>
      <c r="Z894">
        <v>10.76</v>
      </c>
      <c r="AA894">
        <v>8</v>
      </c>
      <c r="AB894">
        <v>6.55</v>
      </c>
      <c r="AC894">
        <v>3</v>
      </c>
    </row>
    <row r="895" spans="1:29" x14ac:dyDescent="0.3">
      <c r="A895">
        <v>1997</v>
      </c>
      <c r="B895">
        <v>1</v>
      </c>
      <c r="C895">
        <v>1</v>
      </c>
      <c r="D895">
        <v>5.7050000000000001</v>
      </c>
      <c r="F895">
        <v>4.4359999999999999</v>
      </c>
      <c r="H895">
        <v>3.32</v>
      </c>
      <c r="J895">
        <v>3.6389999999999998</v>
      </c>
      <c r="K895">
        <v>3</v>
      </c>
      <c r="L895">
        <v>3.7120000000000002</v>
      </c>
      <c r="M895">
        <v>8</v>
      </c>
      <c r="N895">
        <v>8.4659999999999993</v>
      </c>
      <c r="O895">
        <v>3</v>
      </c>
      <c r="P895">
        <v>3.2839999999999998</v>
      </c>
      <c r="R895">
        <v>2.7149999999999999</v>
      </c>
      <c r="T895">
        <v>5.8140000000000001</v>
      </c>
      <c r="U895">
        <v>8</v>
      </c>
      <c r="V895">
        <v>8.0649999999999995</v>
      </c>
      <c r="W895">
        <v>8</v>
      </c>
      <c r="X895">
        <v>6.7089999999999996</v>
      </c>
      <c r="Y895">
        <v>3</v>
      </c>
      <c r="Z895">
        <v>3.097</v>
      </c>
      <c r="AA895">
        <v>1</v>
      </c>
      <c r="AB895">
        <v>4.91</v>
      </c>
      <c r="AC895">
        <v>3</v>
      </c>
    </row>
    <row r="896" spans="1:29" x14ac:dyDescent="0.3">
      <c r="A896">
        <v>1998</v>
      </c>
      <c r="B896">
        <v>1</v>
      </c>
      <c r="C896">
        <v>1</v>
      </c>
      <c r="D896">
        <v>1.3859999999999999</v>
      </c>
      <c r="E896">
        <v>8</v>
      </c>
      <c r="F896">
        <v>2.4159999999999999</v>
      </c>
      <c r="G896">
        <v>8</v>
      </c>
      <c r="H896">
        <v>1.3480000000000001</v>
      </c>
      <c r="I896">
        <v>8</v>
      </c>
      <c r="J896">
        <v>11.11</v>
      </c>
      <c r="K896">
        <v>8</v>
      </c>
      <c r="L896">
        <v>13.12</v>
      </c>
      <c r="M896">
        <v>8</v>
      </c>
      <c r="N896">
        <v>5.9939999999999998</v>
      </c>
      <c r="O896">
        <v>8</v>
      </c>
      <c r="P896">
        <v>5.6989999999999998</v>
      </c>
      <c r="Q896">
        <v>8</v>
      </c>
      <c r="R896">
        <v>4.298</v>
      </c>
      <c r="S896">
        <v>3</v>
      </c>
      <c r="T896">
        <v>4.6289999999999996</v>
      </c>
      <c r="U896">
        <v>8</v>
      </c>
      <c r="V896">
        <v>6.3129999999999997</v>
      </c>
      <c r="W896">
        <v>8</v>
      </c>
      <c r="X896">
        <v>4.5670000000000002</v>
      </c>
      <c r="Y896">
        <v>8</v>
      </c>
      <c r="Z896">
        <v>6.7130000000000001</v>
      </c>
      <c r="AA896">
        <v>8</v>
      </c>
      <c r="AB896">
        <v>5.63</v>
      </c>
      <c r="AC896">
        <v>3</v>
      </c>
    </row>
    <row r="897" spans="1:29" x14ac:dyDescent="0.3">
      <c r="A897">
        <v>1999</v>
      </c>
      <c r="B897">
        <v>1</v>
      </c>
      <c r="C897">
        <v>1</v>
      </c>
      <c r="D897">
        <v>6.7089999999999996</v>
      </c>
      <c r="E897">
        <v>8</v>
      </c>
      <c r="F897">
        <v>4.6109999999999998</v>
      </c>
      <c r="G897">
        <v>1</v>
      </c>
      <c r="H897">
        <v>3.6629999999999998</v>
      </c>
      <c r="I897">
        <v>1</v>
      </c>
      <c r="J897">
        <v>6.0060000000000002</v>
      </c>
      <c r="L897">
        <v>7.2750000000000004</v>
      </c>
      <c r="M897">
        <v>8</v>
      </c>
      <c r="N897">
        <v>7.9580000000000002</v>
      </c>
      <c r="O897">
        <v>8</v>
      </c>
      <c r="P897">
        <v>8.2140000000000004</v>
      </c>
      <c r="Q897">
        <v>8</v>
      </c>
      <c r="R897">
        <v>6.524</v>
      </c>
      <c r="S897">
        <v>8</v>
      </c>
      <c r="T897">
        <v>10.35</v>
      </c>
      <c r="U897">
        <v>8</v>
      </c>
      <c r="V897">
        <v>16.28</v>
      </c>
      <c r="W897">
        <v>8</v>
      </c>
      <c r="X897">
        <v>14.48</v>
      </c>
      <c r="Y897">
        <v>8</v>
      </c>
      <c r="Z897">
        <v>20.239999999999998</v>
      </c>
      <c r="AA897">
        <v>8</v>
      </c>
      <c r="AB897">
        <v>9.36</v>
      </c>
    </row>
    <row r="898" spans="1:29" x14ac:dyDescent="0.3">
      <c r="A898">
        <v>2000</v>
      </c>
      <c r="B898">
        <v>1</v>
      </c>
      <c r="C898">
        <v>1</v>
      </c>
      <c r="D898">
        <v>6.7089999999999996</v>
      </c>
      <c r="E898">
        <v>8</v>
      </c>
      <c r="F898">
        <v>7.8</v>
      </c>
      <c r="G898">
        <v>8</v>
      </c>
      <c r="H898">
        <v>5.2370000000000001</v>
      </c>
      <c r="I898">
        <v>8</v>
      </c>
      <c r="J898">
        <v>4.1980000000000004</v>
      </c>
      <c r="L898">
        <v>6.13</v>
      </c>
      <c r="M898">
        <v>8</v>
      </c>
      <c r="N898">
        <v>3.702</v>
      </c>
      <c r="P898">
        <v>3.407</v>
      </c>
      <c r="Q898">
        <v>8</v>
      </c>
      <c r="R898">
        <v>2.9769999999999999</v>
      </c>
      <c r="S898">
        <v>3</v>
      </c>
      <c r="T898">
        <v>4.9160000000000004</v>
      </c>
      <c r="U898">
        <v>8</v>
      </c>
      <c r="V898">
        <v>10.48</v>
      </c>
      <c r="W898">
        <v>8</v>
      </c>
      <c r="X898">
        <v>5.3719999999999999</v>
      </c>
      <c r="Y898">
        <v>8</v>
      </c>
      <c r="Z898">
        <v>4.2</v>
      </c>
      <c r="AA898">
        <v>8</v>
      </c>
      <c r="AB898">
        <v>5.43</v>
      </c>
      <c r="AC898">
        <v>3</v>
      </c>
    </row>
    <row r="899" spans="1:29" x14ac:dyDescent="0.3">
      <c r="A899">
        <v>2001</v>
      </c>
      <c r="B899">
        <v>1</v>
      </c>
      <c r="C899">
        <v>1</v>
      </c>
      <c r="D899">
        <v>5.8929999999999998</v>
      </c>
      <c r="F899">
        <v>4.4960000000000004</v>
      </c>
      <c r="H899">
        <v>4.0640000000000001</v>
      </c>
      <c r="J899">
        <v>3.423</v>
      </c>
      <c r="L899">
        <v>7.9349999999999996</v>
      </c>
      <c r="M899">
        <v>8</v>
      </c>
      <c r="N899">
        <v>5.4059999999999997</v>
      </c>
      <c r="P899">
        <v>4.0350000000000001</v>
      </c>
      <c r="R899">
        <v>3.8959999999999999</v>
      </c>
      <c r="T899">
        <v>4.2610000000000001</v>
      </c>
      <c r="V899">
        <v>7.12</v>
      </c>
      <c r="X899">
        <v>6.681</v>
      </c>
      <c r="Z899">
        <v>4.4349999999999996</v>
      </c>
      <c r="AB899">
        <v>5.14</v>
      </c>
    </row>
    <row r="900" spans="1:29" x14ac:dyDescent="0.3">
      <c r="A900">
        <v>2002</v>
      </c>
      <c r="B900">
        <v>1</v>
      </c>
      <c r="C900">
        <v>1</v>
      </c>
      <c r="D900">
        <v>1.855</v>
      </c>
      <c r="E900">
        <v>8</v>
      </c>
      <c r="F900">
        <v>1.1140000000000001</v>
      </c>
      <c r="G900">
        <v>8</v>
      </c>
      <c r="H900">
        <v>1.3169999999999999</v>
      </c>
      <c r="I900">
        <v>8</v>
      </c>
      <c r="J900">
        <v>3.887</v>
      </c>
      <c r="K900">
        <v>8</v>
      </c>
      <c r="L900">
        <v>4.4340000000000002</v>
      </c>
      <c r="M900">
        <v>8</v>
      </c>
      <c r="N900">
        <v>7.1470000000000002</v>
      </c>
      <c r="P900">
        <v>3.157</v>
      </c>
      <c r="R900">
        <v>2.7559999999999998</v>
      </c>
      <c r="T900">
        <v>4.306</v>
      </c>
      <c r="V900">
        <v>6.492</v>
      </c>
      <c r="W900">
        <v>8</v>
      </c>
      <c r="X900">
        <v>5.218</v>
      </c>
      <c r="Z900">
        <v>4.0490000000000004</v>
      </c>
      <c r="AB900">
        <v>3.81</v>
      </c>
    </row>
    <row r="901" spans="1:29" x14ac:dyDescent="0.3">
      <c r="A901">
        <v>2003</v>
      </c>
      <c r="B901">
        <v>1</v>
      </c>
      <c r="C901">
        <v>1</v>
      </c>
      <c r="D901">
        <v>1.9379999999999999</v>
      </c>
      <c r="F901">
        <v>1.3280000000000001</v>
      </c>
      <c r="G901">
        <v>8</v>
      </c>
      <c r="H901">
        <v>1.2050000000000001</v>
      </c>
      <c r="I901">
        <v>8</v>
      </c>
      <c r="J901">
        <v>5.2089999999999996</v>
      </c>
      <c r="K901">
        <v>8</v>
      </c>
      <c r="L901">
        <v>3.7970000000000002</v>
      </c>
      <c r="M901">
        <v>8</v>
      </c>
      <c r="N901">
        <v>3.9929999999999999</v>
      </c>
      <c r="O901">
        <v>8</v>
      </c>
      <c r="P901">
        <v>2.4529999999999998</v>
      </c>
      <c r="Q901">
        <v>8</v>
      </c>
      <c r="R901">
        <v>3.4180000000000001</v>
      </c>
      <c r="S901">
        <v>8</v>
      </c>
      <c r="T901">
        <v>6.6310000000000002</v>
      </c>
      <c r="U901">
        <v>8</v>
      </c>
      <c r="V901">
        <v>9.4930000000000003</v>
      </c>
      <c r="W901">
        <v>8</v>
      </c>
      <c r="X901">
        <v>11.42</v>
      </c>
      <c r="Y901">
        <v>8</v>
      </c>
      <c r="Z901">
        <v>6.9790000000000001</v>
      </c>
      <c r="AA901">
        <v>3</v>
      </c>
      <c r="AB901">
        <v>4.82</v>
      </c>
      <c r="AC901">
        <v>3</v>
      </c>
    </row>
    <row r="902" spans="1:29" x14ac:dyDescent="0.3">
      <c r="A902">
        <v>2004</v>
      </c>
      <c r="B902">
        <v>1</v>
      </c>
      <c r="C902">
        <v>1</v>
      </c>
      <c r="D902">
        <v>3.84</v>
      </c>
      <c r="F902">
        <v>2.4390000000000001</v>
      </c>
      <c r="H902">
        <v>1.7569999999999999</v>
      </c>
      <c r="J902">
        <v>5.1989999999999998</v>
      </c>
      <c r="K902">
        <v>8</v>
      </c>
      <c r="L902">
        <v>9.0549999999999997</v>
      </c>
      <c r="M902">
        <v>8</v>
      </c>
      <c r="N902">
        <v>6.4729999999999999</v>
      </c>
      <c r="P902">
        <v>4.0629999999999997</v>
      </c>
      <c r="R902">
        <v>5.1239999999999997</v>
      </c>
      <c r="T902">
        <v>7.532</v>
      </c>
      <c r="V902">
        <v>10.37</v>
      </c>
      <c r="W902">
        <v>8</v>
      </c>
      <c r="X902">
        <v>16.86</v>
      </c>
      <c r="Y902">
        <v>8</v>
      </c>
      <c r="Z902">
        <v>7.9240000000000004</v>
      </c>
      <c r="AB902">
        <v>6.72</v>
      </c>
    </row>
    <row r="903" spans="1:29" x14ac:dyDescent="0.3">
      <c r="A903">
        <v>2005</v>
      </c>
      <c r="B903">
        <v>1</v>
      </c>
      <c r="C903">
        <v>1</v>
      </c>
      <c r="D903">
        <v>5.4059999999999997</v>
      </c>
      <c r="F903">
        <v>3.831</v>
      </c>
      <c r="H903">
        <v>3.698</v>
      </c>
      <c r="J903">
        <v>5.66</v>
      </c>
      <c r="K903">
        <v>8</v>
      </c>
      <c r="L903">
        <v>11.1</v>
      </c>
      <c r="M903">
        <v>8</v>
      </c>
      <c r="N903">
        <v>17.34</v>
      </c>
      <c r="O903">
        <v>8</v>
      </c>
      <c r="P903">
        <v>11.26</v>
      </c>
      <c r="Q903">
        <v>8</v>
      </c>
      <c r="R903">
        <v>6.516</v>
      </c>
      <c r="S903">
        <v>8</v>
      </c>
      <c r="T903">
        <v>6.2480000000000002</v>
      </c>
      <c r="U903">
        <v>8</v>
      </c>
      <c r="V903">
        <v>12.48</v>
      </c>
      <c r="W903">
        <v>8</v>
      </c>
      <c r="X903">
        <v>18.91</v>
      </c>
      <c r="Y903">
        <v>8</v>
      </c>
      <c r="Z903">
        <v>9.2590000000000003</v>
      </c>
      <c r="AB903">
        <v>9.31</v>
      </c>
    </row>
    <row r="904" spans="1:29" x14ac:dyDescent="0.3">
      <c r="A904">
        <v>2006</v>
      </c>
      <c r="B904">
        <v>1</v>
      </c>
      <c r="C904">
        <v>1</v>
      </c>
      <c r="D904">
        <v>4.8639999999999999</v>
      </c>
      <c r="F904">
        <v>3.6520000000000001</v>
      </c>
      <c r="H904">
        <v>3.5259999999999998</v>
      </c>
      <c r="J904">
        <v>5.3120000000000003</v>
      </c>
      <c r="L904">
        <v>8.8879999999999999</v>
      </c>
      <c r="M904">
        <v>8</v>
      </c>
      <c r="N904">
        <v>16.41</v>
      </c>
      <c r="O904">
        <v>8</v>
      </c>
      <c r="P904">
        <v>9.8659999999999997</v>
      </c>
      <c r="Q904">
        <v>8</v>
      </c>
      <c r="R904">
        <v>6.5449999999999999</v>
      </c>
      <c r="T904">
        <v>8.1940000000000008</v>
      </c>
      <c r="U904">
        <v>8</v>
      </c>
      <c r="V904">
        <v>11.13</v>
      </c>
      <c r="W904">
        <v>3</v>
      </c>
      <c r="X904">
        <v>16.739999999999998</v>
      </c>
      <c r="Y904">
        <v>8</v>
      </c>
      <c r="Z904">
        <v>9.0579999999999998</v>
      </c>
      <c r="AB904">
        <v>8.68</v>
      </c>
      <c r="AC904">
        <v>3</v>
      </c>
    </row>
    <row r="906" spans="1:29" x14ac:dyDescent="0.3">
      <c r="A906" t="s">
        <v>73</v>
      </c>
      <c r="D906">
        <v>5.2949999999999999</v>
      </c>
      <c r="F906">
        <v>3.9769999999999999</v>
      </c>
      <c r="H906">
        <v>3.339</v>
      </c>
      <c r="J906">
        <v>6.4</v>
      </c>
      <c r="L906">
        <v>9.9190000000000005</v>
      </c>
      <c r="N906">
        <v>10.29</v>
      </c>
      <c r="P906">
        <v>6.5439999999999996</v>
      </c>
      <c r="R906">
        <v>6.0149999999999997</v>
      </c>
      <c r="T906">
        <v>8.7249999999999996</v>
      </c>
      <c r="V906">
        <v>13.28</v>
      </c>
      <c r="X906">
        <v>14.59</v>
      </c>
      <c r="Z906">
        <v>10.220000000000001</v>
      </c>
      <c r="AB906">
        <v>8.2200000000000006</v>
      </c>
    </row>
    <row r="907" spans="1:29" x14ac:dyDescent="0.3">
      <c r="A907" t="s">
        <v>74</v>
      </c>
      <c r="D907">
        <v>22.7</v>
      </c>
      <c r="F907">
        <v>11.41</v>
      </c>
      <c r="H907">
        <v>8.7509999999999994</v>
      </c>
      <c r="J907">
        <v>24.11</v>
      </c>
      <c r="L907">
        <v>27.85</v>
      </c>
      <c r="N907">
        <v>51.61</v>
      </c>
      <c r="P907">
        <v>42.65</v>
      </c>
      <c r="R907">
        <v>17.71</v>
      </c>
      <c r="T907">
        <v>26.71</v>
      </c>
      <c r="V907">
        <v>31.47</v>
      </c>
      <c r="X907">
        <v>47.54</v>
      </c>
      <c r="Z907">
        <v>51.12</v>
      </c>
      <c r="AB907">
        <v>51.61</v>
      </c>
    </row>
    <row r="908" spans="1:29" x14ac:dyDescent="0.3">
      <c r="A908" t="s">
        <v>75</v>
      </c>
      <c r="D908">
        <v>1.3859999999999999</v>
      </c>
      <c r="F908">
        <v>1.1140000000000001</v>
      </c>
      <c r="H908">
        <v>1.2050000000000001</v>
      </c>
      <c r="J908">
        <v>2</v>
      </c>
      <c r="L908">
        <v>2.7519999999999998</v>
      </c>
      <c r="N908">
        <v>2.72</v>
      </c>
      <c r="P908">
        <v>2.08</v>
      </c>
      <c r="R908">
        <v>2.04</v>
      </c>
      <c r="T908">
        <v>3.5409999999999999</v>
      </c>
      <c r="V908">
        <v>4.6159999999999997</v>
      </c>
      <c r="X908">
        <v>4.5670000000000002</v>
      </c>
      <c r="Z908">
        <v>3.097</v>
      </c>
      <c r="AB908">
        <v>1.1100000000000001</v>
      </c>
    </row>
    <row r="911" spans="1:29" s="20" customFormat="1" x14ac:dyDescent="0.3">
      <c r="A911" s="8" t="s">
        <v>93</v>
      </c>
      <c r="B911" s="7"/>
      <c r="C911" s="7"/>
      <c r="D911" s="7"/>
    </row>
    <row r="912" spans="1:29" x14ac:dyDescent="0.3">
      <c r="A912" t="s">
        <v>19</v>
      </c>
      <c r="B912">
        <v>15067020</v>
      </c>
      <c r="C912" t="s">
        <v>91</v>
      </c>
    </row>
    <row r="913" spans="1:29" x14ac:dyDescent="0.3">
      <c r="A913" t="s">
        <v>20</v>
      </c>
    </row>
    <row r="914" spans="1:29" x14ac:dyDescent="0.3">
      <c r="A914" t="s">
        <v>21</v>
      </c>
    </row>
    <row r="915" spans="1:29" x14ac:dyDescent="0.3">
      <c r="A915" t="s">
        <v>22</v>
      </c>
      <c r="B915">
        <v>335</v>
      </c>
    </row>
    <row r="916" spans="1:29" x14ac:dyDescent="0.3">
      <c r="A916" t="s">
        <v>23</v>
      </c>
      <c r="B916" t="s">
        <v>92</v>
      </c>
    </row>
    <row r="917" spans="1:29" x14ac:dyDescent="0.3">
      <c r="A917" t="s">
        <v>25</v>
      </c>
      <c r="B917" t="s">
        <v>26</v>
      </c>
      <c r="C917" t="s">
        <v>27</v>
      </c>
      <c r="D917" t="s">
        <v>2</v>
      </c>
      <c r="E917" t="s">
        <v>1</v>
      </c>
      <c r="F917" t="s">
        <v>3</v>
      </c>
      <c r="G917" t="s">
        <v>1</v>
      </c>
      <c r="H917" t="s">
        <v>4</v>
      </c>
      <c r="I917" t="s">
        <v>1</v>
      </c>
      <c r="J917" t="s">
        <v>5</v>
      </c>
      <c r="K917" t="s">
        <v>1</v>
      </c>
      <c r="L917" t="s">
        <v>6</v>
      </c>
      <c r="M917" t="s">
        <v>1</v>
      </c>
      <c r="N917" t="s">
        <v>7</v>
      </c>
      <c r="O917" t="s">
        <v>1</v>
      </c>
      <c r="P917" t="s">
        <v>8</v>
      </c>
      <c r="Q917" t="s">
        <v>1</v>
      </c>
      <c r="R917" t="s">
        <v>9</v>
      </c>
      <c r="S917" t="s">
        <v>1</v>
      </c>
      <c r="T917" t="s">
        <v>10</v>
      </c>
      <c r="U917" t="s">
        <v>1</v>
      </c>
      <c r="V917" t="s">
        <v>11</v>
      </c>
      <c r="W917" t="s">
        <v>1</v>
      </c>
      <c r="X917" t="s">
        <v>12</v>
      </c>
      <c r="Y917" t="s">
        <v>1</v>
      </c>
      <c r="Z917" t="s">
        <v>13</v>
      </c>
      <c r="AA917" t="s">
        <v>1</v>
      </c>
      <c r="AB917" t="s">
        <v>28</v>
      </c>
      <c r="AC917" t="s">
        <v>1</v>
      </c>
    </row>
    <row r="918" spans="1:29" x14ac:dyDescent="0.3">
      <c r="A918">
        <v>1961</v>
      </c>
      <c r="B918">
        <v>4</v>
      </c>
      <c r="C918">
        <v>2</v>
      </c>
      <c r="D918">
        <v>52</v>
      </c>
      <c r="E918">
        <v>8</v>
      </c>
      <c r="F918">
        <v>41.8</v>
      </c>
      <c r="G918">
        <v>8</v>
      </c>
      <c r="H918">
        <v>38</v>
      </c>
      <c r="I918">
        <v>8</v>
      </c>
      <c r="J918">
        <v>42.1</v>
      </c>
      <c r="K918">
        <v>8</v>
      </c>
      <c r="L918">
        <v>96</v>
      </c>
      <c r="M918">
        <v>8</v>
      </c>
      <c r="N918">
        <v>126.4</v>
      </c>
      <c r="O918">
        <v>8</v>
      </c>
      <c r="P918">
        <v>9.64</v>
      </c>
      <c r="Q918">
        <v>6</v>
      </c>
      <c r="R918">
        <v>22.9</v>
      </c>
      <c r="T918">
        <v>77.5</v>
      </c>
      <c r="V918">
        <v>126.5</v>
      </c>
      <c r="X918">
        <v>88.7</v>
      </c>
      <c r="Z918">
        <v>18</v>
      </c>
      <c r="AB918">
        <v>126.5</v>
      </c>
    </row>
    <row r="919" spans="1:29" x14ac:dyDescent="0.3">
      <c r="A919">
        <v>1962</v>
      </c>
      <c r="B919">
        <v>4</v>
      </c>
      <c r="C919">
        <v>2</v>
      </c>
      <c r="D919">
        <v>7.1</v>
      </c>
      <c r="F919">
        <v>4.5999999999999996</v>
      </c>
      <c r="H919">
        <v>8.1999999999999993</v>
      </c>
      <c r="J919">
        <v>25.6</v>
      </c>
      <c r="L919">
        <v>28.5</v>
      </c>
      <c r="N919">
        <v>41.9</v>
      </c>
      <c r="P919">
        <v>13.7</v>
      </c>
      <c r="R919">
        <v>8.5</v>
      </c>
      <c r="T919">
        <v>49.7</v>
      </c>
      <c r="V919">
        <v>67.599999999999994</v>
      </c>
      <c r="X919">
        <v>20.399999999999999</v>
      </c>
      <c r="Z919">
        <v>22.9</v>
      </c>
      <c r="AB919">
        <v>67.599999999999994</v>
      </c>
    </row>
    <row r="920" spans="1:29" x14ac:dyDescent="0.3">
      <c r="A920">
        <v>1963</v>
      </c>
      <c r="B920">
        <v>4</v>
      </c>
      <c r="C920">
        <v>2</v>
      </c>
      <c r="D920">
        <v>44</v>
      </c>
      <c r="E920">
        <v>8</v>
      </c>
      <c r="F920">
        <v>38.200000000000003</v>
      </c>
      <c r="G920">
        <v>8</v>
      </c>
      <c r="H920">
        <v>38.4</v>
      </c>
      <c r="I920">
        <v>8</v>
      </c>
      <c r="J920">
        <v>99.9</v>
      </c>
      <c r="K920">
        <v>8</v>
      </c>
      <c r="L920">
        <v>210.5</v>
      </c>
      <c r="M920">
        <v>8</v>
      </c>
      <c r="N920">
        <v>160</v>
      </c>
      <c r="O920">
        <v>8</v>
      </c>
      <c r="P920">
        <v>99.8</v>
      </c>
      <c r="Q920">
        <v>8</v>
      </c>
      <c r="R920">
        <v>10.1</v>
      </c>
      <c r="T920">
        <v>14.1</v>
      </c>
      <c r="V920">
        <v>42.56</v>
      </c>
      <c r="X920">
        <v>20.9</v>
      </c>
      <c r="Z920">
        <v>12.2</v>
      </c>
      <c r="AB920">
        <v>210.5</v>
      </c>
    </row>
    <row r="921" spans="1:29" x14ac:dyDescent="0.3">
      <c r="A921">
        <v>1964</v>
      </c>
      <c r="B921">
        <v>4</v>
      </c>
      <c r="C921">
        <v>2</v>
      </c>
      <c r="D921">
        <v>7.3</v>
      </c>
      <c r="F921">
        <v>12.2</v>
      </c>
      <c r="H921">
        <v>3.8</v>
      </c>
      <c r="J921">
        <v>14.1</v>
      </c>
      <c r="L921">
        <v>12.6</v>
      </c>
      <c r="N921">
        <v>16.600000000000001</v>
      </c>
      <c r="P921">
        <v>12.6</v>
      </c>
      <c r="R921">
        <v>81.900000000000006</v>
      </c>
      <c r="S921">
        <v>8</v>
      </c>
      <c r="T921">
        <v>9.4</v>
      </c>
      <c r="V921">
        <v>9.4</v>
      </c>
      <c r="X921">
        <v>9.4</v>
      </c>
      <c r="Z921">
        <v>12.9</v>
      </c>
      <c r="AB921">
        <v>81.900000000000006</v>
      </c>
    </row>
    <row r="922" spans="1:29" x14ac:dyDescent="0.3">
      <c r="A922">
        <v>1965</v>
      </c>
      <c r="B922">
        <v>4</v>
      </c>
      <c r="C922">
        <v>2</v>
      </c>
      <c r="D922">
        <v>9.4</v>
      </c>
      <c r="F922">
        <v>5.8</v>
      </c>
      <c r="H922">
        <v>3.6</v>
      </c>
      <c r="J922">
        <v>2</v>
      </c>
      <c r="L922">
        <v>51.3</v>
      </c>
      <c r="N922">
        <v>16.600000000000001</v>
      </c>
      <c r="P922">
        <v>12.16</v>
      </c>
      <c r="Q922">
        <v>6</v>
      </c>
      <c r="R922">
        <v>7.6</v>
      </c>
      <c r="T922">
        <v>18.899999999999999</v>
      </c>
      <c r="V922">
        <v>22.9</v>
      </c>
      <c r="X922">
        <v>34.9</v>
      </c>
      <c r="Z922">
        <v>25.6</v>
      </c>
      <c r="AB922">
        <v>51.3</v>
      </c>
    </row>
    <row r="923" spans="1:29" x14ac:dyDescent="0.3">
      <c r="A923">
        <v>1966</v>
      </c>
      <c r="B923">
        <v>2</v>
      </c>
      <c r="C923">
        <v>1</v>
      </c>
      <c r="D923">
        <v>16.7</v>
      </c>
      <c r="F923">
        <v>12</v>
      </c>
      <c r="H923">
        <v>4.5999999999999996</v>
      </c>
      <c r="J923">
        <v>106.5</v>
      </c>
      <c r="L923">
        <v>18.3</v>
      </c>
      <c r="N923">
        <v>109.9</v>
      </c>
      <c r="P923">
        <v>71</v>
      </c>
      <c r="R923">
        <v>9.1999999999999993</v>
      </c>
      <c r="T923">
        <v>51.6</v>
      </c>
      <c r="V923">
        <v>52.5</v>
      </c>
      <c r="X923">
        <v>61.9</v>
      </c>
      <c r="Z923">
        <v>87.5</v>
      </c>
      <c r="AB923">
        <v>109.9</v>
      </c>
    </row>
    <row r="924" spans="1:29" x14ac:dyDescent="0.3">
      <c r="A924">
        <v>1967</v>
      </c>
      <c r="B924">
        <v>4</v>
      </c>
      <c r="C924">
        <v>2</v>
      </c>
      <c r="D924">
        <v>9.1999999999999993</v>
      </c>
      <c r="F924">
        <v>7.1</v>
      </c>
      <c r="H924">
        <v>2.7</v>
      </c>
      <c r="J924">
        <v>12.6</v>
      </c>
      <c r="L924">
        <v>7.1</v>
      </c>
      <c r="N924">
        <v>12.6</v>
      </c>
      <c r="P924">
        <v>10.3</v>
      </c>
      <c r="R924">
        <v>43.8</v>
      </c>
      <c r="S924">
        <v>8</v>
      </c>
      <c r="T924">
        <v>60</v>
      </c>
      <c r="U924">
        <v>8</v>
      </c>
      <c r="V924">
        <v>96.1</v>
      </c>
      <c r="W924">
        <v>8</v>
      </c>
      <c r="X924">
        <v>165.7</v>
      </c>
      <c r="Y924">
        <v>8</v>
      </c>
      <c r="Z924">
        <v>52.3</v>
      </c>
      <c r="AA924">
        <v>8</v>
      </c>
      <c r="AB924">
        <v>165.7</v>
      </c>
    </row>
    <row r="925" spans="1:29" x14ac:dyDescent="0.3">
      <c r="A925">
        <v>1968</v>
      </c>
      <c r="B925">
        <v>2</v>
      </c>
      <c r="C925">
        <v>1</v>
      </c>
      <c r="D925">
        <v>15.1</v>
      </c>
      <c r="F925">
        <v>13.57</v>
      </c>
      <c r="H925">
        <v>12.04</v>
      </c>
      <c r="J925">
        <v>29.13</v>
      </c>
      <c r="L925">
        <v>45.75</v>
      </c>
      <c r="N925">
        <v>69.47</v>
      </c>
      <c r="P925">
        <v>68.44</v>
      </c>
      <c r="R925">
        <v>45.75</v>
      </c>
      <c r="T925">
        <v>54.8</v>
      </c>
      <c r="V925">
        <v>45.75</v>
      </c>
      <c r="X925">
        <v>28.38</v>
      </c>
      <c r="Z925">
        <v>18.32</v>
      </c>
      <c r="AB925">
        <v>69.47</v>
      </c>
    </row>
    <row r="926" spans="1:29" x14ac:dyDescent="0.3">
      <c r="A926">
        <v>1969</v>
      </c>
      <c r="B926">
        <v>2</v>
      </c>
      <c r="C926">
        <v>1</v>
      </c>
      <c r="D926">
        <v>51.4</v>
      </c>
      <c r="F926">
        <v>13.08</v>
      </c>
      <c r="H926">
        <v>8.9700000000000006</v>
      </c>
      <c r="I926">
        <v>6</v>
      </c>
      <c r="J926">
        <v>30.6</v>
      </c>
      <c r="L926">
        <v>21.2</v>
      </c>
      <c r="N926">
        <v>23.4</v>
      </c>
      <c r="P926">
        <v>13.08</v>
      </c>
      <c r="R926">
        <v>64</v>
      </c>
      <c r="T926">
        <v>36.200000000000003</v>
      </c>
      <c r="V926">
        <v>64</v>
      </c>
      <c r="X926">
        <v>129</v>
      </c>
      <c r="Z926">
        <v>36.200000000000003</v>
      </c>
      <c r="AB926">
        <v>129</v>
      </c>
    </row>
    <row r="927" spans="1:29" x14ac:dyDescent="0.3">
      <c r="A927">
        <v>1970</v>
      </c>
      <c r="B927">
        <v>2</v>
      </c>
      <c r="C927">
        <v>1</v>
      </c>
      <c r="D927">
        <v>76.5</v>
      </c>
      <c r="F927">
        <v>7.28</v>
      </c>
      <c r="H927">
        <v>21.2</v>
      </c>
      <c r="J927">
        <v>13.7</v>
      </c>
      <c r="L927">
        <v>52.5</v>
      </c>
      <c r="N927">
        <v>64</v>
      </c>
      <c r="P927">
        <v>106</v>
      </c>
      <c r="Q927">
        <v>8</v>
      </c>
      <c r="R927">
        <v>17.3</v>
      </c>
      <c r="T927">
        <v>25.6</v>
      </c>
      <c r="V927">
        <v>21.2</v>
      </c>
      <c r="X927">
        <v>190</v>
      </c>
      <c r="Y927">
        <v>8</v>
      </c>
      <c r="Z927">
        <v>190</v>
      </c>
      <c r="AA927">
        <v>8</v>
      </c>
      <c r="AB927">
        <v>190</v>
      </c>
    </row>
    <row r="928" spans="1:29" x14ac:dyDescent="0.3">
      <c r="A928">
        <v>1971</v>
      </c>
      <c r="B928">
        <v>2</v>
      </c>
      <c r="C928">
        <v>1</v>
      </c>
      <c r="D928">
        <v>9.6999999999999993</v>
      </c>
      <c r="F928">
        <v>4.5</v>
      </c>
      <c r="H928">
        <v>4.5</v>
      </c>
      <c r="J928">
        <v>4.5</v>
      </c>
      <c r="L928">
        <v>13.8</v>
      </c>
      <c r="N928">
        <v>36.409999999999997</v>
      </c>
      <c r="O928">
        <v>6</v>
      </c>
      <c r="P928">
        <v>43.7</v>
      </c>
      <c r="Q928">
        <v>8</v>
      </c>
      <c r="R928">
        <v>33</v>
      </c>
      <c r="T928">
        <v>18.420000000000002</v>
      </c>
      <c r="U928">
        <v>6</v>
      </c>
      <c r="V928">
        <v>112</v>
      </c>
      <c r="W928">
        <v>1</v>
      </c>
      <c r="X928">
        <v>161</v>
      </c>
      <c r="Z928">
        <v>16.8</v>
      </c>
      <c r="AB928">
        <v>161</v>
      </c>
    </row>
    <row r="929" spans="1:29" x14ac:dyDescent="0.3">
      <c r="A929">
        <v>1972</v>
      </c>
      <c r="B929">
        <v>2</v>
      </c>
      <c r="C929">
        <v>1</v>
      </c>
      <c r="D929">
        <v>16.8</v>
      </c>
      <c r="F929">
        <v>4.2</v>
      </c>
      <c r="H929">
        <v>9.6999999999999993</v>
      </c>
      <c r="J929">
        <v>429</v>
      </c>
      <c r="K929">
        <v>1</v>
      </c>
      <c r="L929">
        <v>290</v>
      </c>
      <c r="M929">
        <v>3</v>
      </c>
      <c r="N929">
        <v>86.2</v>
      </c>
      <c r="P929">
        <v>11.4</v>
      </c>
      <c r="R929">
        <v>27</v>
      </c>
      <c r="T929">
        <v>29.4</v>
      </c>
      <c r="U929">
        <v>1</v>
      </c>
      <c r="V929">
        <v>93</v>
      </c>
      <c r="X929">
        <v>9.4</v>
      </c>
      <c r="Y929">
        <v>1</v>
      </c>
      <c r="Z929">
        <v>11.7</v>
      </c>
      <c r="AA929">
        <v>1</v>
      </c>
      <c r="AB929">
        <v>429</v>
      </c>
      <c r="AC929">
        <v>3</v>
      </c>
    </row>
    <row r="930" spans="1:29" x14ac:dyDescent="0.3">
      <c r="A930">
        <v>1973</v>
      </c>
      <c r="B930">
        <v>1</v>
      </c>
      <c r="C930">
        <v>1</v>
      </c>
      <c r="D930">
        <v>3.7</v>
      </c>
      <c r="E930">
        <v>1</v>
      </c>
      <c r="F930">
        <v>2.8</v>
      </c>
      <c r="G930">
        <v>1</v>
      </c>
      <c r="H930">
        <v>7</v>
      </c>
      <c r="I930">
        <v>1</v>
      </c>
      <c r="J930">
        <v>53.4</v>
      </c>
      <c r="K930">
        <v>1</v>
      </c>
      <c r="L930">
        <v>11.7</v>
      </c>
      <c r="N930">
        <v>19.100000000000001</v>
      </c>
      <c r="P930">
        <v>30</v>
      </c>
      <c r="Q930">
        <v>1</v>
      </c>
      <c r="R930">
        <v>55.2</v>
      </c>
      <c r="S930">
        <v>1</v>
      </c>
      <c r="T930">
        <v>127.6</v>
      </c>
      <c r="U930">
        <v>1</v>
      </c>
      <c r="V930">
        <v>121</v>
      </c>
      <c r="W930">
        <v>1</v>
      </c>
      <c r="X930">
        <v>250</v>
      </c>
      <c r="Z930">
        <v>13.4</v>
      </c>
      <c r="AA930">
        <v>3</v>
      </c>
      <c r="AB930">
        <v>250</v>
      </c>
      <c r="AC930">
        <v>3</v>
      </c>
    </row>
    <row r="931" spans="1:29" x14ac:dyDescent="0.3">
      <c r="A931">
        <v>1974</v>
      </c>
      <c r="B931">
        <v>2</v>
      </c>
      <c r="C931">
        <v>1</v>
      </c>
      <c r="D931">
        <v>5</v>
      </c>
      <c r="E931">
        <v>1</v>
      </c>
      <c r="F931">
        <v>3.9</v>
      </c>
      <c r="G931">
        <v>1</v>
      </c>
      <c r="H931">
        <v>6.5</v>
      </c>
      <c r="I931">
        <v>1</v>
      </c>
      <c r="J931">
        <v>59.1</v>
      </c>
      <c r="K931">
        <v>1</v>
      </c>
      <c r="L931">
        <v>121</v>
      </c>
      <c r="M931">
        <v>1</v>
      </c>
      <c r="N931">
        <v>18.7</v>
      </c>
      <c r="O931">
        <v>1</v>
      </c>
      <c r="P931">
        <v>6.7</v>
      </c>
      <c r="R931">
        <v>13.8</v>
      </c>
      <c r="T931">
        <v>91.6</v>
      </c>
      <c r="U931">
        <v>1</v>
      </c>
      <c r="V931">
        <v>124</v>
      </c>
      <c r="W931">
        <v>1</v>
      </c>
      <c r="X931">
        <v>142</v>
      </c>
      <c r="Y931">
        <v>1</v>
      </c>
      <c r="Z931">
        <v>14.1</v>
      </c>
      <c r="AA931">
        <v>1</v>
      </c>
      <c r="AB931">
        <v>142</v>
      </c>
    </row>
    <row r="932" spans="1:29" x14ac:dyDescent="0.3">
      <c r="A932">
        <v>1975</v>
      </c>
      <c r="B932">
        <v>2</v>
      </c>
      <c r="C932">
        <v>1</v>
      </c>
      <c r="D932">
        <v>6</v>
      </c>
      <c r="E932">
        <v>1</v>
      </c>
      <c r="F932">
        <v>4.2</v>
      </c>
      <c r="G932">
        <v>1</v>
      </c>
      <c r="H932">
        <v>5.5</v>
      </c>
      <c r="I932">
        <v>1</v>
      </c>
      <c r="J932">
        <v>4.8</v>
      </c>
      <c r="L932">
        <v>12.7</v>
      </c>
      <c r="N932">
        <v>66.5</v>
      </c>
      <c r="O932">
        <v>1</v>
      </c>
      <c r="P932">
        <v>127.6</v>
      </c>
      <c r="Q932">
        <v>1</v>
      </c>
      <c r="R932">
        <v>176.6</v>
      </c>
      <c r="S932">
        <v>8</v>
      </c>
      <c r="T932">
        <v>79.5</v>
      </c>
      <c r="U932">
        <v>1</v>
      </c>
      <c r="V932">
        <v>196.8</v>
      </c>
      <c r="W932">
        <v>8</v>
      </c>
      <c r="X932">
        <v>102.6</v>
      </c>
      <c r="Y932">
        <v>1</v>
      </c>
      <c r="Z932">
        <v>112</v>
      </c>
      <c r="AA932">
        <v>1</v>
      </c>
      <c r="AB932">
        <v>196.8</v>
      </c>
    </row>
    <row r="933" spans="1:29" x14ac:dyDescent="0.3">
      <c r="A933">
        <v>1976</v>
      </c>
      <c r="B933">
        <v>2</v>
      </c>
      <c r="C933">
        <v>1</v>
      </c>
      <c r="D933">
        <v>14.13</v>
      </c>
      <c r="F933">
        <v>6.6</v>
      </c>
      <c r="G933">
        <v>1</v>
      </c>
      <c r="H933">
        <v>6.2</v>
      </c>
      <c r="I933">
        <v>1</v>
      </c>
      <c r="J933">
        <v>30.43</v>
      </c>
      <c r="K933">
        <v>1</v>
      </c>
      <c r="L933">
        <v>10.14</v>
      </c>
      <c r="N933">
        <v>42.04</v>
      </c>
      <c r="O933">
        <v>1</v>
      </c>
      <c r="P933">
        <v>10.14</v>
      </c>
      <c r="Q933">
        <v>1</v>
      </c>
      <c r="R933">
        <v>23.5</v>
      </c>
      <c r="S933">
        <v>1</v>
      </c>
      <c r="T933">
        <v>9.36</v>
      </c>
      <c r="V933">
        <v>57.56</v>
      </c>
      <c r="X933">
        <v>63.21</v>
      </c>
      <c r="Z933">
        <v>10.14</v>
      </c>
      <c r="AB933">
        <v>63.21</v>
      </c>
    </row>
    <row r="934" spans="1:29" x14ac:dyDescent="0.3">
      <c r="A934">
        <v>1977</v>
      </c>
      <c r="B934">
        <v>2</v>
      </c>
      <c r="C934">
        <v>1</v>
      </c>
      <c r="D934">
        <v>6.8</v>
      </c>
      <c r="F934">
        <v>3</v>
      </c>
      <c r="H934">
        <v>2.7</v>
      </c>
      <c r="J934">
        <v>5.6</v>
      </c>
      <c r="L934">
        <v>53.3</v>
      </c>
      <c r="N934">
        <v>69.2</v>
      </c>
      <c r="P934">
        <v>25.4</v>
      </c>
      <c r="Q934">
        <v>1</v>
      </c>
      <c r="R934">
        <v>62.1</v>
      </c>
      <c r="S934">
        <v>1</v>
      </c>
      <c r="T934">
        <v>49.4</v>
      </c>
      <c r="U934">
        <v>1</v>
      </c>
      <c r="V934">
        <v>161</v>
      </c>
      <c r="W934">
        <v>1</v>
      </c>
      <c r="X934">
        <v>125.8</v>
      </c>
      <c r="Y934">
        <v>1</v>
      </c>
      <c r="Z934">
        <v>7</v>
      </c>
      <c r="AB934">
        <v>161</v>
      </c>
    </row>
    <row r="935" spans="1:29" x14ac:dyDescent="0.3">
      <c r="A935">
        <v>1978</v>
      </c>
      <c r="B935">
        <v>2</v>
      </c>
      <c r="C935">
        <v>1</v>
      </c>
      <c r="D935">
        <v>3.9</v>
      </c>
      <c r="E935">
        <v>1</v>
      </c>
      <c r="F935">
        <v>12.1</v>
      </c>
      <c r="G935">
        <v>1</v>
      </c>
      <c r="H935">
        <v>9.9</v>
      </c>
      <c r="I935">
        <v>1</v>
      </c>
      <c r="J935">
        <v>237</v>
      </c>
      <c r="K935">
        <v>1</v>
      </c>
      <c r="L935">
        <v>55.3</v>
      </c>
      <c r="M935">
        <v>1</v>
      </c>
      <c r="N935">
        <v>113.5</v>
      </c>
      <c r="O935">
        <v>1</v>
      </c>
      <c r="P935">
        <v>23.5</v>
      </c>
      <c r="Q935">
        <v>1</v>
      </c>
      <c r="R935">
        <v>34.799999999999997</v>
      </c>
      <c r="S935">
        <v>1</v>
      </c>
      <c r="T935">
        <v>76.900000000000006</v>
      </c>
      <c r="U935">
        <v>1</v>
      </c>
      <c r="V935">
        <v>113.5</v>
      </c>
      <c r="W935">
        <v>1</v>
      </c>
      <c r="X935">
        <v>344</v>
      </c>
      <c r="Y935">
        <v>1</v>
      </c>
      <c r="Z935">
        <v>12.1</v>
      </c>
      <c r="AA935">
        <v>1</v>
      </c>
      <c r="AB935">
        <v>344</v>
      </c>
    </row>
    <row r="936" spans="1:29" x14ac:dyDescent="0.3">
      <c r="A936">
        <v>1979</v>
      </c>
      <c r="B936">
        <v>2</v>
      </c>
      <c r="C936">
        <v>1</v>
      </c>
      <c r="D936">
        <v>3.6</v>
      </c>
      <c r="E936">
        <v>1</v>
      </c>
      <c r="F936">
        <v>3.3</v>
      </c>
      <c r="G936">
        <v>1</v>
      </c>
      <c r="H936">
        <v>7.2</v>
      </c>
      <c r="I936">
        <v>1</v>
      </c>
      <c r="J936">
        <v>30.7</v>
      </c>
      <c r="K936">
        <v>1</v>
      </c>
      <c r="L936">
        <v>51.3</v>
      </c>
      <c r="M936">
        <v>1</v>
      </c>
      <c r="N936">
        <v>58.4</v>
      </c>
      <c r="O936">
        <v>1</v>
      </c>
      <c r="P936">
        <v>29.8</v>
      </c>
      <c r="Q936">
        <v>1</v>
      </c>
      <c r="R936">
        <v>46.7</v>
      </c>
      <c r="S936">
        <v>1</v>
      </c>
      <c r="T936">
        <v>62.5</v>
      </c>
      <c r="U936">
        <v>1</v>
      </c>
      <c r="V936">
        <v>202.7</v>
      </c>
      <c r="W936">
        <v>8</v>
      </c>
      <c r="X936">
        <v>53.8</v>
      </c>
      <c r="Y936">
        <v>1</v>
      </c>
      <c r="Z936">
        <v>57.4</v>
      </c>
      <c r="AA936">
        <v>1</v>
      </c>
      <c r="AB936">
        <v>202.7</v>
      </c>
    </row>
    <row r="937" spans="1:29" x14ac:dyDescent="0.3">
      <c r="A937">
        <v>1980</v>
      </c>
      <c r="B937">
        <v>2</v>
      </c>
      <c r="C937">
        <v>1</v>
      </c>
      <c r="D937">
        <v>9.94</v>
      </c>
      <c r="E937">
        <v>1</v>
      </c>
      <c r="F937">
        <v>39.700000000000003</v>
      </c>
      <c r="G937">
        <v>1</v>
      </c>
      <c r="H937">
        <v>4.5599999999999996</v>
      </c>
      <c r="I937">
        <v>1</v>
      </c>
      <c r="J937">
        <v>43.75</v>
      </c>
      <c r="K937">
        <v>1</v>
      </c>
      <c r="L937">
        <v>25.15</v>
      </c>
      <c r="M937">
        <v>1</v>
      </c>
      <c r="N937">
        <v>24.8</v>
      </c>
      <c r="O937">
        <v>1</v>
      </c>
      <c r="P937">
        <v>64.5</v>
      </c>
      <c r="Q937">
        <v>1</v>
      </c>
      <c r="R937">
        <v>25.15</v>
      </c>
      <c r="S937">
        <v>1</v>
      </c>
      <c r="T937">
        <v>31.6</v>
      </c>
      <c r="U937">
        <v>1</v>
      </c>
      <c r="V937">
        <v>46.23</v>
      </c>
      <c r="W937">
        <v>1</v>
      </c>
      <c r="X937">
        <v>31.6</v>
      </c>
      <c r="Z937">
        <v>9.16</v>
      </c>
      <c r="AB937">
        <v>64.5</v>
      </c>
    </row>
    <row r="938" spans="1:29" x14ac:dyDescent="0.3">
      <c r="A938">
        <v>1981</v>
      </c>
      <c r="B938">
        <v>2</v>
      </c>
      <c r="C938">
        <v>1</v>
      </c>
      <c r="D938">
        <v>6.46</v>
      </c>
      <c r="F938">
        <v>37</v>
      </c>
      <c r="H938">
        <v>11.24</v>
      </c>
      <c r="J938">
        <v>80.69</v>
      </c>
      <c r="K938">
        <v>8</v>
      </c>
      <c r="L938">
        <v>54.35</v>
      </c>
      <c r="N938">
        <v>26.65</v>
      </c>
      <c r="P938">
        <v>14.4</v>
      </c>
      <c r="R938">
        <v>36.1</v>
      </c>
      <c r="T938">
        <v>31.6</v>
      </c>
      <c r="V938">
        <v>41.5</v>
      </c>
      <c r="X938">
        <v>51.3</v>
      </c>
      <c r="Z938">
        <v>10.199999999999999</v>
      </c>
      <c r="AB938">
        <v>80.69</v>
      </c>
    </row>
    <row r="939" spans="1:29" x14ac:dyDescent="0.3">
      <c r="A939">
        <v>1982</v>
      </c>
      <c r="B939">
        <v>2</v>
      </c>
      <c r="C939">
        <v>1</v>
      </c>
      <c r="D939">
        <v>6.08</v>
      </c>
      <c r="F939">
        <v>6.84</v>
      </c>
      <c r="H939">
        <v>4.18</v>
      </c>
      <c r="J939">
        <v>8.3800000000000008</v>
      </c>
      <c r="L939">
        <v>53.33</v>
      </c>
      <c r="N939">
        <v>15.36</v>
      </c>
      <c r="P939">
        <v>11.76</v>
      </c>
      <c r="Q939">
        <v>3</v>
      </c>
      <c r="R939">
        <v>12.02</v>
      </c>
      <c r="T939">
        <v>35.200000000000003</v>
      </c>
      <c r="V939">
        <v>26</v>
      </c>
      <c r="X939">
        <v>70</v>
      </c>
      <c r="Y939">
        <v>8</v>
      </c>
      <c r="Z939">
        <v>86.1</v>
      </c>
      <c r="AA939">
        <v>8</v>
      </c>
      <c r="AB939">
        <v>86.1</v>
      </c>
      <c r="AC939">
        <v>3</v>
      </c>
    </row>
    <row r="940" spans="1:29" x14ac:dyDescent="0.3">
      <c r="A940">
        <v>1983</v>
      </c>
      <c r="B940">
        <v>1</v>
      </c>
      <c r="C940">
        <v>1</v>
      </c>
      <c r="D940">
        <v>40.1</v>
      </c>
      <c r="E940">
        <v>8</v>
      </c>
      <c r="F940">
        <v>35.6</v>
      </c>
      <c r="G940">
        <v>6</v>
      </c>
      <c r="H940">
        <v>37.5</v>
      </c>
      <c r="I940">
        <v>6</v>
      </c>
      <c r="J940">
        <v>205.8</v>
      </c>
      <c r="K940">
        <v>8</v>
      </c>
      <c r="L940">
        <v>43.9</v>
      </c>
      <c r="M940">
        <v>6</v>
      </c>
      <c r="N940">
        <v>42</v>
      </c>
      <c r="O940">
        <v>6</v>
      </c>
      <c r="P940">
        <v>54.2</v>
      </c>
      <c r="Q940">
        <v>8</v>
      </c>
      <c r="R940">
        <v>63.8</v>
      </c>
      <c r="S940">
        <v>8</v>
      </c>
      <c r="T940">
        <v>78.25</v>
      </c>
      <c r="U940">
        <v>8</v>
      </c>
      <c r="V940">
        <v>49</v>
      </c>
      <c r="W940">
        <v>1</v>
      </c>
      <c r="X940">
        <v>55.1</v>
      </c>
      <c r="Y940">
        <v>1</v>
      </c>
      <c r="Z940">
        <v>7.4</v>
      </c>
      <c r="AA940">
        <v>1</v>
      </c>
      <c r="AB940">
        <v>205.8</v>
      </c>
    </row>
    <row r="941" spans="1:29" x14ac:dyDescent="0.3">
      <c r="A941">
        <v>1984</v>
      </c>
      <c r="B941">
        <v>2</v>
      </c>
      <c r="C941">
        <v>1</v>
      </c>
      <c r="D941">
        <v>5.1100000000000003</v>
      </c>
      <c r="E941">
        <v>1</v>
      </c>
      <c r="F941">
        <v>13.9</v>
      </c>
      <c r="G941">
        <v>1</v>
      </c>
      <c r="H941">
        <v>4.9000000000000004</v>
      </c>
      <c r="I941">
        <v>1</v>
      </c>
      <c r="J941">
        <v>17.2</v>
      </c>
      <c r="K941">
        <v>1</v>
      </c>
      <c r="L941">
        <v>12.32</v>
      </c>
      <c r="M941">
        <v>1</v>
      </c>
      <c r="N941">
        <v>39.4</v>
      </c>
      <c r="O941">
        <v>1</v>
      </c>
      <c r="P941">
        <v>43</v>
      </c>
      <c r="Q941">
        <v>1</v>
      </c>
      <c r="R941">
        <v>27.6</v>
      </c>
      <c r="S941">
        <v>1</v>
      </c>
      <c r="T941">
        <v>56.2</v>
      </c>
      <c r="U941">
        <v>1</v>
      </c>
      <c r="V941">
        <v>53.45</v>
      </c>
      <c r="W941">
        <v>1</v>
      </c>
      <c r="X941">
        <v>44.1</v>
      </c>
      <c r="Y941">
        <v>1</v>
      </c>
      <c r="Z941">
        <v>13.6</v>
      </c>
      <c r="AA941">
        <v>1</v>
      </c>
      <c r="AB941">
        <v>56.2</v>
      </c>
    </row>
    <row r="942" spans="1:29" x14ac:dyDescent="0.3">
      <c r="A942">
        <v>1985</v>
      </c>
      <c r="B942">
        <v>2</v>
      </c>
      <c r="C942">
        <v>1</v>
      </c>
      <c r="D942">
        <v>6.22</v>
      </c>
      <c r="E942">
        <v>1</v>
      </c>
      <c r="F942">
        <v>5.56</v>
      </c>
      <c r="G942">
        <v>1</v>
      </c>
      <c r="H942">
        <v>13.4</v>
      </c>
      <c r="I942">
        <v>1</v>
      </c>
      <c r="J942">
        <v>42</v>
      </c>
      <c r="K942">
        <v>1</v>
      </c>
      <c r="L942">
        <v>61.56</v>
      </c>
      <c r="M942">
        <v>1</v>
      </c>
      <c r="N942">
        <v>58.14</v>
      </c>
      <c r="O942">
        <v>1</v>
      </c>
      <c r="P942">
        <v>21.27</v>
      </c>
      <c r="Q942">
        <v>1</v>
      </c>
      <c r="R942">
        <v>20.100000000000001</v>
      </c>
      <c r="S942">
        <v>1</v>
      </c>
      <c r="T942">
        <v>33.06</v>
      </c>
      <c r="U942">
        <v>1</v>
      </c>
      <c r="V942">
        <v>93.35</v>
      </c>
      <c r="W942">
        <v>1</v>
      </c>
      <c r="X942">
        <v>59.85</v>
      </c>
      <c r="Y942">
        <v>1</v>
      </c>
      <c r="Z942">
        <v>83.6</v>
      </c>
      <c r="AA942">
        <v>1</v>
      </c>
      <c r="AB942">
        <v>93.35</v>
      </c>
    </row>
    <row r="943" spans="1:29" x14ac:dyDescent="0.3">
      <c r="A943">
        <v>1986</v>
      </c>
      <c r="B943">
        <v>2</v>
      </c>
      <c r="C943">
        <v>1</v>
      </c>
      <c r="D943">
        <v>7.76</v>
      </c>
      <c r="E943">
        <v>1</v>
      </c>
      <c r="F943">
        <v>17</v>
      </c>
      <c r="G943">
        <v>1</v>
      </c>
      <c r="H943">
        <v>26.4</v>
      </c>
      <c r="I943">
        <v>1</v>
      </c>
      <c r="J943">
        <v>49.25</v>
      </c>
      <c r="K943">
        <v>1</v>
      </c>
      <c r="L943">
        <v>83.6</v>
      </c>
      <c r="M943">
        <v>1</v>
      </c>
      <c r="N943">
        <v>61.56</v>
      </c>
      <c r="O943">
        <v>1</v>
      </c>
      <c r="P943">
        <v>18.86</v>
      </c>
      <c r="Q943">
        <v>1</v>
      </c>
      <c r="R943">
        <v>34.979999999999997</v>
      </c>
      <c r="S943">
        <v>1</v>
      </c>
      <c r="T943">
        <v>43</v>
      </c>
      <c r="U943">
        <v>1</v>
      </c>
      <c r="V943">
        <v>82.3</v>
      </c>
      <c r="W943">
        <v>1</v>
      </c>
      <c r="X943">
        <v>20.100000000000001</v>
      </c>
      <c r="Y943">
        <v>1</v>
      </c>
      <c r="Z943">
        <v>6</v>
      </c>
      <c r="AA943">
        <v>1</v>
      </c>
      <c r="AB943">
        <v>83.6</v>
      </c>
    </row>
    <row r="944" spans="1:29" x14ac:dyDescent="0.3">
      <c r="A944">
        <v>1987</v>
      </c>
      <c r="B944">
        <v>2</v>
      </c>
      <c r="C944">
        <v>1</v>
      </c>
      <c r="D944">
        <v>6.2</v>
      </c>
      <c r="E944">
        <v>1</v>
      </c>
      <c r="F944">
        <v>6.2</v>
      </c>
      <c r="G944">
        <v>1</v>
      </c>
      <c r="H944">
        <v>11</v>
      </c>
      <c r="I944">
        <v>1</v>
      </c>
      <c r="J944">
        <v>57</v>
      </c>
      <c r="K944">
        <v>1</v>
      </c>
      <c r="L944">
        <v>77.400000000000006</v>
      </c>
      <c r="M944">
        <v>1</v>
      </c>
      <c r="N944">
        <v>62.7</v>
      </c>
      <c r="O944">
        <v>1</v>
      </c>
      <c r="P944">
        <v>29.2</v>
      </c>
      <c r="Q944">
        <v>1</v>
      </c>
      <c r="R944">
        <v>29.2</v>
      </c>
      <c r="S944">
        <v>1</v>
      </c>
      <c r="T944">
        <v>31.7</v>
      </c>
      <c r="U944">
        <v>1</v>
      </c>
      <c r="V944">
        <v>70.7</v>
      </c>
      <c r="W944">
        <v>1</v>
      </c>
      <c r="X944">
        <v>137.5</v>
      </c>
      <c r="Y944">
        <v>8</v>
      </c>
      <c r="Z944">
        <v>29.6</v>
      </c>
      <c r="AA944">
        <v>1</v>
      </c>
      <c r="AB944">
        <v>137.5</v>
      </c>
    </row>
    <row r="945" spans="1:29" x14ac:dyDescent="0.3">
      <c r="A945">
        <v>1988</v>
      </c>
      <c r="B945">
        <v>1</v>
      </c>
      <c r="C945">
        <v>1</v>
      </c>
      <c r="D945">
        <v>5.4</v>
      </c>
      <c r="E945">
        <v>1</v>
      </c>
      <c r="F945">
        <v>4.9000000000000004</v>
      </c>
      <c r="G945">
        <v>1</v>
      </c>
      <c r="H945">
        <v>8</v>
      </c>
      <c r="I945">
        <v>1</v>
      </c>
      <c r="J945">
        <v>54</v>
      </c>
      <c r="K945">
        <v>1</v>
      </c>
      <c r="L945">
        <v>18.899999999999999</v>
      </c>
      <c r="M945">
        <v>1</v>
      </c>
      <c r="N945">
        <v>40.6</v>
      </c>
      <c r="O945">
        <v>1</v>
      </c>
      <c r="P945">
        <v>21.7</v>
      </c>
      <c r="Q945">
        <v>1</v>
      </c>
      <c r="R945">
        <v>53</v>
      </c>
      <c r="S945">
        <v>1</v>
      </c>
      <c r="T945">
        <v>90.7</v>
      </c>
      <c r="U945">
        <v>1</v>
      </c>
      <c r="V945">
        <v>173</v>
      </c>
      <c r="W945">
        <v>8</v>
      </c>
      <c r="X945">
        <v>88.8</v>
      </c>
      <c r="Y945">
        <v>1</v>
      </c>
      <c r="Z945">
        <v>44.5</v>
      </c>
      <c r="AA945">
        <v>1</v>
      </c>
      <c r="AB945">
        <v>173</v>
      </c>
    </row>
    <row r="946" spans="1:29" x14ac:dyDescent="0.3">
      <c r="A946">
        <v>1989</v>
      </c>
      <c r="B946">
        <v>1</v>
      </c>
      <c r="C946">
        <v>1</v>
      </c>
      <c r="D946">
        <v>11.9</v>
      </c>
      <c r="E946">
        <v>1</v>
      </c>
      <c r="F946">
        <v>17.309999999999999</v>
      </c>
      <c r="G946">
        <v>1</v>
      </c>
      <c r="H946">
        <v>6.88</v>
      </c>
      <c r="I946">
        <v>1</v>
      </c>
      <c r="J946">
        <v>9.8800000000000008</v>
      </c>
      <c r="K946">
        <v>1</v>
      </c>
      <c r="L946">
        <v>27.2</v>
      </c>
      <c r="M946">
        <v>1</v>
      </c>
      <c r="N946">
        <v>16.7</v>
      </c>
      <c r="O946">
        <v>1</v>
      </c>
      <c r="P946">
        <v>21.66</v>
      </c>
      <c r="R946">
        <v>30.87</v>
      </c>
      <c r="T946">
        <v>44</v>
      </c>
      <c r="V946">
        <v>50.35</v>
      </c>
      <c r="W946">
        <v>1</v>
      </c>
      <c r="X946">
        <v>56.5</v>
      </c>
      <c r="Y946">
        <v>1</v>
      </c>
      <c r="Z946">
        <v>60.42</v>
      </c>
      <c r="AA946">
        <v>1</v>
      </c>
      <c r="AB946">
        <v>60.42</v>
      </c>
    </row>
    <row r="947" spans="1:29" x14ac:dyDescent="0.3">
      <c r="A947">
        <v>1990</v>
      </c>
      <c r="B947">
        <v>1</v>
      </c>
      <c r="C947">
        <v>1</v>
      </c>
      <c r="D947">
        <v>3.9</v>
      </c>
      <c r="F947">
        <v>9.9</v>
      </c>
      <c r="H947">
        <v>2.8</v>
      </c>
      <c r="I947">
        <v>1</v>
      </c>
      <c r="J947">
        <v>125.3</v>
      </c>
      <c r="K947">
        <v>8</v>
      </c>
      <c r="L947">
        <v>116.2</v>
      </c>
      <c r="M947">
        <v>8</v>
      </c>
      <c r="N947">
        <v>44</v>
      </c>
      <c r="P947">
        <v>28.8</v>
      </c>
      <c r="Q947">
        <v>1</v>
      </c>
      <c r="R947">
        <v>27.2</v>
      </c>
      <c r="S947">
        <v>1</v>
      </c>
      <c r="T947">
        <v>57</v>
      </c>
      <c r="U947">
        <v>1</v>
      </c>
      <c r="V947">
        <v>70</v>
      </c>
      <c r="W947">
        <v>1</v>
      </c>
      <c r="X947">
        <v>61</v>
      </c>
      <c r="Y947">
        <v>1</v>
      </c>
      <c r="Z947">
        <v>73.099999999999994</v>
      </c>
      <c r="AA947">
        <v>1</v>
      </c>
      <c r="AB947">
        <v>125.3</v>
      </c>
    </row>
    <row r="948" spans="1:29" x14ac:dyDescent="0.3">
      <c r="A948">
        <v>1991</v>
      </c>
      <c r="B948">
        <v>1</v>
      </c>
      <c r="C948">
        <v>1</v>
      </c>
      <c r="D948">
        <v>5.45</v>
      </c>
      <c r="E948">
        <v>1</v>
      </c>
      <c r="F948">
        <v>15</v>
      </c>
      <c r="G948">
        <v>1</v>
      </c>
      <c r="H948">
        <v>11.9</v>
      </c>
      <c r="J948">
        <v>7.55</v>
      </c>
      <c r="L948">
        <v>16.600000000000001</v>
      </c>
      <c r="N948">
        <v>5.75</v>
      </c>
      <c r="P948">
        <v>9.07</v>
      </c>
      <c r="R948">
        <v>5.3</v>
      </c>
      <c r="T948">
        <v>44.15</v>
      </c>
      <c r="U948">
        <v>8</v>
      </c>
      <c r="V948">
        <v>65.650000000000006</v>
      </c>
      <c r="W948">
        <v>8</v>
      </c>
      <c r="X948">
        <v>17.260000000000002</v>
      </c>
      <c r="Z948">
        <v>30.84</v>
      </c>
      <c r="AA948">
        <v>8</v>
      </c>
      <c r="AB948">
        <v>65.650000000000006</v>
      </c>
    </row>
    <row r="949" spans="1:29" x14ac:dyDescent="0.3">
      <c r="A949">
        <v>1992</v>
      </c>
      <c r="B949">
        <v>1</v>
      </c>
      <c r="C949">
        <v>1</v>
      </c>
      <c r="D949">
        <v>6.55</v>
      </c>
      <c r="F949">
        <v>3.33</v>
      </c>
      <c r="H949">
        <v>3.21</v>
      </c>
      <c r="J949">
        <v>7.75</v>
      </c>
      <c r="L949">
        <v>52.63</v>
      </c>
      <c r="M949">
        <v>8</v>
      </c>
      <c r="N949">
        <v>46.25</v>
      </c>
      <c r="O949">
        <v>8</v>
      </c>
      <c r="P949">
        <v>21.38</v>
      </c>
      <c r="Q949">
        <v>1</v>
      </c>
      <c r="R949">
        <v>38.21</v>
      </c>
      <c r="S949">
        <v>8</v>
      </c>
      <c r="T949">
        <v>59.8</v>
      </c>
      <c r="U949">
        <v>8</v>
      </c>
      <c r="V949">
        <v>38.42</v>
      </c>
      <c r="W949">
        <v>8</v>
      </c>
      <c r="X949">
        <v>40.340000000000003</v>
      </c>
      <c r="Y949">
        <v>8</v>
      </c>
      <c r="Z949">
        <v>6.98</v>
      </c>
      <c r="AA949">
        <v>1</v>
      </c>
      <c r="AB949">
        <v>59.8</v>
      </c>
    </row>
    <row r="950" spans="1:29" x14ac:dyDescent="0.3">
      <c r="A950">
        <v>1993</v>
      </c>
      <c r="B950">
        <v>1</v>
      </c>
      <c r="C950">
        <v>1</v>
      </c>
      <c r="D950">
        <v>5.65</v>
      </c>
      <c r="E950">
        <v>1</v>
      </c>
      <c r="F950">
        <v>2.5299999999999998</v>
      </c>
      <c r="G950">
        <v>1</v>
      </c>
      <c r="H950">
        <v>8.4499999999999993</v>
      </c>
      <c r="I950">
        <v>1</v>
      </c>
      <c r="J950">
        <v>47.73</v>
      </c>
      <c r="K950">
        <v>8</v>
      </c>
      <c r="L950">
        <v>41.3</v>
      </c>
      <c r="M950">
        <v>8</v>
      </c>
      <c r="N950">
        <v>33.86</v>
      </c>
      <c r="O950">
        <v>8</v>
      </c>
      <c r="P950">
        <v>13.5</v>
      </c>
      <c r="Q950">
        <v>1</v>
      </c>
      <c r="R950">
        <v>27.6</v>
      </c>
      <c r="S950">
        <v>8</v>
      </c>
      <c r="T950">
        <v>32.54</v>
      </c>
      <c r="U950">
        <v>8</v>
      </c>
      <c r="V950">
        <v>43.26</v>
      </c>
      <c r="W950">
        <v>8</v>
      </c>
      <c r="X950">
        <v>52.34</v>
      </c>
      <c r="Y950">
        <v>8</v>
      </c>
      <c r="Z950">
        <v>12.1</v>
      </c>
      <c r="AB950">
        <v>52.34</v>
      </c>
    </row>
    <row r="951" spans="1:29" x14ac:dyDescent="0.3">
      <c r="A951">
        <v>1994</v>
      </c>
      <c r="B951">
        <v>2</v>
      </c>
      <c r="C951">
        <v>1</v>
      </c>
      <c r="D951">
        <v>4.21</v>
      </c>
      <c r="F951">
        <v>6.35</v>
      </c>
      <c r="G951">
        <v>1</v>
      </c>
      <c r="H951">
        <v>2.64</v>
      </c>
      <c r="I951">
        <v>8</v>
      </c>
      <c r="J951">
        <v>23.63</v>
      </c>
      <c r="K951">
        <v>8</v>
      </c>
      <c r="L951">
        <v>38.42</v>
      </c>
      <c r="M951">
        <v>8</v>
      </c>
      <c r="N951">
        <v>15.1</v>
      </c>
      <c r="O951">
        <v>1</v>
      </c>
      <c r="P951">
        <v>14.14</v>
      </c>
      <c r="Q951">
        <v>8</v>
      </c>
      <c r="R951">
        <v>6.77</v>
      </c>
      <c r="S951">
        <v>8</v>
      </c>
      <c r="T951">
        <v>53.9</v>
      </c>
      <c r="U951">
        <v>8</v>
      </c>
      <c r="V951">
        <v>65</v>
      </c>
      <c r="W951">
        <v>8</v>
      </c>
      <c r="X951">
        <v>44.24</v>
      </c>
      <c r="Y951">
        <v>8</v>
      </c>
      <c r="Z951">
        <v>5.13</v>
      </c>
      <c r="AA951">
        <v>3</v>
      </c>
      <c r="AB951">
        <v>65</v>
      </c>
      <c r="AC951">
        <v>3</v>
      </c>
    </row>
    <row r="952" spans="1:29" x14ac:dyDescent="0.3">
      <c r="A952">
        <v>1995</v>
      </c>
      <c r="B952">
        <v>1</v>
      </c>
      <c r="C952">
        <v>1</v>
      </c>
      <c r="D952">
        <v>13.64</v>
      </c>
      <c r="E952">
        <v>1</v>
      </c>
      <c r="F952">
        <v>3.36</v>
      </c>
      <c r="G952">
        <v>1</v>
      </c>
      <c r="H952">
        <v>19.05</v>
      </c>
      <c r="I952">
        <v>1</v>
      </c>
      <c r="J952">
        <v>24.35</v>
      </c>
      <c r="K952">
        <v>1</v>
      </c>
      <c r="L952">
        <v>82.5</v>
      </c>
      <c r="M952">
        <v>1</v>
      </c>
      <c r="N952">
        <v>24.35</v>
      </c>
      <c r="P952">
        <v>18.16</v>
      </c>
      <c r="Q952">
        <v>1</v>
      </c>
      <c r="R952">
        <v>84.58</v>
      </c>
      <c r="S952">
        <v>1</v>
      </c>
      <c r="T952">
        <v>43.26</v>
      </c>
      <c r="U952">
        <v>1</v>
      </c>
      <c r="V952">
        <v>60.94</v>
      </c>
      <c r="W952">
        <v>1</v>
      </c>
      <c r="X952">
        <v>37.950000000000003</v>
      </c>
      <c r="Y952">
        <v>8</v>
      </c>
      <c r="Z952">
        <v>5.3</v>
      </c>
      <c r="AA952">
        <v>1</v>
      </c>
      <c r="AB952">
        <v>84.58</v>
      </c>
    </row>
    <row r="953" spans="1:29" x14ac:dyDescent="0.3">
      <c r="A953">
        <v>1996</v>
      </c>
      <c r="B953">
        <v>1</v>
      </c>
      <c r="C953">
        <v>1</v>
      </c>
      <c r="D953">
        <v>5.6</v>
      </c>
      <c r="E953">
        <v>1</v>
      </c>
      <c r="F953">
        <v>6.2</v>
      </c>
      <c r="G953">
        <v>1</v>
      </c>
      <c r="H953">
        <v>15.7</v>
      </c>
      <c r="I953">
        <v>8</v>
      </c>
      <c r="J953">
        <v>41.28</v>
      </c>
      <c r="K953">
        <v>8</v>
      </c>
      <c r="L953">
        <v>47.47</v>
      </c>
      <c r="M953">
        <v>9</v>
      </c>
      <c r="T953">
        <v>76.260000000000005</v>
      </c>
      <c r="U953">
        <v>8</v>
      </c>
      <c r="V953">
        <v>34.56</v>
      </c>
      <c r="W953">
        <v>3</v>
      </c>
      <c r="X953">
        <v>34.56</v>
      </c>
      <c r="Y953">
        <v>3</v>
      </c>
      <c r="Z953">
        <v>23.63</v>
      </c>
      <c r="AA953">
        <v>8</v>
      </c>
      <c r="AB953">
        <v>76.260000000000005</v>
      </c>
      <c r="AC953">
        <v>3</v>
      </c>
    </row>
    <row r="954" spans="1:29" x14ac:dyDescent="0.3">
      <c r="A954">
        <v>1997</v>
      </c>
      <c r="B954">
        <v>1</v>
      </c>
      <c r="C954">
        <v>1</v>
      </c>
      <c r="D954">
        <v>8.3000000000000007</v>
      </c>
      <c r="F954">
        <v>4.8</v>
      </c>
      <c r="H954">
        <v>4.0999999999999996</v>
      </c>
      <c r="J954">
        <v>11.3</v>
      </c>
      <c r="K954">
        <v>3</v>
      </c>
      <c r="L954">
        <v>17</v>
      </c>
      <c r="M954">
        <v>8</v>
      </c>
      <c r="N954">
        <v>20</v>
      </c>
      <c r="O954">
        <v>3</v>
      </c>
      <c r="P954">
        <v>4.8</v>
      </c>
      <c r="R954">
        <v>4.8</v>
      </c>
      <c r="T954">
        <v>41.8</v>
      </c>
      <c r="U954">
        <v>8</v>
      </c>
      <c r="V954">
        <v>17</v>
      </c>
      <c r="W954">
        <v>8</v>
      </c>
      <c r="X954">
        <v>100.9</v>
      </c>
      <c r="Y954">
        <v>8</v>
      </c>
      <c r="Z954">
        <v>9.9</v>
      </c>
      <c r="AA954">
        <v>1</v>
      </c>
      <c r="AB954">
        <v>100.9</v>
      </c>
      <c r="AC954">
        <v>3</v>
      </c>
    </row>
    <row r="955" spans="1:29" x14ac:dyDescent="0.3">
      <c r="A955">
        <v>1998</v>
      </c>
      <c r="B955">
        <v>1</v>
      </c>
      <c r="C955">
        <v>1</v>
      </c>
      <c r="D955">
        <v>2.2000000000000002</v>
      </c>
      <c r="E955">
        <v>8</v>
      </c>
      <c r="F955">
        <v>13.8</v>
      </c>
      <c r="G955">
        <v>8</v>
      </c>
      <c r="H955">
        <v>14.1</v>
      </c>
      <c r="I955">
        <v>8</v>
      </c>
      <c r="J955">
        <v>283</v>
      </c>
      <c r="K955">
        <v>8</v>
      </c>
      <c r="L955">
        <v>74.3</v>
      </c>
      <c r="M955">
        <v>8</v>
      </c>
      <c r="N955">
        <v>19.100000000000001</v>
      </c>
      <c r="O955">
        <v>8</v>
      </c>
      <c r="P955">
        <v>47.5</v>
      </c>
      <c r="Q955">
        <v>8</v>
      </c>
      <c r="R955">
        <v>15.7</v>
      </c>
      <c r="S955">
        <v>3</v>
      </c>
      <c r="T955">
        <v>4.3</v>
      </c>
      <c r="V955">
        <v>90.9</v>
      </c>
      <c r="W955">
        <v>8</v>
      </c>
      <c r="X955">
        <v>18.8</v>
      </c>
      <c r="Y955">
        <v>8</v>
      </c>
      <c r="Z955">
        <v>59.2</v>
      </c>
      <c r="AA955">
        <v>8</v>
      </c>
      <c r="AB955">
        <v>283</v>
      </c>
      <c r="AC955">
        <v>3</v>
      </c>
    </row>
    <row r="956" spans="1:29" x14ac:dyDescent="0.3">
      <c r="A956">
        <v>1999</v>
      </c>
      <c r="B956">
        <v>1</v>
      </c>
      <c r="C956">
        <v>1</v>
      </c>
      <c r="D956">
        <v>31.4</v>
      </c>
      <c r="E956">
        <v>8</v>
      </c>
      <c r="F956">
        <v>10.8</v>
      </c>
      <c r="G956">
        <v>1</v>
      </c>
      <c r="H956">
        <v>9.5399999999999991</v>
      </c>
      <c r="I956">
        <v>1</v>
      </c>
      <c r="J956">
        <v>22.2</v>
      </c>
      <c r="K956">
        <v>1</v>
      </c>
      <c r="L956">
        <v>41.75</v>
      </c>
      <c r="M956">
        <v>8</v>
      </c>
      <c r="N956">
        <v>43.65</v>
      </c>
      <c r="O956">
        <v>8</v>
      </c>
      <c r="P956">
        <v>40.33</v>
      </c>
      <c r="Q956">
        <v>8</v>
      </c>
      <c r="R956">
        <v>37</v>
      </c>
      <c r="S956">
        <v>8</v>
      </c>
      <c r="T956">
        <v>63.85</v>
      </c>
      <c r="U956">
        <v>8</v>
      </c>
      <c r="V956">
        <v>54.5</v>
      </c>
      <c r="W956">
        <v>8</v>
      </c>
      <c r="X956">
        <v>82.5</v>
      </c>
      <c r="Y956">
        <v>8</v>
      </c>
      <c r="Z956">
        <v>82.5</v>
      </c>
      <c r="AA956">
        <v>8</v>
      </c>
      <c r="AB956">
        <v>82.5</v>
      </c>
    </row>
    <row r="957" spans="1:29" x14ac:dyDescent="0.3">
      <c r="A957">
        <v>2000</v>
      </c>
      <c r="B957">
        <v>1</v>
      </c>
      <c r="C957">
        <v>1</v>
      </c>
      <c r="D957">
        <v>31.4</v>
      </c>
      <c r="E957">
        <v>8</v>
      </c>
      <c r="F957">
        <v>56.5</v>
      </c>
      <c r="G957">
        <v>8</v>
      </c>
      <c r="H957">
        <v>16</v>
      </c>
      <c r="J957">
        <v>22.2</v>
      </c>
      <c r="L957">
        <v>33</v>
      </c>
      <c r="M957">
        <v>8</v>
      </c>
      <c r="N957">
        <v>4.4000000000000004</v>
      </c>
      <c r="P957">
        <v>22.2</v>
      </c>
      <c r="R957">
        <v>26.28</v>
      </c>
      <c r="S957">
        <v>3</v>
      </c>
      <c r="T957">
        <v>33.799999999999997</v>
      </c>
      <c r="U957">
        <v>8</v>
      </c>
      <c r="V957">
        <v>56.5</v>
      </c>
      <c r="W957">
        <v>8</v>
      </c>
      <c r="X957">
        <v>22.88</v>
      </c>
      <c r="Y957">
        <v>8</v>
      </c>
      <c r="Z957">
        <v>53.5</v>
      </c>
      <c r="AA957">
        <v>8</v>
      </c>
      <c r="AB957">
        <v>56.5</v>
      </c>
      <c r="AC957">
        <v>3</v>
      </c>
    </row>
    <row r="958" spans="1:29" x14ac:dyDescent="0.3">
      <c r="A958">
        <v>2001</v>
      </c>
      <c r="B958">
        <v>1</v>
      </c>
      <c r="C958">
        <v>1</v>
      </c>
      <c r="D958">
        <v>7.47</v>
      </c>
      <c r="E958">
        <v>1</v>
      </c>
      <c r="F958">
        <v>5.44</v>
      </c>
      <c r="H958">
        <v>6.7</v>
      </c>
      <c r="J958">
        <v>10.8</v>
      </c>
      <c r="L958">
        <v>46.5</v>
      </c>
      <c r="M958">
        <v>8</v>
      </c>
      <c r="N958">
        <v>7.15</v>
      </c>
      <c r="P958">
        <v>9.36</v>
      </c>
      <c r="R958">
        <v>7.81</v>
      </c>
      <c r="T958">
        <v>16</v>
      </c>
      <c r="V958">
        <v>17.5</v>
      </c>
      <c r="X958">
        <v>10.8</v>
      </c>
      <c r="Z958">
        <v>9.18</v>
      </c>
      <c r="AA958">
        <v>1</v>
      </c>
      <c r="AB958">
        <v>46.5</v>
      </c>
    </row>
    <row r="959" spans="1:29" x14ac:dyDescent="0.3">
      <c r="A959">
        <v>2002</v>
      </c>
      <c r="B959">
        <v>1</v>
      </c>
      <c r="C959">
        <v>1</v>
      </c>
      <c r="D959">
        <v>2.65</v>
      </c>
      <c r="E959">
        <v>1</v>
      </c>
      <c r="F959">
        <v>1.54</v>
      </c>
      <c r="G959">
        <v>1</v>
      </c>
      <c r="H959">
        <v>10.4</v>
      </c>
      <c r="I959">
        <v>8</v>
      </c>
      <c r="J959">
        <v>20.27</v>
      </c>
      <c r="K959">
        <v>8</v>
      </c>
      <c r="L959">
        <v>19.91</v>
      </c>
      <c r="M959">
        <v>8</v>
      </c>
      <c r="N959">
        <v>13.8</v>
      </c>
      <c r="P959">
        <v>4.3</v>
      </c>
      <c r="R959">
        <v>13.8</v>
      </c>
      <c r="T959">
        <v>12.9</v>
      </c>
      <c r="V959">
        <v>14.65</v>
      </c>
      <c r="W959">
        <v>8</v>
      </c>
      <c r="X959">
        <v>8.1999999999999993</v>
      </c>
      <c r="Z959">
        <v>13.8</v>
      </c>
      <c r="AB959">
        <v>20.27</v>
      </c>
    </row>
    <row r="960" spans="1:29" x14ac:dyDescent="0.3">
      <c r="A960">
        <v>2003</v>
      </c>
      <c r="B960">
        <v>1</v>
      </c>
      <c r="C960">
        <v>1</v>
      </c>
      <c r="D960">
        <v>3.1</v>
      </c>
      <c r="F960">
        <v>1.78</v>
      </c>
      <c r="H960">
        <v>7.3</v>
      </c>
      <c r="I960">
        <v>1</v>
      </c>
      <c r="J960">
        <v>39.03</v>
      </c>
      <c r="K960">
        <v>8</v>
      </c>
      <c r="L960">
        <v>17.75</v>
      </c>
      <c r="M960">
        <v>8</v>
      </c>
      <c r="N960">
        <v>13.97</v>
      </c>
      <c r="O960">
        <v>8</v>
      </c>
      <c r="P960">
        <v>17.57</v>
      </c>
      <c r="Q960">
        <v>8</v>
      </c>
      <c r="R960">
        <v>12.9</v>
      </c>
      <c r="T960">
        <v>22.77</v>
      </c>
      <c r="U960">
        <v>8</v>
      </c>
      <c r="V960">
        <v>17.21</v>
      </c>
      <c r="W960">
        <v>8</v>
      </c>
      <c r="X960">
        <v>34.5</v>
      </c>
      <c r="Y960">
        <v>8</v>
      </c>
      <c r="Z960">
        <v>13.8</v>
      </c>
      <c r="AA960">
        <v>3</v>
      </c>
      <c r="AB960">
        <v>39.03</v>
      </c>
      <c r="AC960">
        <v>3</v>
      </c>
    </row>
    <row r="961" spans="1:29" x14ac:dyDescent="0.3">
      <c r="A961">
        <v>2004</v>
      </c>
      <c r="B961">
        <v>1</v>
      </c>
      <c r="C961">
        <v>1</v>
      </c>
      <c r="D961">
        <v>5.8</v>
      </c>
      <c r="F961">
        <v>3.7</v>
      </c>
      <c r="H961">
        <v>2.5</v>
      </c>
      <c r="J961">
        <v>22.77</v>
      </c>
      <c r="K961">
        <v>8</v>
      </c>
      <c r="L961">
        <v>20.81</v>
      </c>
      <c r="M961">
        <v>8</v>
      </c>
      <c r="N961">
        <v>13.8</v>
      </c>
      <c r="P961">
        <v>7.75</v>
      </c>
      <c r="R961">
        <v>12.54</v>
      </c>
      <c r="T961">
        <v>13.8</v>
      </c>
      <c r="V961">
        <v>17.21</v>
      </c>
      <c r="W961">
        <v>8</v>
      </c>
      <c r="X961">
        <v>34.5</v>
      </c>
      <c r="Y961">
        <v>8</v>
      </c>
      <c r="Z961">
        <v>13.8</v>
      </c>
      <c r="AB961">
        <v>34.5</v>
      </c>
    </row>
    <row r="962" spans="1:29" x14ac:dyDescent="0.3">
      <c r="A962">
        <v>2005</v>
      </c>
      <c r="B962">
        <v>1</v>
      </c>
      <c r="C962">
        <v>1</v>
      </c>
      <c r="D962">
        <v>6.7</v>
      </c>
      <c r="F962">
        <v>4.9000000000000004</v>
      </c>
      <c r="H962">
        <v>4.75</v>
      </c>
      <c r="J962">
        <v>54.42</v>
      </c>
      <c r="K962">
        <v>8</v>
      </c>
      <c r="L962">
        <v>88.8</v>
      </c>
      <c r="M962">
        <v>8</v>
      </c>
      <c r="N962">
        <v>55.98</v>
      </c>
      <c r="O962">
        <v>8</v>
      </c>
      <c r="P962">
        <v>33.5</v>
      </c>
      <c r="Q962">
        <v>8</v>
      </c>
      <c r="R962">
        <v>14.48</v>
      </c>
      <c r="S962">
        <v>8</v>
      </c>
      <c r="T962">
        <v>20.81</v>
      </c>
      <c r="U962">
        <v>8</v>
      </c>
      <c r="V962">
        <v>35.35</v>
      </c>
      <c r="W962">
        <v>8</v>
      </c>
      <c r="X962">
        <v>37.33</v>
      </c>
      <c r="Y962">
        <v>8</v>
      </c>
      <c r="Z962">
        <v>13.08</v>
      </c>
      <c r="AB962">
        <v>88.8</v>
      </c>
    </row>
    <row r="963" spans="1:29" x14ac:dyDescent="0.3">
      <c r="A963">
        <v>2006</v>
      </c>
      <c r="B963">
        <v>1</v>
      </c>
      <c r="C963">
        <v>1</v>
      </c>
      <c r="D963">
        <v>5.65</v>
      </c>
      <c r="F963">
        <v>5.35</v>
      </c>
      <c r="H963">
        <v>5.5</v>
      </c>
      <c r="J963">
        <v>10.4</v>
      </c>
      <c r="L963">
        <v>17.39</v>
      </c>
      <c r="M963">
        <v>8</v>
      </c>
      <c r="N963">
        <v>32.74</v>
      </c>
      <c r="O963">
        <v>8</v>
      </c>
      <c r="P963">
        <v>15.5</v>
      </c>
      <c r="Q963">
        <v>8</v>
      </c>
      <c r="R963">
        <v>10.210000000000001</v>
      </c>
      <c r="T963">
        <v>14.31</v>
      </c>
      <c r="U963">
        <v>8</v>
      </c>
      <c r="V963">
        <v>17.04</v>
      </c>
      <c r="W963">
        <v>3</v>
      </c>
      <c r="X963">
        <v>35.35</v>
      </c>
      <c r="Y963">
        <v>8</v>
      </c>
      <c r="Z963">
        <v>13.08</v>
      </c>
      <c r="AB963">
        <v>35.35</v>
      </c>
      <c r="AC963">
        <v>3</v>
      </c>
    </row>
    <row r="965" spans="1:29" x14ac:dyDescent="0.3">
      <c r="A965" t="s">
        <v>73</v>
      </c>
      <c r="D965">
        <v>13.33</v>
      </c>
      <c r="F965">
        <v>11.73</v>
      </c>
      <c r="H965">
        <v>10.29</v>
      </c>
      <c r="J965">
        <v>55.93</v>
      </c>
      <c r="L965">
        <v>52.02</v>
      </c>
      <c r="N965">
        <v>42.95</v>
      </c>
      <c r="P965">
        <v>29.63</v>
      </c>
      <c r="R965">
        <v>32.479999999999997</v>
      </c>
      <c r="T965">
        <v>44.11</v>
      </c>
      <c r="V965">
        <v>68.08</v>
      </c>
      <c r="X965">
        <v>71.510000000000005</v>
      </c>
      <c r="Z965">
        <v>33.049999999999997</v>
      </c>
      <c r="AB965">
        <v>38.76</v>
      </c>
    </row>
    <row r="966" spans="1:29" x14ac:dyDescent="0.3">
      <c r="A966" t="s">
        <v>74</v>
      </c>
      <c r="D966">
        <v>76.5</v>
      </c>
      <c r="F966">
        <v>56.5</v>
      </c>
      <c r="H966">
        <v>38.4</v>
      </c>
      <c r="J966">
        <v>429</v>
      </c>
      <c r="L966">
        <v>290</v>
      </c>
      <c r="N966">
        <v>160</v>
      </c>
      <c r="P966">
        <v>127.6</v>
      </c>
      <c r="R966">
        <v>176.6</v>
      </c>
      <c r="T966">
        <v>127.6</v>
      </c>
      <c r="V966">
        <v>202.7</v>
      </c>
      <c r="X966">
        <v>344</v>
      </c>
      <c r="Z966">
        <v>190</v>
      </c>
      <c r="AB966">
        <v>429</v>
      </c>
    </row>
    <row r="967" spans="1:29" x14ac:dyDescent="0.3">
      <c r="A967" t="s">
        <v>75</v>
      </c>
      <c r="D967">
        <v>2.2000000000000002</v>
      </c>
      <c r="F967">
        <v>1.54</v>
      </c>
      <c r="H967">
        <v>2.5</v>
      </c>
      <c r="J967">
        <v>2</v>
      </c>
      <c r="L967">
        <v>7.1</v>
      </c>
      <c r="N967">
        <v>4.4000000000000004</v>
      </c>
      <c r="P967">
        <v>4.3</v>
      </c>
      <c r="R967">
        <v>4.8</v>
      </c>
      <c r="T967">
        <v>4.3</v>
      </c>
      <c r="V967">
        <v>9.4</v>
      </c>
      <c r="X967">
        <v>8.1999999999999993</v>
      </c>
      <c r="Z967">
        <v>5.13</v>
      </c>
      <c r="AB967">
        <v>1.54</v>
      </c>
    </row>
    <row r="970" spans="1:29" s="20" customFormat="1" x14ac:dyDescent="0.3">
      <c r="A970" s="8" t="s">
        <v>94</v>
      </c>
      <c r="B970" s="7"/>
      <c r="C970" s="7"/>
      <c r="D970" s="7"/>
    </row>
    <row r="971" spans="1:29" x14ac:dyDescent="0.3">
      <c r="A971" t="s">
        <v>19</v>
      </c>
      <c r="B971">
        <v>15067020</v>
      </c>
      <c r="C971" t="s">
        <v>91</v>
      </c>
    </row>
    <row r="972" spans="1:29" x14ac:dyDescent="0.3">
      <c r="A972" t="s">
        <v>20</v>
      </c>
    </row>
    <row r="973" spans="1:29" x14ac:dyDescent="0.3">
      <c r="A973" t="s">
        <v>21</v>
      </c>
    </row>
    <row r="974" spans="1:29" x14ac:dyDescent="0.3">
      <c r="A974" t="s">
        <v>22</v>
      </c>
      <c r="B974">
        <v>335</v>
      </c>
    </row>
    <row r="975" spans="1:29" x14ac:dyDescent="0.3">
      <c r="A975" t="s">
        <v>23</v>
      </c>
      <c r="B975" t="s">
        <v>92</v>
      </c>
    </row>
    <row r="976" spans="1:29" x14ac:dyDescent="0.3">
      <c r="A976" t="s">
        <v>25</v>
      </c>
      <c r="B976" t="s">
        <v>26</v>
      </c>
      <c r="C976" t="s">
        <v>27</v>
      </c>
      <c r="D976" t="s">
        <v>2</v>
      </c>
      <c r="E976" t="s">
        <v>1</v>
      </c>
      <c r="F976" t="s">
        <v>3</v>
      </c>
      <c r="G976" t="s">
        <v>1</v>
      </c>
      <c r="H976" t="s">
        <v>4</v>
      </c>
      <c r="I976" t="s">
        <v>1</v>
      </c>
      <c r="J976" t="s">
        <v>5</v>
      </c>
      <c r="K976" t="s">
        <v>1</v>
      </c>
      <c r="L976" t="s">
        <v>6</v>
      </c>
      <c r="M976" t="s">
        <v>1</v>
      </c>
      <c r="N976" t="s">
        <v>7</v>
      </c>
      <c r="O976" t="s">
        <v>1</v>
      </c>
      <c r="P976" t="s">
        <v>8</v>
      </c>
      <c r="Q976" t="s">
        <v>1</v>
      </c>
      <c r="R976" t="s">
        <v>9</v>
      </c>
      <c r="S976" t="s">
        <v>1</v>
      </c>
      <c r="T976" t="s">
        <v>10</v>
      </c>
      <c r="U976" t="s">
        <v>1</v>
      </c>
      <c r="V976" t="s">
        <v>11</v>
      </c>
      <c r="W976" t="s">
        <v>1</v>
      </c>
      <c r="X976" t="s">
        <v>12</v>
      </c>
      <c r="Y976" t="s">
        <v>1</v>
      </c>
      <c r="Z976" t="s">
        <v>13</v>
      </c>
      <c r="AA976" t="s">
        <v>1</v>
      </c>
      <c r="AB976" t="s">
        <v>28</v>
      </c>
      <c r="AC976" t="s">
        <v>1</v>
      </c>
    </row>
    <row r="977" spans="1:29" x14ac:dyDescent="0.3">
      <c r="A977">
        <v>1961</v>
      </c>
      <c r="B977">
        <v>4</v>
      </c>
      <c r="C977">
        <v>2</v>
      </c>
      <c r="D977">
        <v>3.96</v>
      </c>
      <c r="E977">
        <v>6</v>
      </c>
      <c r="F977">
        <v>3.44</v>
      </c>
      <c r="G977">
        <v>6</v>
      </c>
      <c r="H977">
        <v>2.92</v>
      </c>
      <c r="I977">
        <v>6</v>
      </c>
      <c r="J977">
        <v>2.92</v>
      </c>
      <c r="K977">
        <v>6</v>
      </c>
      <c r="L977">
        <v>3.96</v>
      </c>
      <c r="M977">
        <v>6</v>
      </c>
      <c r="N977">
        <v>4.4800000000000004</v>
      </c>
      <c r="O977">
        <v>6</v>
      </c>
      <c r="P977">
        <v>3.28</v>
      </c>
      <c r="Q977">
        <v>6</v>
      </c>
      <c r="R977">
        <v>3.6</v>
      </c>
      <c r="T977">
        <v>4.3</v>
      </c>
      <c r="V977">
        <v>5</v>
      </c>
      <c r="X977">
        <v>15.8</v>
      </c>
      <c r="Z977">
        <v>5.4</v>
      </c>
      <c r="AB977">
        <v>2.92</v>
      </c>
    </row>
    <row r="978" spans="1:29" x14ac:dyDescent="0.3">
      <c r="A978">
        <v>1962</v>
      </c>
      <c r="B978">
        <v>4</v>
      </c>
      <c r="C978">
        <v>2</v>
      </c>
      <c r="D978">
        <v>4.5999999999999996</v>
      </c>
      <c r="F978">
        <v>3.6</v>
      </c>
      <c r="H978">
        <v>3.3</v>
      </c>
      <c r="J978">
        <v>2.8</v>
      </c>
      <c r="L978">
        <v>4.5999999999999996</v>
      </c>
      <c r="N978">
        <v>4.5999999999999996</v>
      </c>
      <c r="P978">
        <v>4.2</v>
      </c>
      <c r="R978">
        <v>4.5999999999999996</v>
      </c>
      <c r="T978">
        <v>4.5999999999999996</v>
      </c>
      <c r="V978">
        <v>8</v>
      </c>
      <c r="X978">
        <v>7.6</v>
      </c>
      <c r="Z978">
        <v>4.4000000000000004</v>
      </c>
      <c r="AB978">
        <v>2.8</v>
      </c>
    </row>
    <row r="979" spans="1:29" x14ac:dyDescent="0.3">
      <c r="A979">
        <v>1963</v>
      </c>
      <c r="B979">
        <v>4</v>
      </c>
      <c r="C979">
        <v>2</v>
      </c>
      <c r="D979">
        <v>3.44</v>
      </c>
      <c r="E979">
        <v>6</v>
      </c>
      <c r="F979">
        <v>2.92</v>
      </c>
      <c r="G979">
        <v>6</v>
      </c>
      <c r="H979">
        <v>2.4</v>
      </c>
      <c r="I979">
        <v>6</v>
      </c>
      <c r="J979">
        <v>2.4</v>
      </c>
      <c r="K979">
        <v>6</v>
      </c>
      <c r="L979">
        <v>5.53</v>
      </c>
      <c r="M979">
        <v>6</v>
      </c>
      <c r="N979">
        <v>8.14</v>
      </c>
      <c r="O979">
        <v>6</v>
      </c>
      <c r="P979">
        <v>6.57</v>
      </c>
      <c r="Q979">
        <v>6</v>
      </c>
      <c r="R979">
        <v>4.41</v>
      </c>
      <c r="S979">
        <v>6</v>
      </c>
      <c r="T979">
        <v>4</v>
      </c>
      <c r="V979">
        <v>4.7</v>
      </c>
      <c r="X979">
        <v>6</v>
      </c>
      <c r="Z979">
        <v>6</v>
      </c>
      <c r="AB979">
        <v>2.4</v>
      </c>
    </row>
    <row r="980" spans="1:29" x14ac:dyDescent="0.3">
      <c r="A980">
        <v>1964</v>
      </c>
      <c r="B980">
        <v>4</v>
      </c>
      <c r="C980">
        <v>2</v>
      </c>
      <c r="D980">
        <v>3.3</v>
      </c>
      <c r="F980">
        <v>2.9</v>
      </c>
      <c r="H980">
        <v>2.9</v>
      </c>
      <c r="J980">
        <v>2.9</v>
      </c>
      <c r="L980">
        <v>3.8</v>
      </c>
      <c r="N980">
        <v>4</v>
      </c>
      <c r="P980">
        <v>4</v>
      </c>
      <c r="R980">
        <v>2.5</v>
      </c>
      <c r="T980">
        <v>4.2</v>
      </c>
      <c r="V980">
        <v>4.3</v>
      </c>
      <c r="X980">
        <v>6.6</v>
      </c>
      <c r="Z980">
        <v>4.2</v>
      </c>
      <c r="AB980">
        <v>2.5</v>
      </c>
    </row>
    <row r="981" spans="1:29" x14ac:dyDescent="0.3">
      <c r="A981">
        <v>1965</v>
      </c>
      <c r="B981">
        <v>4</v>
      </c>
      <c r="C981">
        <v>2</v>
      </c>
      <c r="D981">
        <v>3.2</v>
      </c>
      <c r="F981">
        <v>2.8</v>
      </c>
      <c r="H981">
        <v>2.2999999999999998</v>
      </c>
      <c r="J981">
        <v>2</v>
      </c>
      <c r="L981">
        <v>2</v>
      </c>
      <c r="N981">
        <v>4</v>
      </c>
      <c r="P981">
        <v>3.8</v>
      </c>
      <c r="R981">
        <v>3.1</v>
      </c>
      <c r="T981">
        <v>5.0999999999999996</v>
      </c>
      <c r="V981">
        <v>5.7</v>
      </c>
      <c r="X981">
        <v>2</v>
      </c>
      <c r="Z981">
        <v>4.7</v>
      </c>
      <c r="AB981">
        <v>2</v>
      </c>
    </row>
    <row r="982" spans="1:29" x14ac:dyDescent="0.3">
      <c r="A982">
        <v>1966</v>
      </c>
      <c r="B982">
        <v>2</v>
      </c>
      <c r="C982">
        <v>1</v>
      </c>
      <c r="D982">
        <v>4</v>
      </c>
      <c r="F982">
        <v>4.2</v>
      </c>
      <c r="H982">
        <v>2.8</v>
      </c>
      <c r="J982">
        <v>2.4</v>
      </c>
      <c r="L982">
        <v>7.8</v>
      </c>
      <c r="N982">
        <v>12</v>
      </c>
      <c r="P982">
        <v>7.4</v>
      </c>
      <c r="R982">
        <v>6.2</v>
      </c>
      <c r="T982">
        <v>6.2</v>
      </c>
      <c r="V982">
        <v>8.6999999999999993</v>
      </c>
      <c r="X982">
        <v>10.6</v>
      </c>
      <c r="Z982">
        <v>10.6</v>
      </c>
      <c r="AB982">
        <v>2.4</v>
      </c>
    </row>
    <row r="983" spans="1:29" x14ac:dyDescent="0.3">
      <c r="A983">
        <v>1967</v>
      </c>
      <c r="B983">
        <v>4</v>
      </c>
      <c r="C983">
        <v>2</v>
      </c>
      <c r="D983">
        <v>7.1</v>
      </c>
      <c r="F983">
        <v>2.7</v>
      </c>
      <c r="H983">
        <v>2</v>
      </c>
      <c r="J983">
        <v>1.9</v>
      </c>
      <c r="L983">
        <v>2.7</v>
      </c>
      <c r="N983">
        <v>4.8</v>
      </c>
      <c r="P983">
        <v>2.7</v>
      </c>
      <c r="R983">
        <v>2.4</v>
      </c>
      <c r="S983">
        <v>6</v>
      </c>
      <c r="T983">
        <v>2.92</v>
      </c>
      <c r="U983">
        <v>6</v>
      </c>
      <c r="V983">
        <v>4.49</v>
      </c>
      <c r="W983">
        <v>6</v>
      </c>
      <c r="X983">
        <v>8.65</v>
      </c>
      <c r="Y983">
        <v>6</v>
      </c>
      <c r="Z983">
        <v>3.97</v>
      </c>
      <c r="AA983">
        <v>6</v>
      </c>
      <c r="AB983">
        <v>1.9</v>
      </c>
    </row>
    <row r="984" spans="1:29" x14ac:dyDescent="0.3">
      <c r="A984">
        <v>1968</v>
      </c>
      <c r="B984">
        <v>2</v>
      </c>
      <c r="C984">
        <v>1</v>
      </c>
      <c r="D984">
        <v>9.2100000000000009</v>
      </c>
      <c r="F984">
        <v>9.4</v>
      </c>
      <c r="H984">
        <v>7.92</v>
      </c>
      <c r="J984">
        <v>12.04</v>
      </c>
      <c r="L984">
        <v>14.79</v>
      </c>
      <c r="N984">
        <v>26.11</v>
      </c>
      <c r="P984">
        <v>15.31</v>
      </c>
      <c r="R984">
        <v>12.04</v>
      </c>
      <c r="T984">
        <v>18.32</v>
      </c>
      <c r="V984">
        <v>19.350000000000001</v>
      </c>
      <c r="X984">
        <v>17.78</v>
      </c>
      <c r="Z984">
        <v>13.57</v>
      </c>
      <c r="AB984">
        <v>7.92</v>
      </c>
    </row>
    <row r="985" spans="1:29" x14ac:dyDescent="0.3">
      <c r="A985">
        <v>1969</v>
      </c>
      <c r="B985">
        <v>2</v>
      </c>
      <c r="C985">
        <v>1</v>
      </c>
      <c r="D985">
        <v>2.48</v>
      </c>
      <c r="F985">
        <v>4.4000000000000004</v>
      </c>
      <c r="H985">
        <v>2</v>
      </c>
      <c r="J985">
        <v>2</v>
      </c>
      <c r="L985">
        <v>5.2</v>
      </c>
      <c r="N985">
        <v>7.8</v>
      </c>
      <c r="P985">
        <v>5.2</v>
      </c>
      <c r="R985">
        <v>5.2</v>
      </c>
      <c r="T985">
        <v>9.1999999999999993</v>
      </c>
      <c r="V985">
        <v>13.7</v>
      </c>
      <c r="X985">
        <v>13.7</v>
      </c>
      <c r="Z985">
        <v>7.8</v>
      </c>
      <c r="AB985">
        <v>2</v>
      </c>
    </row>
    <row r="986" spans="1:29" x14ac:dyDescent="0.3">
      <c r="A986">
        <v>1970</v>
      </c>
      <c r="B986">
        <v>2</v>
      </c>
      <c r="C986">
        <v>1</v>
      </c>
      <c r="D986">
        <v>5.2</v>
      </c>
      <c r="F986">
        <v>3.6</v>
      </c>
      <c r="H986">
        <v>3.6</v>
      </c>
      <c r="J986">
        <v>2</v>
      </c>
      <c r="L986">
        <v>2</v>
      </c>
      <c r="N986">
        <v>4.6100000000000003</v>
      </c>
      <c r="O986">
        <v>6</v>
      </c>
      <c r="P986">
        <v>3.02</v>
      </c>
      <c r="R986">
        <v>3.1</v>
      </c>
      <c r="T986">
        <v>7.8</v>
      </c>
      <c r="V986">
        <v>8.36</v>
      </c>
      <c r="X986">
        <v>10.039999999999999</v>
      </c>
      <c r="Z986">
        <v>8.5</v>
      </c>
      <c r="AB986">
        <v>2</v>
      </c>
    </row>
    <row r="987" spans="1:29" x14ac:dyDescent="0.3">
      <c r="A987">
        <v>1971</v>
      </c>
      <c r="B987">
        <v>2</v>
      </c>
      <c r="C987">
        <v>1</v>
      </c>
      <c r="D987">
        <v>4.5</v>
      </c>
      <c r="F987">
        <v>3.7</v>
      </c>
      <c r="H987">
        <v>3</v>
      </c>
      <c r="J987">
        <v>2.6</v>
      </c>
      <c r="L987">
        <v>3.7</v>
      </c>
      <c r="N987">
        <v>3.6</v>
      </c>
      <c r="P987">
        <v>2.82</v>
      </c>
      <c r="Q987">
        <v>6</v>
      </c>
      <c r="R987">
        <v>3.1</v>
      </c>
      <c r="T987">
        <v>3.7</v>
      </c>
      <c r="V987">
        <v>7.5</v>
      </c>
      <c r="W987">
        <v>1</v>
      </c>
      <c r="X987">
        <v>4.7</v>
      </c>
      <c r="Z987">
        <v>4.5</v>
      </c>
      <c r="AB987">
        <v>2.6</v>
      </c>
    </row>
    <row r="988" spans="1:29" x14ac:dyDescent="0.3">
      <c r="A988">
        <v>1972</v>
      </c>
      <c r="B988">
        <v>2</v>
      </c>
      <c r="C988">
        <v>1</v>
      </c>
      <c r="D988">
        <v>3.4</v>
      </c>
      <c r="F988">
        <v>3</v>
      </c>
      <c r="H988">
        <v>2.9</v>
      </c>
      <c r="J988">
        <v>3.3</v>
      </c>
      <c r="K988">
        <v>1</v>
      </c>
      <c r="L988">
        <v>10.4</v>
      </c>
      <c r="N988">
        <v>9.6</v>
      </c>
      <c r="P988">
        <v>4.9000000000000004</v>
      </c>
      <c r="R988">
        <v>4.0999999999999996</v>
      </c>
      <c r="T988">
        <v>4</v>
      </c>
      <c r="V988">
        <v>7.1</v>
      </c>
      <c r="X988">
        <v>4.2</v>
      </c>
      <c r="Y988">
        <v>1</v>
      </c>
      <c r="Z988">
        <v>3</v>
      </c>
      <c r="AA988">
        <v>1</v>
      </c>
      <c r="AB988">
        <v>2.9</v>
      </c>
    </row>
    <row r="989" spans="1:29" x14ac:dyDescent="0.3">
      <c r="A989">
        <v>1973</v>
      </c>
      <c r="B989">
        <v>1</v>
      </c>
      <c r="C989">
        <v>1</v>
      </c>
      <c r="D989">
        <v>2.6</v>
      </c>
      <c r="E989">
        <v>1</v>
      </c>
      <c r="F989">
        <v>2.4</v>
      </c>
      <c r="G989">
        <v>1</v>
      </c>
      <c r="H989">
        <v>2</v>
      </c>
      <c r="I989">
        <v>1</v>
      </c>
      <c r="J989">
        <v>1.9</v>
      </c>
      <c r="K989">
        <v>1</v>
      </c>
      <c r="L989">
        <v>2</v>
      </c>
      <c r="N989">
        <v>2.1</v>
      </c>
      <c r="P989">
        <v>2.2999999999999998</v>
      </c>
      <c r="Q989">
        <v>1</v>
      </c>
      <c r="R989">
        <v>2.4</v>
      </c>
      <c r="S989">
        <v>1</v>
      </c>
      <c r="T989">
        <v>6</v>
      </c>
      <c r="U989">
        <v>1</v>
      </c>
      <c r="V989">
        <v>8.1</v>
      </c>
      <c r="W989">
        <v>1</v>
      </c>
      <c r="X989">
        <v>9</v>
      </c>
      <c r="Y989">
        <v>1</v>
      </c>
      <c r="Z989">
        <v>5</v>
      </c>
      <c r="AA989">
        <v>3</v>
      </c>
      <c r="AB989">
        <v>1.9</v>
      </c>
      <c r="AC989">
        <v>3</v>
      </c>
    </row>
    <row r="990" spans="1:29" x14ac:dyDescent="0.3">
      <c r="A990">
        <v>1974</v>
      </c>
      <c r="B990">
        <v>2</v>
      </c>
      <c r="C990">
        <v>1</v>
      </c>
      <c r="D990">
        <v>3.47</v>
      </c>
      <c r="E990">
        <v>6</v>
      </c>
      <c r="F990">
        <v>2.1</v>
      </c>
      <c r="G990">
        <v>1</v>
      </c>
      <c r="H990">
        <v>1.7</v>
      </c>
      <c r="I990">
        <v>1</v>
      </c>
      <c r="J990">
        <v>2.2000000000000002</v>
      </c>
      <c r="K990">
        <v>1</v>
      </c>
      <c r="L990">
        <v>8.9</v>
      </c>
      <c r="M990">
        <v>1</v>
      </c>
      <c r="N990">
        <v>4.7</v>
      </c>
      <c r="O990">
        <v>1</v>
      </c>
      <c r="P990">
        <v>3.2</v>
      </c>
      <c r="R990">
        <v>2.8</v>
      </c>
      <c r="T990">
        <v>5.64</v>
      </c>
      <c r="U990">
        <v>6</v>
      </c>
      <c r="V990">
        <v>7.5</v>
      </c>
      <c r="W990">
        <v>1</v>
      </c>
      <c r="X990">
        <v>12.9</v>
      </c>
      <c r="Y990">
        <v>1</v>
      </c>
      <c r="Z990">
        <v>5.9</v>
      </c>
      <c r="AA990">
        <v>1</v>
      </c>
      <c r="AB990">
        <v>1.7</v>
      </c>
    </row>
    <row r="991" spans="1:29" x14ac:dyDescent="0.3">
      <c r="A991">
        <v>1975</v>
      </c>
      <c r="B991">
        <v>2</v>
      </c>
      <c r="C991">
        <v>1</v>
      </c>
      <c r="D991">
        <v>3.9</v>
      </c>
      <c r="E991">
        <v>1</v>
      </c>
      <c r="F991">
        <v>3.16</v>
      </c>
      <c r="G991">
        <v>1</v>
      </c>
      <c r="H991">
        <v>2.8</v>
      </c>
      <c r="I991">
        <v>1</v>
      </c>
      <c r="J991">
        <v>2.4</v>
      </c>
      <c r="K991">
        <v>1</v>
      </c>
      <c r="L991">
        <v>2.2000000000000002</v>
      </c>
      <c r="N991">
        <v>2.5</v>
      </c>
      <c r="O991">
        <v>1</v>
      </c>
      <c r="P991">
        <v>3.59</v>
      </c>
      <c r="Q991">
        <v>1</v>
      </c>
      <c r="R991">
        <v>3.29</v>
      </c>
      <c r="S991">
        <v>1</v>
      </c>
      <c r="T991">
        <v>3.98</v>
      </c>
      <c r="U991">
        <v>1</v>
      </c>
      <c r="V991">
        <v>6.11</v>
      </c>
      <c r="W991">
        <v>1</v>
      </c>
      <c r="X991">
        <v>9.16</v>
      </c>
      <c r="Y991">
        <v>1</v>
      </c>
      <c r="Z991">
        <v>14.8</v>
      </c>
      <c r="AB991">
        <v>2.2000000000000002</v>
      </c>
    </row>
    <row r="992" spans="1:29" x14ac:dyDescent="0.3">
      <c r="A992">
        <v>1976</v>
      </c>
      <c r="B992">
        <v>2</v>
      </c>
      <c r="C992">
        <v>1</v>
      </c>
      <c r="D992">
        <v>6.17</v>
      </c>
      <c r="E992">
        <v>1</v>
      </c>
      <c r="F992">
        <v>4.43</v>
      </c>
      <c r="G992">
        <v>1</v>
      </c>
      <c r="H992">
        <v>3.43</v>
      </c>
      <c r="I992">
        <v>1</v>
      </c>
      <c r="J992">
        <v>3.31</v>
      </c>
      <c r="K992">
        <v>1</v>
      </c>
      <c r="L992">
        <v>3.41</v>
      </c>
      <c r="N992">
        <v>3.91</v>
      </c>
      <c r="O992">
        <v>1</v>
      </c>
      <c r="P992">
        <v>2.48</v>
      </c>
      <c r="Q992">
        <v>1</v>
      </c>
      <c r="R992">
        <v>2.31</v>
      </c>
      <c r="S992">
        <v>1</v>
      </c>
      <c r="T992">
        <v>2.37</v>
      </c>
      <c r="V992">
        <v>4.45</v>
      </c>
      <c r="X992">
        <v>5.26</v>
      </c>
      <c r="Z992">
        <v>3.74</v>
      </c>
      <c r="AB992">
        <v>2.31</v>
      </c>
    </row>
    <row r="993" spans="1:28" x14ac:dyDescent="0.3">
      <c r="A993">
        <v>1977</v>
      </c>
      <c r="B993">
        <v>2</v>
      </c>
      <c r="C993">
        <v>1</v>
      </c>
      <c r="D993">
        <v>3</v>
      </c>
      <c r="F993">
        <v>2.6</v>
      </c>
      <c r="H993">
        <v>2.1</v>
      </c>
      <c r="J993">
        <v>2.1</v>
      </c>
      <c r="L993">
        <v>2.2999999999999998</v>
      </c>
      <c r="N993">
        <v>6.1</v>
      </c>
      <c r="O993">
        <v>1</v>
      </c>
      <c r="P993">
        <v>4.3</v>
      </c>
      <c r="Q993">
        <v>1</v>
      </c>
      <c r="R993">
        <v>2.7</v>
      </c>
      <c r="S993">
        <v>1</v>
      </c>
      <c r="T993">
        <v>2.7</v>
      </c>
      <c r="U993">
        <v>1</v>
      </c>
      <c r="V993">
        <v>3.5</v>
      </c>
      <c r="W993">
        <v>1</v>
      </c>
      <c r="X993">
        <v>6.7</v>
      </c>
      <c r="Y993">
        <v>1</v>
      </c>
      <c r="Z993">
        <v>4</v>
      </c>
      <c r="AA993">
        <v>1</v>
      </c>
      <c r="AB993">
        <v>2.1</v>
      </c>
    </row>
    <row r="994" spans="1:28" x14ac:dyDescent="0.3">
      <c r="A994">
        <v>1978</v>
      </c>
      <c r="B994">
        <v>2</v>
      </c>
      <c r="C994">
        <v>1</v>
      </c>
      <c r="D994">
        <v>2.83</v>
      </c>
      <c r="E994">
        <v>1</v>
      </c>
      <c r="F994">
        <v>2.48</v>
      </c>
      <c r="G994">
        <v>1</v>
      </c>
      <c r="H994">
        <v>2.2000000000000002</v>
      </c>
      <c r="I994">
        <v>1</v>
      </c>
      <c r="J994">
        <v>5.15</v>
      </c>
      <c r="K994">
        <v>1</v>
      </c>
      <c r="L994">
        <v>5.71</v>
      </c>
      <c r="M994">
        <v>1</v>
      </c>
      <c r="N994">
        <v>5.38</v>
      </c>
      <c r="O994">
        <v>1</v>
      </c>
      <c r="P994">
        <v>3.93</v>
      </c>
      <c r="Q994">
        <v>1</v>
      </c>
      <c r="R994">
        <v>3.41</v>
      </c>
      <c r="T994">
        <v>3.85</v>
      </c>
      <c r="U994">
        <v>1</v>
      </c>
      <c r="V994">
        <v>5.17</v>
      </c>
      <c r="X994">
        <v>6.1</v>
      </c>
      <c r="Y994">
        <v>1</v>
      </c>
      <c r="Z994">
        <v>3.74</v>
      </c>
      <c r="AA994">
        <v>1</v>
      </c>
      <c r="AB994">
        <v>2.2000000000000002</v>
      </c>
    </row>
    <row r="995" spans="1:28" x14ac:dyDescent="0.3">
      <c r="A995">
        <v>1979</v>
      </c>
      <c r="B995">
        <v>2</v>
      </c>
      <c r="C995">
        <v>1</v>
      </c>
      <c r="D995">
        <v>2.93</v>
      </c>
      <c r="E995">
        <v>1</v>
      </c>
      <c r="F995">
        <v>2.63</v>
      </c>
      <c r="G995">
        <v>1</v>
      </c>
      <c r="H995">
        <v>2.5</v>
      </c>
      <c r="I995">
        <v>1</v>
      </c>
      <c r="J995">
        <v>2.4500000000000002</v>
      </c>
      <c r="K995">
        <v>1</v>
      </c>
      <c r="L995">
        <v>3.98</v>
      </c>
      <c r="M995">
        <v>1</v>
      </c>
      <c r="N995">
        <v>6.17</v>
      </c>
      <c r="O995">
        <v>1</v>
      </c>
      <c r="P995">
        <v>4.18</v>
      </c>
      <c r="Q995">
        <v>1</v>
      </c>
      <c r="R995">
        <v>3.8</v>
      </c>
      <c r="S995">
        <v>1</v>
      </c>
      <c r="T995">
        <v>10.29</v>
      </c>
      <c r="U995">
        <v>1</v>
      </c>
      <c r="V995">
        <v>8.3000000000000007</v>
      </c>
      <c r="W995">
        <v>1</v>
      </c>
      <c r="X995">
        <v>9.2899999999999991</v>
      </c>
      <c r="Z995">
        <v>8.7899999999999991</v>
      </c>
      <c r="AA995">
        <v>1</v>
      </c>
      <c r="AB995">
        <v>2.4500000000000002</v>
      </c>
    </row>
    <row r="996" spans="1:28" x14ac:dyDescent="0.3">
      <c r="A996">
        <v>1980</v>
      </c>
      <c r="B996">
        <v>2</v>
      </c>
      <c r="C996">
        <v>1</v>
      </c>
      <c r="D996">
        <v>5.81</v>
      </c>
      <c r="E996">
        <v>1</v>
      </c>
      <c r="F996">
        <v>4.4800000000000004</v>
      </c>
      <c r="G996">
        <v>1</v>
      </c>
      <c r="H996">
        <v>3.57</v>
      </c>
      <c r="I996">
        <v>1</v>
      </c>
      <c r="J996">
        <v>3.19</v>
      </c>
      <c r="L996">
        <v>3.74</v>
      </c>
      <c r="M996">
        <v>1</v>
      </c>
      <c r="N996">
        <v>3.45</v>
      </c>
      <c r="O996">
        <v>1</v>
      </c>
      <c r="P996">
        <v>3.11</v>
      </c>
      <c r="Q996">
        <v>1</v>
      </c>
      <c r="R996">
        <v>3.89</v>
      </c>
      <c r="S996">
        <v>1</v>
      </c>
      <c r="T996">
        <v>3.92</v>
      </c>
      <c r="U996">
        <v>1</v>
      </c>
      <c r="V996">
        <v>5.23</v>
      </c>
      <c r="X996">
        <v>5.13</v>
      </c>
      <c r="Z996">
        <v>3.8</v>
      </c>
      <c r="AB996">
        <v>3.11</v>
      </c>
    </row>
    <row r="997" spans="1:28" x14ac:dyDescent="0.3">
      <c r="A997">
        <v>1981</v>
      </c>
      <c r="B997">
        <v>2</v>
      </c>
      <c r="C997">
        <v>1</v>
      </c>
      <c r="D997">
        <v>3.8</v>
      </c>
      <c r="F997">
        <v>3.37</v>
      </c>
      <c r="H997">
        <v>3.63</v>
      </c>
      <c r="J997">
        <v>3.54</v>
      </c>
      <c r="L997">
        <v>15.52</v>
      </c>
      <c r="N997">
        <v>10.72</v>
      </c>
      <c r="P997">
        <v>7.12</v>
      </c>
      <c r="R997">
        <v>6.27</v>
      </c>
      <c r="T997">
        <v>7.03</v>
      </c>
      <c r="V997">
        <v>5.99</v>
      </c>
      <c r="X997">
        <v>6.93</v>
      </c>
      <c r="Z997">
        <v>5.8</v>
      </c>
      <c r="AB997">
        <v>3.37</v>
      </c>
    </row>
    <row r="998" spans="1:28" x14ac:dyDescent="0.3">
      <c r="A998">
        <v>1982</v>
      </c>
      <c r="B998">
        <v>2</v>
      </c>
      <c r="C998">
        <v>1</v>
      </c>
      <c r="D998">
        <v>3.99</v>
      </c>
      <c r="F998">
        <v>3.45</v>
      </c>
      <c r="H998">
        <v>3.02</v>
      </c>
      <c r="J998">
        <v>3.02</v>
      </c>
      <c r="L998">
        <v>6.56</v>
      </c>
      <c r="N998">
        <v>6.84</v>
      </c>
      <c r="P998">
        <v>4.7779999999999996</v>
      </c>
      <c r="Q998">
        <v>6</v>
      </c>
      <c r="R998">
        <v>3.76</v>
      </c>
      <c r="T998">
        <v>3.71</v>
      </c>
      <c r="V998">
        <v>6.84</v>
      </c>
      <c r="X998">
        <v>4.49</v>
      </c>
      <c r="Y998">
        <v>6</v>
      </c>
      <c r="Z998">
        <v>3.76</v>
      </c>
      <c r="AA998">
        <v>6</v>
      </c>
      <c r="AB998">
        <v>3.02</v>
      </c>
    </row>
    <row r="999" spans="1:28" x14ac:dyDescent="0.3">
      <c r="A999">
        <v>1983</v>
      </c>
      <c r="B999">
        <v>2</v>
      </c>
      <c r="C999">
        <v>1</v>
      </c>
      <c r="D999">
        <v>2.98</v>
      </c>
      <c r="E999">
        <v>6</v>
      </c>
      <c r="F999">
        <v>2.98</v>
      </c>
      <c r="G999">
        <v>6</v>
      </c>
      <c r="H999">
        <v>2.98</v>
      </c>
      <c r="I999">
        <v>6</v>
      </c>
      <c r="J999">
        <v>2.92</v>
      </c>
      <c r="K999">
        <v>6</v>
      </c>
      <c r="L999">
        <v>6.57</v>
      </c>
      <c r="M999">
        <v>6</v>
      </c>
      <c r="N999">
        <v>3.44</v>
      </c>
      <c r="O999">
        <v>6</v>
      </c>
      <c r="P999">
        <v>2.98</v>
      </c>
      <c r="Q999">
        <v>6</v>
      </c>
      <c r="R999">
        <v>2.92</v>
      </c>
      <c r="S999">
        <v>6</v>
      </c>
      <c r="T999">
        <v>3.44</v>
      </c>
      <c r="U999">
        <v>6</v>
      </c>
      <c r="V999">
        <v>6.65</v>
      </c>
      <c r="X999">
        <v>7.32</v>
      </c>
      <c r="Y999">
        <v>1</v>
      </c>
      <c r="Z999">
        <v>5.05</v>
      </c>
      <c r="AA999">
        <v>1</v>
      </c>
      <c r="AB999">
        <v>2.92</v>
      </c>
    </row>
    <row r="1000" spans="1:28" x14ac:dyDescent="0.3">
      <c r="A1000">
        <v>1984</v>
      </c>
      <c r="B1000">
        <v>2</v>
      </c>
      <c r="C1000">
        <v>1</v>
      </c>
      <c r="D1000">
        <v>3.66</v>
      </c>
      <c r="E1000">
        <v>1</v>
      </c>
      <c r="F1000">
        <v>3.19</v>
      </c>
      <c r="G1000">
        <v>1</v>
      </c>
      <c r="H1000">
        <v>2.4300000000000002</v>
      </c>
      <c r="I1000">
        <v>1</v>
      </c>
      <c r="J1000">
        <v>2.0499999999999998</v>
      </c>
      <c r="K1000">
        <v>1</v>
      </c>
      <c r="L1000">
        <v>1.77</v>
      </c>
      <c r="M1000">
        <v>1</v>
      </c>
      <c r="N1000">
        <v>2.14</v>
      </c>
      <c r="O1000">
        <v>1</v>
      </c>
      <c r="P1000">
        <v>2.2400000000000002</v>
      </c>
      <c r="Q1000">
        <v>1</v>
      </c>
      <c r="R1000">
        <v>2.52</v>
      </c>
      <c r="S1000">
        <v>1</v>
      </c>
      <c r="T1000">
        <v>4.8499999999999996</v>
      </c>
      <c r="U1000">
        <v>1</v>
      </c>
      <c r="V1000">
        <v>7.85</v>
      </c>
      <c r="W1000">
        <v>1</v>
      </c>
      <c r="X1000">
        <v>10.45</v>
      </c>
      <c r="Y1000">
        <v>1</v>
      </c>
      <c r="Z1000">
        <v>7.07</v>
      </c>
      <c r="AA1000">
        <v>1</v>
      </c>
      <c r="AB1000">
        <v>1.77</v>
      </c>
    </row>
    <row r="1001" spans="1:28" x14ac:dyDescent="0.3">
      <c r="A1001">
        <v>1985</v>
      </c>
      <c r="B1001">
        <v>2</v>
      </c>
      <c r="C1001">
        <v>1</v>
      </c>
      <c r="D1001">
        <v>4.97</v>
      </c>
      <c r="E1001">
        <v>1</v>
      </c>
      <c r="F1001">
        <v>3.95</v>
      </c>
      <c r="G1001">
        <v>1</v>
      </c>
      <c r="H1001">
        <v>3.38</v>
      </c>
      <c r="I1001">
        <v>1</v>
      </c>
      <c r="J1001">
        <v>3.38</v>
      </c>
      <c r="K1001">
        <v>1</v>
      </c>
      <c r="L1001">
        <v>5.48</v>
      </c>
      <c r="M1001">
        <v>1</v>
      </c>
      <c r="N1001">
        <v>5.53</v>
      </c>
      <c r="O1001">
        <v>1</v>
      </c>
      <c r="P1001">
        <v>4.49</v>
      </c>
      <c r="Q1001">
        <v>1</v>
      </c>
      <c r="R1001">
        <v>4.2300000000000004</v>
      </c>
      <c r="S1001">
        <v>1</v>
      </c>
      <c r="T1001">
        <v>4.04</v>
      </c>
      <c r="U1001">
        <v>1</v>
      </c>
      <c r="V1001">
        <v>6.49</v>
      </c>
      <c r="W1001">
        <v>1</v>
      </c>
      <c r="X1001">
        <v>8.19</v>
      </c>
      <c r="Y1001">
        <v>1</v>
      </c>
      <c r="Z1001">
        <v>7.68</v>
      </c>
      <c r="AA1001">
        <v>1</v>
      </c>
      <c r="AB1001">
        <v>3.38</v>
      </c>
    </row>
    <row r="1002" spans="1:28" x14ac:dyDescent="0.3">
      <c r="A1002">
        <v>1986</v>
      </c>
      <c r="B1002">
        <v>2</v>
      </c>
      <c r="C1002">
        <v>1</v>
      </c>
      <c r="D1002">
        <v>5.17</v>
      </c>
      <c r="E1002">
        <v>1</v>
      </c>
      <c r="F1002">
        <v>3.84</v>
      </c>
      <c r="G1002">
        <v>1</v>
      </c>
      <c r="H1002">
        <v>3.51</v>
      </c>
      <c r="I1002">
        <v>1</v>
      </c>
      <c r="J1002">
        <v>4.6500000000000004</v>
      </c>
      <c r="K1002">
        <v>1</v>
      </c>
      <c r="L1002">
        <v>5.82</v>
      </c>
      <c r="M1002">
        <v>1</v>
      </c>
      <c r="N1002">
        <v>6.16</v>
      </c>
      <c r="O1002">
        <v>1</v>
      </c>
      <c r="P1002">
        <v>4.28</v>
      </c>
      <c r="Q1002">
        <v>1</v>
      </c>
      <c r="R1002">
        <v>3.93</v>
      </c>
      <c r="S1002">
        <v>1</v>
      </c>
      <c r="T1002">
        <v>5.0199999999999996</v>
      </c>
      <c r="U1002">
        <v>1</v>
      </c>
      <c r="V1002">
        <v>6.27</v>
      </c>
      <c r="W1002">
        <v>1</v>
      </c>
      <c r="X1002">
        <v>6.04</v>
      </c>
      <c r="Y1002">
        <v>1</v>
      </c>
      <c r="Z1002">
        <v>4.2300000000000004</v>
      </c>
      <c r="AA1002">
        <v>1</v>
      </c>
      <c r="AB1002">
        <v>3.51</v>
      </c>
    </row>
    <row r="1003" spans="1:28" x14ac:dyDescent="0.3">
      <c r="A1003">
        <v>1987</v>
      </c>
      <c r="B1003">
        <v>2</v>
      </c>
      <c r="C1003">
        <v>1</v>
      </c>
      <c r="D1003">
        <v>3.32</v>
      </c>
      <c r="E1003">
        <v>1</v>
      </c>
      <c r="F1003">
        <v>2.4300000000000002</v>
      </c>
      <c r="G1003">
        <v>1</v>
      </c>
      <c r="H1003">
        <v>2.14</v>
      </c>
      <c r="I1003">
        <v>1</v>
      </c>
      <c r="J1003">
        <v>2.87</v>
      </c>
      <c r="K1003">
        <v>1</v>
      </c>
      <c r="L1003">
        <v>5.45</v>
      </c>
      <c r="M1003">
        <v>1</v>
      </c>
      <c r="N1003">
        <v>7.1</v>
      </c>
      <c r="O1003">
        <v>1</v>
      </c>
      <c r="P1003">
        <v>4.71</v>
      </c>
      <c r="Q1003">
        <v>1</v>
      </c>
      <c r="R1003">
        <v>4.79</v>
      </c>
      <c r="S1003">
        <v>1</v>
      </c>
      <c r="T1003">
        <v>5.09</v>
      </c>
      <c r="U1003">
        <v>1</v>
      </c>
      <c r="V1003">
        <v>12.74</v>
      </c>
      <c r="W1003">
        <v>1</v>
      </c>
      <c r="X1003">
        <v>8.69</v>
      </c>
      <c r="Y1003">
        <v>1</v>
      </c>
      <c r="Z1003">
        <v>5.55</v>
      </c>
      <c r="AA1003">
        <v>1</v>
      </c>
      <c r="AB1003">
        <v>2.14</v>
      </c>
    </row>
    <row r="1004" spans="1:28" x14ac:dyDescent="0.3">
      <c r="A1004">
        <v>1988</v>
      </c>
      <c r="B1004">
        <v>1</v>
      </c>
      <c r="C1004">
        <v>1</v>
      </c>
      <c r="D1004">
        <v>3.4</v>
      </c>
      <c r="E1004">
        <v>1</v>
      </c>
      <c r="F1004">
        <v>2.2000000000000002</v>
      </c>
      <c r="G1004">
        <v>1</v>
      </c>
      <c r="H1004">
        <v>1.3</v>
      </c>
      <c r="I1004">
        <v>1</v>
      </c>
      <c r="J1004">
        <v>2.2000000000000002</v>
      </c>
      <c r="K1004">
        <v>1</v>
      </c>
      <c r="L1004">
        <v>3.3</v>
      </c>
      <c r="M1004">
        <v>1</v>
      </c>
      <c r="N1004">
        <v>3.8</v>
      </c>
      <c r="O1004">
        <v>1</v>
      </c>
      <c r="P1004">
        <v>3.1</v>
      </c>
      <c r="Q1004">
        <v>1</v>
      </c>
      <c r="R1004">
        <v>3.3</v>
      </c>
      <c r="S1004">
        <v>1</v>
      </c>
      <c r="T1004">
        <v>9.3000000000000007</v>
      </c>
      <c r="V1004">
        <v>8.1999999999999993</v>
      </c>
      <c r="X1004">
        <v>11.3</v>
      </c>
      <c r="Y1004">
        <v>1</v>
      </c>
      <c r="Z1004">
        <v>6.9</v>
      </c>
      <c r="AA1004">
        <v>1</v>
      </c>
      <c r="AB1004">
        <v>1.3</v>
      </c>
    </row>
    <row r="1005" spans="1:28" x14ac:dyDescent="0.3">
      <c r="A1005">
        <v>1989</v>
      </c>
      <c r="B1005">
        <v>1</v>
      </c>
      <c r="C1005">
        <v>1</v>
      </c>
      <c r="D1005">
        <v>5.12</v>
      </c>
      <c r="E1005">
        <v>1</v>
      </c>
      <c r="F1005">
        <v>4.04</v>
      </c>
      <c r="G1005">
        <v>1</v>
      </c>
      <c r="H1005">
        <v>3.09</v>
      </c>
      <c r="I1005">
        <v>1</v>
      </c>
      <c r="J1005">
        <v>2.14</v>
      </c>
      <c r="K1005">
        <v>1</v>
      </c>
      <c r="L1005">
        <v>1.95</v>
      </c>
      <c r="M1005">
        <v>1</v>
      </c>
      <c r="N1005">
        <v>3.28</v>
      </c>
      <c r="O1005">
        <v>1</v>
      </c>
      <c r="P1005">
        <v>2.2400000000000002</v>
      </c>
      <c r="R1005">
        <v>2.4300000000000002</v>
      </c>
      <c r="T1005">
        <v>2.81</v>
      </c>
      <c r="U1005">
        <v>1</v>
      </c>
      <c r="V1005">
        <v>3.72</v>
      </c>
      <c r="W1005">
        <v>1</v>
      </c>
      <c r="X1005">
        <v>4.6100000000000003</v>
      </c>
      <c r="Y1005">
        <v>1</v>
      </c>
      <c r="Z1005">
        <v>3.95</v>
      </c>
      <c r="AB1005">
        <v>1.95</v>
      </c>
    </row>
    <row r="1006" spans="1:28" x14ac:dyDescent="0.3">
      <c r="A1006">
        <v>1990</v>
      </c>
      <c r="B1006">
        <v>1</v>
      </c>
      <c r="C1006">
        <v>1</v>
      </c>
      <c r="D1006">
        <v>2.81</v>
      </c>
      <c r="F1006">
        <v>1.86</v>
      </c>
      <c r="H1006">
        <v>1.29</v>
      </c>
      <c r="I1006">
        <v>1</v>
      </c>
      <c r="J1006">
        <v>1.29</v>
      </c>
      <c r="K1006">
        <v>1</v>
      </c>
      <c r="L1006">
        <v>5.5</v>
      </c>
      <c r="N1006">
        <v>5.81</v>
      </c>
      <c r="O1006">
        <v>1</v>
      </c>
      <c r="P1006">
        <v>5.41</v>
      </c>
      <c r="Q1006">
        <v>1</v>
      </c>
      <c r="R1006">
        <v>5.17</v>
      </c>
      <c r="S1006">
        <v>1</v>
      </c>
      <c r="T1006">
        <v>4.8099999999999996</v>
      </c>
      <c r="U1006">
        <v>1</v>
      </c>
      <c r="V1006">
        <v>7.32</v>
      </c>
      <c r="W1006">
        <v>1</v>
      </c>
      <c r="X1006">
        <v>10.33</v>
      </c>
      <c r="Y1006">
        <v>1</v>
      </c>
      <c r="Z1006">
        <v>7.54</v>
      </c>
      <c r="AA1006">
        <v>1</v>
      </c>
      <c r="AB1006">
        <v>1.29</v>
      </c>
    </row>
    <row r="1007" spans="1:28" x14ac:dyDescent="0.3">
      <c r="A1007">
        <v>1991</v>
      </c>
      <c r="B1007">
        <v>1</v>
      </c>
      <c r="C1007">
        <v>1</v>
      </c>
      <c r="D1007">
        <v>3.44</v>
      </c>
      <c r="E1007">
        <v>1</v>
      </c>
      <c r="F1007">
        <v>2.83</v>
      </c>
      <c r="G1007">
        <v>1</v>
      </c>
      <c r="H1007">
        <v>2.83</v>
      </c>
      <c r="I1007">
        <v>1</v>
      </c>
      <c r="J1007">
        <v>2.92</v>
      </c>
      <c r="L1007">
        <v>3.67</v>
      </c>
      <c r="N1007">
        <v>3.84</v>
      </c>
      <c r="P1007">
        <v>2.83</v>
      </c>
      <c r="R1007">
        <v>2.83</v>
      </c>
      <c r="T1007">
        <v>3.16</v>
      </c>
      <c r="V1007">
        <v>4.62</v>
      </c>
      <c r="X1007">
        <v>4.92</v>
      </c>
      <c r="Z1007">
        <v>4.24</v>
      </c>
      <c r="AB1007">
        <v>2.83</v>
      </c>
    </row>
    <row r="1008" spans="1:28" x14ac:dyDescent="0.3">
      <c r="A1008">
        <v>1992</v>
      </c>
      <c r="B1008">
        <v>1</v>
      </c>
      <c r="C1008">
        <v>1</v>
      </c>
      <c r="D1008">
        <v>3.1</v>
      </c>
      <c r="F1008">
        <v>2.83</v>
      </c>
      <c r="H1008">
        <v>2.56</v>
      </c>
      <c r="J1008">
        <v>2.4700000000000002</v>
      </c>
      <c r="L1008">
        <v>3.38</v>
      </c>
      <c r="N1008">
        <v>4.6100000000000003</v>
      </c>
      <c r="O1008">
        <v>1</v>
      </c>
      <c r="P1008">
        <v>3.33</v>
      </c>
      <c r="Q1008">
        <v>1</v>
      </c>
      <c r="R1008">
        <v>3.16</v>
      </c>
      <c r="S1008">
        <v>1</v>
      </c>
      <c r="T1008">
        <v>2.25</v>
      </c>
      <c r="U1008">
        <v>1</v>
      </c>
      <c r="V1008">
        <v>3.82</v>
      </c>
      <c r="W1008">
        <v>1</v>
      </c>
      <c r="X1008">
        <v>3.9</v>
      </c>
      <c r="Y1008">
        <v>1</v>
      </c>
      <c r="Z1008">
        <v>3.13</v>
      </c>
      <c r="AA1008">
        <v>1</v>
      </c>
      <c r="AB1008">
        <v>2.25</v>
      </c>
    </row>
    <row r="1009" spans="1:29" x14ac:dyDescent="0.3">
      <c r="A1009">
        <v>1993</v>
      </c>
      <c r="B1009">
        <v>1</v>
      </c>
      <c r="C1009">
        <v>1</v>
      </c>
      <c r="D1009">
        <v>2.5299999999999998</v>
      </c>
      <c r="E1009">
        <v>1</v>
      </c>
      <c r="F1009">
        <v>2.36</v>
      </c>
      <c r="G1009">
        <v>1</v>
      </c>
      <c r="H1009">
        <v>2.31</v>
      </c>
      <c r="I1009">
        <v>1</v>
      </c>
      <c r="J1009">
        <v>2.42</v>
      </c>
      <c r="K1009">
        <v>1</v>
      </c>
      <c r="L1009">
        <v>7.44</v>
      </c>
      <c r="M1009">
        <v>1</v>
      </c>
      <c r="N1009">
        <v>3.88</v>
      </c>
      <c r="O1009">
        <v>1</v>
      </c>
      <c r="P1009">
        <v>2.58</v>
      </c>
      <c r="Q1009">
        <v>1</v>
      </c>
      <c r="R1009">
        <v>2.4700000000000002</v>
      </c>
      <c r="S1009">
        <v>1</v>
      </c>
      <c r="T1009">
        <v>2.8</v>
      </c>
      <c r="U1009">
        <v>1</v>
      </c>
      <c r="V1009">
        <v>3.43</v>
      </c>
      <c r="W1009">
        <v>1</v>
      </c>
      <c r="X1009">
        <v>2.97</v>
      </c>
      <c r="Z1009">
        <v>3.19</v>
      </c>
      <c r="AB1009">
        <v>2.31</v>
      </c>
    </row>
    <row r="1010" spans="1:29" x14ac:dyDescent="0.3">
      <c r="A1010">
        <v>1994</v>
      </c>
      <c r="B1010">
        <v>2</v>
      </c>
      <c r="C1010">
        <v>1</v>
      </c>
      <c r="D1010">
        <v>2.31</v>
      </c>
      <c r="F1010">
        <v>2.1</v>
      </c>
      <c r="G1010">
        <v>8</v>
      </c>
      <c r="H1010">
        <v>2.0099999999999998</v>
      </c>
      <c r="I1010">
        <v>8</v>
      </c>
      <c r="J1010">
        <v>1.97</v>
      </c>
      <c r="K1010">
        <v>8</v>
      </c>
      <c r="L1010">
        <v>2.75</v>
      </c>
      <c r="M1010">
        <v>1</v>
      </c>
      <c r="N1010">
        <v>1.97</v>
      </c>
      <c r="O1010">
        <v>8</v>
      </c>
      <c r="P1010">
        <v>1.75</v>
      </c>
      <c r="Q1010">
        <v>8</v>
      </c>
      <c r="R1010">
        <v>1.71</v>
      </c>
      <c r="S1010">
        <v>8</v>
      </c>
      <c r="T1010">
        <v>2.4700000000000002</v>
      </c>
      <c r="U1010">
        <v>1</v>
      </c>
      <c r="V1010">
        <v>4.2699999999999996</v>
      </c>
      <c r="W1010">
        <v>1</v>
      </c>
      <c r="X1010">
        <v>5.39</v>
      </c>
      <c r="Z1010">
        <v>3.43</v>
      </c>
      <c r="AA1010">
        <v>3</v>
      </c>
      <c r="AB1010">
        <v>1.71</v>
      </c>
      <c r="AC1010">
        <v>3</v>
      </c>
    </row>
    <row r="1011" spans="1:29" x14ac:dyDescent="0.3">
      <c r="A1011">
        <v>1995</v>
      </c>
      <c r="B1011">
        <v>1</v>
      </c>
      <c r="C1011">
        <v>1</v>
      </c>
      <c r="D1011">
        <v>3.36</v>
      </c>
      <c r="E1011">
        <v>1</v>
      </c>
      <c r="F1011">
        <v>2.62</v>
      </c>
      <c r="G1011">
        <v>1</v>
      </c>
      <c r="H1011">
        <v>2.44</v>
      </c>
      <c r="I1011">
        <v>1</v>
      </c>
      <c r="J1011">
        <v>2.79</v>
      </c>
      <c r="K1011">
        <v>1</v>
      </c>
      <c r="L1011">
        <v>3.44</v>
      </c>
      <c r="M1011">
        <v>1</v>
      </c>
      <c r="N1011">
        <v>4.1500000000000004</v>
      </c>
      <c r="O1011">
        <v>1</v>
      </c>
      <c r="P1011">
        <v>3.53</v>
      </c>
      <c r="Q1011">
        <v>1</v>
      </c>
      <c r="R1011">
        <v>4.54</v>
      </c>
      <c r="S1011">
        <v>1</v>
      </c>
      <c r="T1011">
        <v>7.31</v>
      </c>
      <c r="U1011">
        <v>1</v>
      </c>
      <c r="V1011">
        <v>8.34</v>
      </c>
      <c r="W1011">
        <v>1</v>
      </c>
      <c r="X1011">
        <v>4.95</v>
      </c>
      <c r="Y1011">
        <v>1</v>
      </c>
      <c r="Z1011">
        <v>3.97</v>
      </c>
      <c r="AA1011">
        <v>1</v>
      </c>
      <c r="AB1011">
        <v>2.44</v>
      </c>
    </row>
    <row r="1012" spans="1:29" x14ac:dyDescent="0.3">
      <c r="A1012">
        <v>1996</v>
      </c>
      <c r="B1012">
        <v>1</v>
      </c>
      <c r="C1012">
        <v>1</v>
      </c>
      <c r="D1012">
        <v>2.75</v>
      </c>
      <c r="E1012">
        <v>1</v>
      </c>
      <c r="F1012">
        <v>2.5499999999999998</v>
      </c>
      <c r="G1012">
        <v>1</v>
      </c>
      <c r="H1012">
        <v>2.25</v>
      </c>
      <c r="I1012">
        <v>1</v>
      </c>
      <c r="J1012">
        <v>1.98</v>
      </c>
      <c r="K1012">
        <v>8</v>
      </c>
      <c r="L1012" t="s">
        <v>1</v>
      </c>
      <c r="T1012">
        <v>4.38</v>
      </c>
      <c r="U1012">
        <v>1</v>
      </c>
      <c r="V1012">
        <v>5.15</v>
      </c>
      <c r="W1012">
        <v>3</v>
      </c>
      <c r="X1012">
        <v>4.97</v>
      </c>
      <c r="Y1012">
        <v>3</v>
      </c>
      <c r="Z1012">
        <v>6.61</v>
      </c>
      <c r="AB1012">
        <v>1.98</v>
      </c>
      <c r="AC1012">
        <v>3</v>
      </c>
    </row>
    <row r="1013" spans="1:29" x14ac:dyDescent="0.3">
      <c r="A1013">
        <v>1997</v>
      </c>
      <c r="B1013">
        <v>1</v>
      </c>
      <c r="C1013">
        <v>1</v>
      </c>
      <c r="D1013">
        <v>4.7</v>
      </c>
      <c r="F1013">
        <v>3.9</v>
      </c>
      <c r="H1013">
        <v>2.75</v>
      </c>
      <c r="J1013">
        <v>2.5499999999999998</v>
      </c>
      <c r="K1013">
        <v>3</v>
      </c>
      <c r="L1013">
        <v>2.2999999999999998</v>
      </c>
      <c r="N1013">
        <v>4.2699999999999996</v>
      </c>
      <c r="O1013">
        <v>3</v>
      </c>
      <c r="P1013">
        <v>2.5</v>
      </c>
      <c r="R1013">
        <v>2</v>
      </c>
      <c r="T1013">
        <v>2</v>
      </c>
      <c r="V1013">
        <v>4.7</v>
      </c>
      <c r="X1013">
        <v>4.42</v>
      </c>
      <c r="Y1013">
        <v>3</v>
      </c>
      <c r="Z1013">
        <v>2.14</v>
      </c>
      <c r="AA1013">
        <v>1</v>
      </c>
      <c r="AB1013">
        <v>2</v>
      </c>
      <c r="AC1013">
        <v>3</v>
      </c>
    </row>
    <row r="1014" spans="1:29" x14ac:dyDescent="0.3">
      <c r="A1014">
        <v>1998</v>
      </c>
      <c r="B1014">
        <v>1</v>
      </c>
      <c r="C1014">
        <v>1</v>
      </c>
      <c r="D1014">
        <v>0.81</v>
      </c>
      <c r="E1014">
        <v>8</v>
      </c>
      <c r="F1014">
        <v>1.6</v>
      </c>
      <c r="G1014">
        <v>8</v>
      </c>
      <c r="H1014">
        <v>0.62</v>
      </c>
      <c r="I1014">
        <v>8</v>
      </c>
      <c r="J1014">
        <v>1.1200000000000001</v>
      </c>
      <c r="K1014">
        <v>8</v>
      </c>
      <c r="L1014">
        <v>2.2000000000000002</v>
      </c>
      <c r="N1014">
        <v>3.75</v>
      </c>
      <c r="P1014">
        <v>4.3499999999999996</v>
      </c>
      <c r="R1014">
        <v>3.3</v>
      </c>
      <c r="S1014">
        <v>3</v>
      </c>
      <c r="T1014">
        <v>3.29</v>
      </c>
      <c r="U1014">
        <v>1</v>
      </c>
      <c r="V1014">
        <v>3.71</v>
      </c>
      <c r="W1014">
        <v>1</v>
      </c>
      <c r="X1014">
        <v>3.64</v>
      </c>
      <c r="Y1014">
        <v>1</v>
      </c>
      <c r="Z1014">
        <v>4.37</v>
      </c>
      <c r="AA1014">
        <v>1</v>
      </c>
      <c r="AB1014">
        <v>0.62</v>
      </c>
      <c r="AC1014">
        <v>3</v>
      </c>
    </row>
    <row r="1015" spans="1:29" x14ac:dyDescent="0.3">
      <c r="A1015">
        <v>1999</v>
      </c>
      <c r="B1015">
        <v>1</v>
      </c>
      <c r="C1015">
        <v>1</v>
      </c>
      <c r="D1015">
        <v>4.96</v>
      </c>
      <c r="E1015">
        <v>1</v>
      </c>
      <c r="F1015">
        <v>4.1459999999999999</v>
      </c>
      <c r="G1015">
        <v>1</v>
      </c>
      <c r="H1015">
        <v>3.3679999999999999</v>
      </c>
      <c r="I1015">
        <v>1</v>
      </c>
      <c r="J1015">
        <v>3.45</v>
      </c>
      <c r="L1015">
        <v>4.8550000000000004</v>
      </c>
      <c r="M1015">
        <v>1</v>
      </c>
      <c r="N1015">
        <v>4.8250000000000002</v>
      </c>
      <c r="O1015">
        <v>1</v>
      </c>
      <c r="P1015">
        <v>5.15</v>
      </c>
      <c r="Q1015">
        <v>1</v>
      </c>
      <c r="R1015">
        <v>4.383</v>
      </c>
      <c r="S1015">
        <v>1</v>
      </c>
      <c r="T1015">
        <v>5.8150000000000004</v>
      </c>
      <c r="U1015">
        <v>1</v>
      </c>
      <c r="V1015">
        <v>9.81</v>
      </c>
      <c r="X1015">
        <v>8.83</v>
      </c>
      <c r="Z1015">
        <v>7.6509999999999998</v>
      </c>
      <c r="AA1015">
        <v>1</v>
      </c>
      <c r="AB1015">
        <v>3.37</v>
      </c>
    </row>
    <row r="1016" spans="1:29" x14ac:dyDescent="0.3">
      <c r="A1016">
        <v>2000</v>
      </c>
      <c r="B1016">
        <v>1</v>
      </c>
      <c r="C1016">
        <v>1</v>
      </c>
      <c r="D1016">
        <v>4.96</v>
      </c>
      <c r="E1016">
        <v>1</v>
      </c>
      <c r="F1016">
        <v>3.95</v>
      </c>
      <c r="H1016">
        <v>4.05</v>
      </c>
      <c r="J1016">
        <v>3.54</v>
      </c>
      <c r="L1016">
        <v>3.48</v>
      </c>
      <c r="N1016">
        <v>3.3</v>
      </c>
      <c r="P1016">
        <v>1.9750000000000001</v>
      </c>
      <c r="Q1016">
        <v>8</v>
      </c>
      <c r="R1016">
        <v>1.82</v>
      </c>
      <c r="S1016">
        <v>3</v>
      </c>
      <c r="T1016">
        <v>2.8370000000000002</v>
      </c>
      <c r="U1016">
        <v>8</v>
      </c>
      <c r="V1016">
        <v>2.85</v>
      </c>
      <c r="W1016">
        <v>8</v>
      </c>
      <c r="X1016">
        <v>2.85</v>
      </c>
      <c r="Y1016">
        <v>8</v>
      </c>
      <c r="Z1016">
        <v>3.359</v>
      </c>
      <c r="AA1016">
        <v>1</v>
      </c>
      <c r="AB1016">
        <v>1.82</v>
      </c>
      <c r="AC1016">
        <v>3</v>
      </c>
    </row>
    <row r="1017" spans="1:29" x14ac:dyDescent="0.3">
      <c r="A1017">
        <v>2001</v>
      </c>
      <c r="B1017">
        <v>1</v>
      </c>
      <c r="C1017">
        <v>1</v>
      </c>
      <c r="D1017">
        <v>5.08</v>
      </c>
      <c r="F1017">
        <v>3.54</v>
      </c>
      <c r="H1017">
        <v>3.3</v>
      </c>
      <c r="J1017">
        <v>3.12</v>
      </c>
      <c r="L1017">
        <v>3.18</v>
      </c>
      <c r="N1017">
        <v>3.8</v>
      </c>
      <c r="P1017">
        <v>3</v>
      </c>
      <c r="R1017">
        <v>3</v>
      </c>
      <c r="T1017">
        <v>3.09</v>
      </c>
      <c r="V1017">
        <v>3.6</v>
      </c>
      <c r="X1017">
        <v>4.5999999999999996</v>
      </c>
      <c r="Z1017">
        <v>3.7</v>
      </c>
      <c r="AA1017">
        <v>1</v>
      </c>
      <c r="AB1017">
        <v>3</v>
      </c>
    </row>
    <row r="1018" spans="1:29" x14ac:dyDescent="0.3">
      <c r="A1018">
        <v>2002</v>
      </c>
      <c r="B1018">
        <v>1</v>
      </c>
      <c r="C1018">
        <v>1</v>
      </c>
      <c r="D1018">
        <v>1.18</v>
      </c>
      <c r="E1018">
        <v>8</v>
      </c>
      <c r="F1018">
        <v>0.83199999999999996</v>
      </c>
      <c r="G1018">
        <v>8</v>
      </c>
      <c r="H1018">
        <v>0.754</v>
      </c>
      <c r="I1018">
        <v>8</v>
      </c>
      <c r="J1018">
        <v>1.0269999999999999</v>
      </c>
      <c r="K1018">
        <v>8</v>
      </c>
      <c r="L1018">
        <v>1.9</v>
      </c>
      <c r="N1018">
        <v>4.3</v>
      </c>
      <c r="P1018">
        <v>2.2599999999999998</v>
      </c>
      <c r="R1018">
        <v>1.48</v>
      </c>
      <c r="T1018">
        <v>2.8</v>
      </c>
      <c r="V1018">
        <v>3.7</v>
      </c>
      <c r="X1018">
        <v>3.25</v>
      </c>
      <c r="Z1018">
        <v>1.9</v>
      </c>
      <c r="AB1018">
        <v>0.75</v>
      </c>
    </row>
    <row r="1019" spans="1:29" x14ac:dyDescent="0.3">
      <c r="A1019">
        <v>2003</v>
      </c>
      <c r="B1019">
        <v>1</v>
      </c>
      <c r="C1019">
        <v>1</v>
      </c>
      <c r="D1019">
        <v>1.36</v>
      </c>
      <c r="F1019">
        <v>0.98799999999999999</v>
      </c>
      <c r="G1019">
        <v>8</v>
      </c>
      <c r="H1019">
        <v>0.79300000000000004</v>
      </c>
      <c r="I1019">
        <v>8</v>
      </c>
      <c r="J1019">
        <v>0.71499999999999997</v>
      </c>
      <c r="K1019">
        <v>8</v>
      </c>
      <c r="L1019">
        <v>1.54</v>
      </c>
      <c r="N1019">
        <v>2.2599999999999998</v>
      </c>
      <c r="O1019">
        <v>1</v>
      </c>
      <c r="P1019">
        <v>1.42</v>
      </c>
      <c r="Q1019">
        <v>1</v>
      </c>
      <c r="R1019">
        <v>1.3420000000000001</v>
      </c>
      <c r="S1019">
        <v>8</v>
      </c>
      <c r="T1019">
        <v>3.1749999999999998</v>
      </c>
      <c r="V1019">
        <v>2.38</v>
      </c>
      <c r="X1019">
        <v>3.4750000000000001</v>
      </c>
      <c r="Z1019">
        <v>1.48</v>
      </c>
      <c r="AA1019">
        <v>3</v>
      </c>
      <c r="AB1019">
        <v>0.72</v>
      </c>
      <c r="AC1019">
        <v>3</v>
      </c>
    </row>
    <row r="1020" spans="1:29" x14ac:dyDescent="0.3">
      <c r="A1020">
        <v>2004</v>
      </c>
      <c r="B1020">
        <v>1</v>
      </c>
      <c r="C1020">
        <v>1</v>
      </c>
      <c r="D1020">
        <v>1.36</v>
      </c>
      <c r="F1020">
        <v>1.48</v>
      </c>
      <c r="H1020">
        <v>1.3</v>
      </c>
      <c r="J1020">
        <v>1.42</v>
      </c>
      <c r="L1020">
        <v>2.8</v>
      </c>
      <c r="N1020">
        <v>1.54</v>
      </c>
      <c r="P1020">
        <v>1.36</v>
      </c>
      <c r="R1020">
        <v>2.5750000000000002</v>
      </c>
      <c r="T1020">
        <v>3.4750000000000001</v>
      </c>
      <c r="V1020">
        <v>5.8</v>
      </c>
      <c r="X1020">
        <v>4.3</v>
      </c>
      <c r="Z1020">
        <v>5.35</v>
      </c>
      <c r="AB1020">
        <v>1.3</v>
      </c>
    </row>
    <row r="1021" spans="1:29" x14ac:dyDescent="0.3">
      <c r="A1021">
        <v>2005</v>
      </c>
      <c r="B1021">
        <v>1</v>
      </c>
      <c r="C1021">
        <v>1</v>
      </c>
      <c r="D1021">
        <v>4.2249999999999996</v>
      </c>
      <c r="F1021">
        <v>3.3250000000000002</v>
      </c>
      <c r="H1021">
        <v>3.0249999999999999</v>
      </c>
      <c r="J1021">
        <v>2.0830000000000002</v>
      </c>
      <c r="K1021">
        <v>1</v>
      </c>
      <c r="L1021">
        <v>3.3809999999999998</v>
      </c>
      <c r="M1021">
        <v>1</v>
      </c>
      <c r="N1021">
        <v>9.2560000000000002</v>
      </c>
      <c r="O1021">
        <v>1</v>
      </c>
      <c r="P1021">
        <v>6.95</v>
      </c>
      <c r="Q1021">
        <v>1</v>
      </c>
      <c r="R1021">
        <v>4.2249999999999996</v>
      </c>
      <c r="T1021">
        <v>2.7250000000000001</v>
      </c>
      <c r="V1021">
        <v>5.875</v>
      </c>
      <c r="X1021">
        <v>9.99</v>
      </c>
      <c r="Z1021">
        <v>5.95</v>
      </c>
      <c r="AB1021">
        <v>2.08</v>
      </c>
    </row>
    <row r="1022" spans="1:29" x14ac:dyDescent="0.3">
      <c r="A1022">
        <v>2006</v>
      </c>
      <c r="B1022">
        <v>1</v>
      </c>
      <c r="C1022">
        <v>1</v>
      </c>
      <c r="D1022">
        <v>4.1500000000000004</v>
      </c>
      <c r="F1022">
        <v>3.1</v>
      </c>
      <c r="H1022">
        <v>2.5750000000000002</v>
      </c>
      <c r="J1022">
        <v>2.5750000000000002</v>
      </c>
      <c r="L1022">
        <v>3.85</v>
      </c>
      <c r="N1022">
        <v>10.11</v>
      </c>
      <c r="P1022">
        <v>5.95</v>
      </c>
      <c r="R1022">
        <v>2.95</v>
      </c>
      <c r="T1022">
        <v>3.25</v>
      </c>
      <c r="V1022">
        <v>7.15</v>
      </c>
      <c r="W1022">
        <v>3</v>
      </c>
      <c r="X1022">
        <v>9.26</v>
      </c>
      <c r="Z1022">
        <v>5.2</v>
      </c>
      <c r="AB1022">
        <v>2.58</v>
      </c>
      <c r="AC1022">
        <v>3</v>
      </c>
    </row>
    <row r="1024" spans="1:29" x14ac:dyDescent="0.3">
      <c r="A1024" t="s">
        <v>73</v>
      </c>
      <c r="D1024">
        <v>3.7959999999999998</v>
      </c>
      <c r="F1024">
        <v>3.1389999999999998</v>
      </c>
      <c r="H1024">
        <v>2.653</v>
      </c>
      <c r="J1024">
        <v>2.7429999999999999</v>
      </c>
      <c r="L1024">
        <v>4.5960000000000001</v>
      </c>
      <c r="N1024">
        <v>5.5270000000000001</v>
      </c>
      <c r="P1024">
        <v>4.0129999999999999</v>
      </c>
      <c r="R1024">
        <v>3.5569999999999999</v>
      </c>
      <c r="T1024">
        <v>4.74</v>
      </c>
      <c r="V1024">
        <v>6.4459999999999997</v>
      </c>
      <c r="X1024">
        <v>7.202</v>
      </c>
      <c r="Z1024">
        <v>5.4260000000000002</v>
      </c>
      <c r="AB1024">
        <v>4.49</v>
      </c>
    </row>
    <row r="1025" spans="1:29" x14ac:dyDescent="0.3">
      <c r="A1025" t="s">
        <v>74</v>
      </c>
      <c r="D1025">
        <v>9.2100000000000009</v>
      </c>
      <c r="F1025">
        <v>9.4</v>
      </c>
      <c r="H1025">
        <v>7.92</v>
      </c>
      <c r="J1025">
        <v>12.04</v>
      </c>
      <c r="L1025">
        <v>15.52</v>
      </c>
      <c r="N1025">
        <v>26.11</v>
      </c>
      <c r="P1025">
        <v>15.31</v>
      </c>
      <c r="R1025">
        <v>12.04</v>
      </c>
      <c r="T1025">
        <v>18.32</v>
      </c>
      <c r="V1025">
        <v>19.350000000000001</v>
      </c>
      <c r="X1025">
        <v>17.78</v>
      </c>
      <c r="Z1025">
        <v>14.8</v>
      </c>
      <c r="AB1025">
        <v>26.11</v>
      </c>
    </row>
    <row r="1026" spans="1:29" x14ac:dyDescent="0.3">
      <c r="A1026" t="s">
        <v>75</v>
      </c>
      <c r="D1026">
        <v>0.81</v>
      </c>
      <c r="F1026">
        <v>0.83199999999999996</v>
      </c>
      <c r="H1026">
        <v>0.62</v>
      </c>
      <c r="J1026">
        <v>0.71499999999999997</v>
      </c>
      <c r="L1026">
        <v>1.54</v>
      </c>
      <c r="N1026">
        <v>1.54</v>
      </c>
      <c r="P1026">
        <v>1.36</v>
      </c>
      <c r="R1026">
        <v>1.3420000000000001</v>
      </c>
      <c r="T1026">
        <v>2</v>
      </c>
      <c r="V1026">
        <v>2.38</v>
      </c>
      <c r="X1026">
        <v>2</v>
      </c>
      <c r="Z1026">
        <v>1.48</v>
      </c>
      <c r="AB1026">
        <v>0.62</v>
      </c>
    </row>
    <row r="1029" spans="1:29" s="20" customFormat="1" x14ac:dyDescent="0.3">
      <c r="A1029" s="7" t="s">
        <v>95</v>
      </c>
      <c r="B1029" s="7"/>
      <c r="C1029" s="7"/>
      <c r="D1029" s="7"/>
    </row>
    <row r="1030" spans="1:29" x14ac:dyDescent="0.3">
      <c r="A1030" t="s">
        <v>19</v>
      </c>
      <c r="B1030">
        <v>15067020</v>
      </c>
      <c r="C1030" t="s">
        <v>91</v>
      </c>
    </row>
    <row r="1031" spans="1:29" x14ac:dyDescent="0.3">
      <c r="A1031" t="s">
        <v>20</v>
      </c>
    </row>
    <row r="1032" spans="1:29" x14ac:dyDescent="0.3">
      <c r="A1032" t="s">
        <v>21</v>
      </c>
    </row>
    <row r="1033" spans="1:29" x14ac:dyDescent="0.3">
      <c r="A1033" t="s">
        <v>22</v>
      </c>
      <c r="B1033">
        <v>335</v>
      </c>
    </row>
    <row r="1034" spans="1:29" x14ac:dyDescent="0.3">
      <c r="A1034" t="s">
        <v>23</v>
      </c>
      <c r="B1034" t="s">
        <v>92</v>
      </c>
    </row>
    <row r="1035" spans="1:29" x14ac:dyDescent="0.3">
      <c r="A1035" t="s">
        <v>25</v>
      </c>
      <c r="B1035" t="s">
        <v>26</v>
      </c>
      <c r="C1035" t="s">
        <v>27</v>
      </c>
      <c r="D1035" t="s">
        <v>2</v>
      </c>
      <c r="E1035" t="s">
        <v>1</v>
      </c>
      <c r="F1035" t="s">
        <v>3</v>
      </c>
      <c r="G1035" t="s">
        <v>1</v>
      </c>
      <c r="H1035" t="s">
        <v>4</v>
      </c>
      <c r="I1035" t="s">
        <v>1</v>
      </c>
      <c r="J1035" t="s">
        <v>5</v>
      </c>
      <c r="K1035" t="s">
        <v>1</v>
      </c>
      <c r="L1035" t="s">
        <v>6</v>
      </c>
      <c r="M1035" t="s">
        <v>1</v>
      </c>
      <c r="N1035" t="s">
        <v>7</v>
      </c>
      <c r="O1035" t="s">
        <v>1</v>
      </c>
      <c r="P1035" t="s">
        <v>8</v>
      </c>
      <c r="Q1035" t="s">
        <v>1</v>
      </c>
      <c r="R1035" t="s">
        <v>9</v>
      </c>
      <c r="S1035" t="s">
        <v>1</v>
      </c>
      <c r="T1035" t="s">
        <v>10</v>
      </c>
      <c r="U1035" t="s">
        <v>1</v>
      </c>
      <c r="V1035" t="s">
        <v>11</v>
      </c>
      <c r="W1035" t="s">
        <v>1</v>
      </c>
      <c r="X1035" t="s">
        <v>12</v>
      </c>
      <c r="Y1035" t="s">
        <v>1</v>
      </c>
      <c r="Z1035" t="s">
        <v>13</v>
      </c>
      <c r="AA1035" t="s">
        <v>1</v>
      </c>
      <c r="AB1035" t="s">
        <v>28</v>
      </c>
      <c r="AC1035" t="s">
        <v>1</v>
      </c>
    </row>
    <row r="1036" spans="1:29" x14ac:dyDescent="0.3">
      <c r="A1036">
        <v>1977</v>
      </c>
      <c r="B1036">
        <v>2</v>
      </c>
      <c r="C1036">
        <v>1</v>
      </c>
      <c r="D1036">
        <v>9.5000000000000001E-2</v>
      </c>
      <c r="F1036">
        <v>4.5999999999999999E-2</v>
      </c>
      <c r="H1036">
        <v>3.4000000000000002E-2</v>
      </c>
      <c r="J1036">
        <v>4.5999999999999999E-2</v>
      </c>
      <c r="L1036">
        <v>0.8</v>
      </c>
      <c r="N1036">
        <v>3.1030000000000002</v>
      </c>
      <c r="P1036">
        <v>0.33200000000000002</v>
      </c>
      <c r="R1036">
        <v>0.36499999999999999</v>
      </c>
      <c r="T1036">
        <v>0.33200000000000002</v>
      </c>
      <c r="V1036">
        <v>2.294</v>
      </c>
      <c r="X1036">
        <v>6.6239999999999997</v>
      </c>
      <c r="Z1036">
        <v>0.25900000000000001</v>
      </c>
      <c r="AB1036">
        <v>1.19</v>
      </c>
    </row>
    <row r="1037" spans="1:29" x14ac:dyDescent="0.3">
      <c r="A1037">
        <v>1978</v>
      </c>
      <c r="B1037">
        <v>2</v>
      </c>
      <c r="C1037">
        <v>1</v>
      </c>
      <c r="D1037">
        <v>2E-3</v>
      </c>
      <c r="F1037">
        <v>2E-3</v>
      </c>
      <c r="H1037">
        <v>1E-3</v>
      </c>
      <c r="J1037">
        <v>9.2999999999999999E-2</v>
      </c>
      <c r="L1037">
        <v>2.1999999999999999E-2</v>
      </c>
      <c r="N1037">
        <v>2.1999999999999999E-2</v>
      </c>
      <c r="P1037">
        <v>6.0000000000000001E-3</v>
      </c>
      <c r="R1037">
        <v>4.0000000000000001E-3</v>
      </c>
      <c r="T1037">
        <v>1.7000000000000001E-2</v>
      </c>
      <c r="V1037">
        <v>4.2999999999999997E-2</v>
      </c>
      <c r="X1037">
        <v>3.7999999999999999E-2</v>
      </c>
      <c r="Z1037">
        <v>5.0000000000000001E-3</v>
      </c>
      <c r="AB1037">
        <v>0.02</v>
      </c>
    </row>
    <row r="1038" spans="1:29" x14ac:dyDescent="0.3">
      <c r="A1038">
        <v>1979</v>
      </c>
      <c r="B1038">
        <v>2</v>
      </c>
      <c r="C1038">
        <v>1</v>
      </c>
      <c r="D1038">
        <v>2E-3</v>
      </c>
      <c r="F1038">
        <v>1E-3</v>
      </c>
      <c r="H1038">
        <v>1E-3</v>
      </c>
      <c r="J1038">
        <v>5.0000000000000001E-3</v>
      </c>
      <c r="L1038">
        <v>2.5000000000000001E-2</v>
      </c>
      <c r="N1038">
        <v>3.7999999999999999E-2</v>
      </c>
      <c r="P1038">
        <v>8.9999999999999993E-3</v>
      </c>
      <c r="R1038">
        <v>8.0000000000000002E-3</v>
      </c>
      <c r="T1038">
        <v>5.0999999999999997E-2</v>
      </c>
      <c r="V1038">
        <v>0.12</v>
      </c>
      <c r="X1038">
        <v>0.107</v>
      </c>
      <c r="Z1038">
        <v>2.7E-2</v>
      </c>
      <c r="AB1038">
        <v>0.03</v>
      </c>
    </row>
    <row r="1039" spans="1:29" x14ac:dyDescent="0.3">
      <c r="A1039">
        <v>1980</v>
      </c>
      <c r="B1039">
        <v>2</v>
      </c>
      <c r="C1039">
        <v>1</v>
      </c>
      <c r="D1039">
        <v>0.01</v>
      </c>
      <c r="F1039">
        <v>8.0000000000000002E-3</v>
      </c>
      <c r="H1039">
        <v>3.0000000000000001E-3</v>
      </c>
      <c r="J1039">
        <v>4.0000000000000001E-3</v>
      </c>
      <c r="L1039">
        <v>8.9999999999999993E-3</v>
      </c>
      <c r="N1039">
        <v>6.0000000000000001E-3</v>
      </c>
      <c r="P1039">
        <v>5.0000000000000001E-3</v>
      </c>
      <c r="R1039">
        <v>8.9999999999999993E-3</v>
      </c>
      <c r="T1039">
        <v>7.0000000000000001E-3</v>
      </c>
      <c r="V1039">
        <v>1.4999999999999999E-2</v>
      </c>
      <c r="X1039">
        <v>3.9E-2</v>
      </c>
      <c r="Z1039">
        <v>6.0000000000000001E-3</v>
      </c>
      <c r="AB1039">
        <v>0.01</v>
      </c>
    </row>
    <row r="1040" spans="1:29" x14ac:dyDescent="0.3">
      <c r="A1040">
        <v>1981</v>
      </c>
      <c r="B1040">
        <v>2</v>
      </c>
      <c r="C1040">
        <v>1</v>
      </c>
      <c r="D1040">
        <v>4.0000000000000001E-3</v>
      </c>
      <c r="F1040">
        <v>0.01</v>
      </c>
      <c r="H1040">
        <v>6.0000000000000001E-3</v>
      </c>
      <c r="J1040">
        <v>0.23599999999999999</v>
      </c>
      <c r="L1040">
        <v>0.20399999999999999</v>
      </c>
      <c r="N1040">
        <v>5.8000000000000003E-2</v>
      </c>
      <c r="P1040">
        <v>1.9E-2</v>
      </c>
      <c r="R1040">
        <v>2.3E-2</v>
      </c>
      <c r="T1040">
        <v>3.4000000000000002E-2</v>
      </c>
      <c r="V1040">
        <v>7.1999999999999995E-2</v>
      </c>
      <c r="X1040">
        <v>6.5000000000000002E-2</v>
      </c>
      <c r="Z1040">
        <v>1.0999999999999999E-2</v>
      </c>
      <c r="AB1040">
        <v>0.06</v>
      </c>
    </row>
    <row r="1041" spans="1:29" x14ac:dyDescent="0.3">
      <c r="A1041">
        <v>1982</v>
      </c>
      <c r="B1041">
        <v>2</v>
      </c>
      <c r="C1041">
        <v>1</v>
      </c>
      <c r="D1041">
        <v>5.0000000000000001E-3</v>
      </c>
      <c r="E1041">
        <v>8</v>
      </c>
      <c r="F1041">
        <v>3.0000000000000001E-3</v>
      </c>
      <c r="G1041">
        <v>8</v>
      </c>
      <c r="H1041">
        <v>2E-3</v>
      </c>
      <c r="I1041">
        <v>8</v>
      </c>
      <c r="J1041">
        <v>3.0000000000000001E-3</v>
      </c>
      <c r="K1041">
        <v>8</v>
      </c>
      <c r="L1041">
        <v>6.8000000000000005E-2</v>
      </c>
      <c r="M1041">
        <v>8</v>
      </c>
      <c r="N1041">
        <v>1.9E-2</v>
      </c>
      <c r="O1041">
        <v>8</v>
      </c>
      <c r="P1041">
        <v>8.0000000000000002E-3</v>
      </c>
      <c r="Q1041">
        <v>8</v>
      </c>
      <c r="R1041">
        <v>5.0000000000000001E-3</v>
      </c>
      <c r="S1041">
        <v>8</v>
      </c>
      <c r="T1041">
        <v>1.2999999999999999E-2</v>
      </c>
      <c r="U1041">
        <v>8</v>
      </c>
      <c r="V1041">
        <v>6.8000000000000005E-2</v>
      </c>
      <c r="W1041">
        <v>8</v>
      </c>
      <c r="X1041">
        <v>7.0000000000000001E-3</v>
      </c>
      <c r="Y1041">
        <v>6</v>
      </c>
      <c r="Z1041">
        <v>0.01</v>
      </c>
      <c r="AA1041">
        <v>6</v>
      </c>
      <c r="AB1041">
        <v>0.02</v>
      </c>
    </row>
    <row r="1042" spans="1:29" x14ac:dyDescent="0.3">
      <c r="A1042">
        <v>1983</v>
      </c>
      <c r="B1042">
        <v>2</v>
      </c>
      <c r="C1042">
        <v>1</v>
      </c>
      <c r="D1042">
        <v>3.0000000000000001E-3</v>
      </c>
      <c r="E1042">
        <v>6</v>
      </c>
      <c r="F1042">
        <v>3.0000000000000001E-3</v>
      </c>
      <c r="G1042">
        <v>6</v>
      </c>
      <c r="H1042">
        <v>3.0000000000000001E-3</v>
      </c>
      <c r="I1042">
        <v>6</v>
      </c>
      <c r="J1042">
        <v>5.7000000000000002E-2</v>
      </c>
      <c r="K1042">
        <v>6</v>
      </c>
      <c r="L1042">
        <v>0.10199999999999999</v>
      </c>
      <c r="M1042">
        <v>6</v>
      </c>
      <c r="N1042">
        <v>4.1000000000000002E-2</v>
      </c>
      <c r="O1042">
        <v>6</v>
      </c>
      <c r="P1042">
        <v>5.0000000000000001E-3</v>
      </c>
      <c r="Q1042">
        <v>6</v>
      </c>
      <c r="R1042">
        <v>6.0000000000000001E-3</v>
      </c>
      <c r="S1042">
        <v>6</v>
      </c>
      <c r="T1042">
        <v>1.4999999999999999E-2</v>
      </c>
      <c r="U1042">
        <v>6</v>
      </c>
      <c r="V1042">
        <v>0.02</v>
      </c>
      <c r="X1042">
        <v>3.4000000000000002E-2</v>
      </c>
      <c r="Z1042">
        <v>8.0000000000000002E-3</v>
      </c>
      <c r="AB1042">
        <v>0.03</v>
      </c>
    </row>
    <row r="1043" spans="1:29" x14ac:dyDescent="0.3">
      <c r="A1043">
        <v>1984</v>
      </c>
      <c r="B1043">
        <v>2</v>
      </c>
      <c r="C1043">
        <v>1</v>
      </c>
      <c r="D1043">
        <v>4.0000000000000001E-3</v>
      </c>
      <c r="F1043">
        <v>3.0000000000000001E-3</v>
      </c>
      <c r="H1043">
        <v>2E-3</v>
      </c>
      <c r="J1043">
        <v>2E-3</v>
      </c>
      <c r="L1043">
        <v>2E-3</v>
      </c>
      <c r="N1043">
        <v>4.0000000000000001E-3</v>
      </c>
      <c r="P1043">
        <v>6.0000000000000001E-3</v>
      </c>
      <c r="R1043">
        <v>5.0000000000000001E-3</v>
      </c>
      <c r="T1043">
        <v>3.1E-2</v>
      </c>
      <c r="V1043">
        <v>3.3000000000000002E-2</v>
      </c>
      <c r="X1043">
        <v>4.4999999999999998E-2</v>
      </c>
      <c r="Z1043">
        <v>1.6E-2</v>
      </c>
      <c r="AB1043">
        <v>0.01</v>
      </c>
    </row>
    <row r="1044" spans="1:29" x14ac:dyDescent="0.3">
      <c r="A1044">
        <v>1985</v>
      </c>
      <c r="B1044">
        <v>2</v>
      </c>
      <c r="C1044">
        <v>1</v>
      </c>
      <c r="D1044">
        <v>6.0000000000000001E-3</v>
      </c>
      <c r="F1044">
        <v>4.0000000000000001E-3</v>
      </c>
      <c r="H1044">
        <v>3.0000000000000001E-3</v>
      </c>
      <c r="J1044">
        <v>8.0000000000000002E-3</v>
      </c>
      <c r="L1044">
        <v>4.2000000000000003E-2</v>
      </c>
      <c r="N1044">
        <v>1.6E-2</v>
      </c>
      <c r="P1044">
        <v>6.0000000000000001E-3</v>
      </c>
      <c r="R1044">
        <v>6.0000000000000001E-3</v>
      </c>
      <c r="T1044">
        <v>1.0999999999999999E-2</v>
      </c>
      <c r="V1044">
        <v>8.6999999999999994E-2</v>
      </c>
      <c r="X1044">
        <v>5.8999999999999997E-2</v>
      </c>
      <c r="Z1044">
        <v>0.10199999999999999</v>
      </c>
      <c r="AB1044">
        <v>0.03</v>
      </c>
    </row>
    <row r="1045" spans="1:29" x14ac:dyDescent="0.3">
      <c r="A1045">
        <v>1986</v>
      </c>
      <c r="B1045">
        <v>2</v>
      </c>
      <c r="C1045">
        <v>1</v>
      </c>
      <c r="D1045">
        <v>8.9999999999999993E-3</v>
      </c>
      <c r="E1045">
        <v>8</v>
      </c>
      <c r="F1045">
        <v>5.0000000000000001E-3</v>
      </c>
      <c r="G1045">
        <v>8</v>
      </c>
      <c r="H1045">
        <v>4.0000000000000001E-3</v>
      </c>
      <c r="I1045">
        <v>8</v>
      </c>
      <c r="J1045">
        <v>1.6E-2</v>
      </c>
      <c r="K1045">
        <v>8</v>
      </c>
      <c r="L1045">
        <v>7.6999999999999999E-2</v>
      </c>
      <c r="M1045">
        <v>8</v>
      </c>
      <c r="N1045">
        <v>4.3999999999999997E-2</v>
      </c>
      <c r="O1045">
        <v>8</v>
      </c>
      <c r="P1045">
        <v>6.0000000000000001E-3</v>
      </c>
      <c r="Q1045">
        <v>8</v>
      </c>
      <c r="R1045">
        <v>6.0000000000000001E-3</v>
      </c>
      <c r="S1045">
        <v>8</v>
      </c>
      <c r="T1045">
        <v>1.7000000000000001E-2</v>
      </c>
      <c r="U1045">
        <v>8</v>
      </c>
      <c r="V1045">
        <v>4.7E-2</v>
      </c>
      <c r="W1045">
        <v>8</v>
      </c>
      <c r="X1045">
        <v>1.4999999999999999E-2</v>
      </c>
      <c r="Y1045">
        <v>8</v>
      </c>
      <c r="Z1045">
        <v>5.0000000000000001E-3</v>
      </c>
      <c r="AA1045">
        <v>8</v>
      </c>
      <c r="AB1045">
        <v>0.02</v>
      </c>
    </row>
    <row r="1046" spans="1:29" x14ac:dyDescent="0.3">
      <c r="A1046">
        <v>1987</v>
      </c>
      <c r="B1046">
        <v>2</v>
      </c>
      <c r="C1046">
        <v>1</v>
      </c>
      <c r="D1046">
        <v>3.0000000000000001E-3</v>
      </c>
      <c r="E1046">
        <v>8</v>
      </c>
      <c r="F1046">
        <v>2E-3</v>
      </c>
      <c r="G1046">
        <v>8</v>
      </c>
      <c r="H1046">
        <v>1E-3</v>
      </c>
      <c r="I1046">
        <v>8</v>
      </c>
      <c r="J1046">
        <v>1.4999999999999999E-2</v>
      </c>
      <c r="K1046">
        <v>8</v>
      </c>
      <c r="L1046">
        <v>5.0999999999999997E-2</v>
      </c>
      <c r="M1046">
        <v>8</v>
      </c>
      <c r="N1046">
        <v>2.5999999999999999E-2</v>
      </c>
      <c r="O1046">
        <v>8</v>
      </c>
      <c r="P1046">
        <v>8.0000000000000002E-3</v>
      </c>
      <c r="Q1046">
        <v>8</v>
      </c>
      <c r="R1046">
        <v>8.9999999999999993E-3</v>
      </c>
      <c r="S1046">
        <v>8</v>
      </c>
      <c r="T1046">
        <v>8.9999999999999993E-3</v>
      </c>
      <c r="U1046">
        <v>8</v>
      </c>
      <c r="V1046">
        <v>0.10100000000000001</v>
      </c>
      <c r="W1046">
        <v>8</v>
      </c>
      <c r="X1046">
        <v>9.4E-2</v>
      </c>
      <c r="Y1046">
        <v>8</v>
      </c>
      <c r="Z1046">
        <v>1.7999999999999999E-2</v>
      </c>
      <c r="AA1046">
        <v>8</v>
      </c>
      <c r="AB1046">
        <v>0.03</v>
      </c>
    </row>
    <row r="1047" spans="1:29" x14ac:dyDescent="0.3">
      <c r="A1047">
        <v>1988</v>
      </c>
      <c r="B1047">
        <v>2</v>
      </c>
      <c r="C1047">
        <v>1</v>
      </c>
      <c r="D1047">
        <v>4.0000000000000001E-3</v>
      </c>
      <c r="E1047">
        <v>8</v>
      </c>
      <c r="F1047">
        <v>2E-3</v>
      </c>
      <c r="G1047">
        <v>8</v>
      </c>
      <c r="H1047">
        <v>1E-3</v>
      </c>
      <c r="I1047">
        <v>8</v>
      </c>
      <c r="J1047">
        <v>5.0000000000000001E-3</v>
      </c>
      <c r="K1047">
        <v>8</v>
      </c>
      <c r="L1047">
        <v>6.0000000000000001E-3</v>
      </c>
      <c r="M1047">
        <v>8</v>
      </c>
      <c r="N1047">
        <v>1.7000000000000001E-2</v>
      </c>
      <c r="O1047">
        <v>8</v>
      </c>
      <c r="P1047">
        <v>4.0000000000000001E-3</v>
      </c>
      <c r="Q1047">
        <v>8</v>
      </c>
      <c r="R1047">
        <v>1.9E-2</v>
      </c>
      <c r="S1047">
        <v>8</v>
      </c>
      <c r="T1047">
        <v>6.6000000000000003E-2</v>
      </c>
      <c r="U1047">
        <v>8</v>
      </c>
      <c r="V1047">
        <v>0.248</v>
      </c>
      <c r="W1047">
        <v>8</v>
      </c>
      <c r="X1047">
        <v>0.10100000000000001</v>
      </c>
      <c r="Y1047">
        <v>8</v>
      </c>
      <c r="Z1047">
        <v>0.02</v>
      </c>
      <c r="AA1047">
        <v>8</v>
      </c>
      <c r="AB1047">
        <v>0.04</v>
      </c>
    </row>
    <row r="1048" spans="1:29" x14ac:dyDescent="0.3">
      <c r="A1048">
        <v>1989</v>
      </c>
      <c r="B1048">
        <v>1</v>
      </c>
      <c r="C1048">
        <v>1</v>
      </c>
      <c r="D1048">
        <v>7.0000000000000001E-3</v>
      </c>
      <c r="E1048">
        <v>8</v>
      </c>
      <c r="F1048">
        <v>5.0000000000000001E-3</v>
      </c>
      <c r="G1048">
        <v>8</v>
      </c>
      <c r="H1048">
        <v>3.0000000000000001E-3</v>
      </c>
      <c r="I1048">
        <v>8</v>
      </c>
      <c r="J1048">
        <v>2E-3</v>
      </c>
      <c r="K1048">
        <v>8</v>
      </c>
      <c r="L1048">
        <v>8.9999999999999993E-3</v>
      </c>
      <c r="M1048">
        <v>8</v>
      </c>
      <c r="N1048">
        <v>5.0000000000000001E-3</v>
      </c>
      <c r="O1048">
        <v>8</v>
      </c>
      <c r="P1048">
        <v>5.0000000000000001E-3</v>
      </c>
      <c r="Q1048">
        <v>8</v>
      </c>
      <c r="R1048">
        <v>5.0000000000000001E-3</v>
      </c>
      <c r="S1048">
        <v>8</v>
      </c>
      <c r="T1048">
        <v>2.5999999999999999E-2</v>
      </c>
      <c r="U1048">
        <v>8</v>
      </c>
      <c r="V1048">
        <v>1.2E-2</v>
      </c>
      <c r="W1048">
        <v>8</v>
      </c>
      <c r="X1048">
        <v>8.9999999999999993E-3</v>
      </c>
      <c r="Y1048">
        <v>8</v>
      </c>
      <c r="Z1048">
        <v>1.7000000000000001E-2</v>
      </c>
      <c r="AA1048">
        <v>8</v>
      </c>
      <c r="AB1048">
        <v>0.01</v>
      </c>
    </row>
    <row r="1049" spans="1:29" x14ac:dyDescent="0.3">
      <c r="A1049">
        <v>1990</v>
      </c>
      <c r="B1049">
        <v>1</v>
      </c>
      <c r="C1049">
        <v>1</v>
      </c>
      <c r="D1049">
        <v>2E-3</v>
      </c>
      <c r="E1049">
        <v>8</v>
      </c>
      <c r="F1049">
        <v>2E-3</v>
      </c>
      <c r="G1049">
        <v>8</v>
      </c>
      <c r="H1049">
        <v>1E-3</v>
      </c>
      <c r="I1049">
        <v>8</v>
      </c>
      <c r="J1049">
        <v>7.0000000000000007E-2</v>
      </c>
      <c r="K1049">
        <v>8</v>
      </c>
      <c r="L1049">
        <v>0.111</v>
      </c>
      <c r="M1049">
        <v>8</v>
      </c>
      <c r="N1049">
        <v>2.4E-2</v>
      </c>
      <c r="O1049">
        <v>8</v>
      </c>
      <c r="P1049">
        <v>0.01</v>
      </c>
      <c r="Q1049">
        <v>8</v>
      </c>
      <c r="R1049">
        <v>1.0999999999999999E-2</v>
      </c>
      <c r="S1049">
        <v>8</v>
      </c>
      <c r="T1049">
        <v>2.3E-2</v>
      </c>
      <c r="U1049">
        <v>8</v>
      </c>
      <c r="V1049">
        <v>0.105</v>
      </c>
      <c r="W1049">
        <v>8</v>
      </c>
      <c r="X1049">
        <v>0.08</v>
      </c>
      <c r="Y1049">
        <v>8</v>
      </c>
      <c r="Z1049">
        <v>0.03</v>
      </c>
      <c r="AA1049">
        <v>8</v>
      </c>
      <c r="AB1049">
        <v>0.04</v>
      </c>
    </row>
    <row r="1050" spans="1:29" x14ac:dyDescent="0.3">
      <c r="A1050">
        <v>1991</v>
      </c>
      <c r="B1050">
        <v>1</v>
      </c>
      <c r="C1050">
        <v>1</v>
      </c>
      <c r="D1050">
        <v>4.0000000000000001E-3</v>
      </c>
      <c r="E1050">
        <v>8</v>
      </c>
      <c r="F1050">
        <v>2E-3</v>
      </c>
      <c r="G1050">
        <v>8</v>
      </c>
      <c r="H1050">
        <v>3.0000000000000001E-3</v>
      </c>
      <c r="I1050">
        <v>8</v>
      </c>
      <c r="J1050">
        <v>4.0000000000000001E-3</v>
      </c>
      <c r="K1050">
        <v>8</v>
      </c>
      <c r="L1050">
        <v>0.01</v>
      </c>
      <c r="M1050">
        <v>8</v>
      </c>
      <c r="N1050">
        <v>4.0000000000000001E-3</v>
      </c>
      <c r="O1050">
        <v>8</v>
      </c>
      <c r="P1050">
        <v>3.0000000000000001E-3</v>
      </c>
      <c r="Q1050">
        <v>8</v>
      </c>
      <c r="R1050">
        <v>3.0000000000000001E-3</v>
      </c>
      <c r="S1050">
        <v>8</v>
      </c>
      <c r="T1050">
        <v>1.9E-2</v>
      </c>
      <c r="U1050">
        <v>8</v>
      </c>
      <c r="V1050">
        <v>2.3E-2</v>
      </c>
      <c r="W1050">
        <v>8</v>
      </c>
      <c r="X1050">
        <v>2.5000000000000001E-2</v>
      </c>
      <c r="Y1050">
        <v>8</v>
      </c>
      <c r="Z1050">
        <v>1.2999999999999999E-2</v>
      </c>
      <c r="AA1050">
        <v>8</v>
      </c>
      <c r="AB1050">
        <v>0.01</v>
      </c>
    </row>
    <row r="1051" spans="1:29" x14ac:dyDescent="0.3">
      <c r="A1051">
        <v>1992</v>
      </c>
      <c r="B1051">
        <v>1</v>
      </c>
      <c r="C1051">
        <v>1</v>
      </c>
      <c r="D1051">
        <v>3.0000000000000001E-3</v>
      </c>
      <c r="E1051">
        <v>8</v>
      </c>
      <c r="F1051">
        <v>2E-3</v>
      </c>
      <c r="G1051">
        <v>8</v>
      </c>
      <c r="H1051">
        <v>2E-3</v>
      </c>
      <c r="I1051">
        <v>8</v>
      </c>
      <c r="J1051">
        <v>2E-3</v>
      </c>
      <c r="K1051">
        <v>8</v>
      </c>
      <c r="L1051">
        <v>3.4000000000000002E-2</v>
      </c>
      <c r="M1051">
        <v>8</v>
      </c>
      <c r="N1051">
        <v>1.2E-2</v>
      </c>
      <c r="O1051">
        <v>8</v>
      </c>
      <c r="P1051">
        <v>5.0000000000000001E-3</v>
      </c>
      <c r="Q1051">
        <v>8</v>
      </c>
      <c r="R1051">
        <v>5.0000000000000001E-3</v>
      </c>
      <c r="S1051">
        <v>8</v>
      </c>
      <c r="T1051">
        <v>2.1000000000000001E-2</v>
      </c>
      <c r="U1051">
        <v>8</v>
      </c>
      <c r="V1051">
        <v>8.9999999999999993E-3</v>
      </c>
      <c r="W1051">
        <v>8</v>
      </c>
      <c r="X1051">
        <v>6.0000000000000001E-3</v>
      </c>
      <c r="Y1051">
        <v>8</v>
      </c>
      <c r="Z1051">
        <v>3.0000000000000001E-3</v>
      </c>
      <c r="AA1051">
        <v>8</v>
      </c>
      <c r="AB1051">
        <v>0.01</v>
      </c>
    </row>
    <row r="1052" spans="1:29" x14ac:dyDescent="0.3">
      <c r="A1052">
        <v>1993</v>
      </c>
      <c r="B1052">
        <v>1</v>
      </c>
      <c r="C1052">
        <v>1</v>
      </c>
      <c r="D1052">
        <v>2E-3</v>
      </c>
      <c r="E1052">
        <v>8</v>
      </c>
      <c r="F1052">
        <v>1E-3</v>
      </c>
      <c r="G1052">
        <v>8</v>
      </c>
      <c r="H1052">
        <v>1E-3</v>
      </c>
      <c r="I1052">
        <v>8</v>
      </c>
      <c r="J1052">
        <v>0.01</v>
      </c>
      <c r="K1052">
        <v>8</v>
      </c>
      <c r="L1052">
        <v>0.03</v>
      </c>
      <c r="M1052">
        <v>8</v>
      </c>
      <c r="N1052">
        <v>0.01</v>
      </c>
      <c r="O1052">
        <v>8</v>
      </c>
      <c r="P1052">
        <v>2E-3</v>
      </c>
      <c r="Q1052">
        <v>8</v>
      </c>
      <c r="R1052">
        <v>4.0000000000000001E-3</v>
      </c>
      <c r="S1052">
        <v>8</v>
      </c>
      <c r="T1052">
        <v>6.0000000000000001E-3</v>
      </c>
      <c r="U1052">
        <v>8</v>
      </c>
      <c r="V1052">
        <v>5.0000000000000001E-3</v>
      </c>
      <c r="W1052">
        <v>8</v>
      </c>
      <c r="X1052">
        <v>2.8000000000000001E-2</v>
      </c>
      <c r="Y1052">
        <v>8</v>
      </c>
      <c r="Z1052">
        <v>5.0000000000000001E-3</v>
      </c>
      <c r="AA1052">
        <v>8</v>
      </c>
      <c r="AB1052">
        <v>0.01</v>
      </c>
    </row>
    <row r="1053" spans="1:29" x14ac:dyDescent="0.3">
      <c r="A1053">
        <v>1994</v>
      </c>
      <c r="B1053">
        <v>1</v>
      </c>
      <c r="C1053">
        <v>1</v>
      </c>
      <c r="D1053">
        <v>2E-3</v>
      </c>
      <c r="E1053">
        <v>8</v>
      </c>
      <c r="F1053">
        <v>1E-3</v>
      </c>
      <c r="G1053">
        <v>8</v>
      </c>
      <c r="H1053">
        <v>1E-3</v>
      </c>
      <c r="I1053">
        <v>8</v>
      </c>
      <c r="J1053">
        <v>2E-3</v>
      </c>
      <c r="K1053">
        <v>8</v>
      </c>
      <c r="L1053">
        <v>5.0000000000000001E-3</v>
      </c>
      <c r="M1053">
        <v>8</v>
      </c>
      <c r="N1053">
        <v>2E-3</v>
      </c>
      <c r="O1053">
        <v>8</v>
      </c>
      <c r="P1053">
        <v>1E-3</v>
      </c>
      <c r="Q1053">
        <v>8</v>
      </c>
      <c r="R1053">
        <v>1E-3</v>
      </c>
      <c r="S1053">
        <v>8</v>
      </c>
      <c r="T1053">
        <v>7.0000000000000001E-3</v>
      </c>
      <c r="U1053">
        <v>8</v>
      </c>
      <c r="V1053">
        <v>6.6000000000000003E-2</v>
      </c>
      <c r="W1053">
        <v>8</v>
      </c>
      <c r="X1053">
        <v>0.02</v>
      </c>
      <c r="Y1053">
        <v>8</v>
      </c>
      <c r="Z1053">
        <v>4.0000000000000001E-3</v>
      </c>
      <c r="AA1053">
        <v>3</v>
      </c>
      <c r="AB1053">
        <v>0.01</v>
      </c>
      <c r="AC1053">
        <v>3</v>
      </c>
    </row>
    <row r="1054" spans="1:29" x14ac:dyDescent="0.3">
      <c r="A1054">
        <v>1995</v>
      </c>
      <c r="B1054">
        <v>1</v>
      </c>
      <c r="C1054">
        <v>1</v>
      </c>
      <c r="D1054">
        <v>4.0000000000000001E-3</v>
      </c>
      <c r="E1054">
        <v>8</v>
      </c>
      <c r="F1054">
        <v>2E-3</v>
      </c>
      <c r="G1054">
        <v>8</v>
      </c>
      <c r="H1054">
        <v>3.0000000000000001E-3</v>
      </c>
      <c r="I1054">
        <v>8</v>
      </c>
      <c r="J1054">
        <v>6.0000000000000001E-3</v>
      </c>
      <c r="K1054">
        <v>8</v>
      </c>
      <c r="L1054">
        <v>3.5000000000000003E-2</v>
      </c>
      <c r="M1054">
        <v>8</v>
      </c>
      <c r="N1054">
        <v>1.4999999999999999E-2</v>
      </c>
      <c r="O1054">
        <v>8</v>
      </c>
      <c r="P1054">
        <v>5.0000000000000001E-3</v>
      </c>
      <c r="Q1054">
        <v>8</v>
      </c>
      <c r="R1054">
        <v>3.4000000000000002E-2</v>
      </c>
      <c r="S1054">
        <v>8</v>
      </c>
      <c r="T1054">
        <v>3.5000000000000003E-2</v>
      </c>
      <c r="U1054">
        <v>8</v>
      </c>
      <c r="V1054">
        <v>6.6000000000000003E-2</v>
      </c>
      <c r="W1054">
        <v>8</v>
      </c>
      <c r="X1054">
        <v>1.9E-2</v>
      </c>
      <c r="Y1054">
        <v>8</v>
      </c>
      <c r="Z1054">
        <v>6.0000000000000001E-3</v>
      </c>
      <c r="AA1054">
        <v>8</v>
      </c>
      <c r="AB1054">
        <v>0.02</v>
      </c>
    </row>
    <row r="1055" spans="1:29" x14ac:dyDescent="0.3">
      <c r="A1055">
        <v>1996</v>
      </c>
      <c r="B1055">
        <v>1</v>
      </c>
      <c r="C1055">
        <v>1</v>
      </c>
      <c r="D1055">
        <v>3.0000000000000001E-3</v>
      </c>
      <c r="E1055">
        <v>8</v>
      </c>
      <c r="F1055">
        <v>2E-3</v>
      </c>
      <c r="G1055">
        <v>8</v>
      </c>
      <c r="H1055">
        <v>2E-3</v>
      </c>
      <c r="I1055">
        <v>8</v>
      </c>
      <c r="J1055">
        <v>3.0000000000000001E-3</v>
      </c>
      <c r="K1055">
        <v>8</v>
      </c>
      <c r="L1055" t="s">
        <v>1</v>
      </c>
      <c r="T1055">
        <v>2.4E-2</v>
      </c>
      <c r="U1055">
        <v>8</v>
      </c>
      <c r="V1055">
        <v>2.7E-2</v>
      </c>
      <c r="W1055">
        <v>3</v>
      </c>
      <c r="X1055">
        <v>3.5000000000000003E-2</v>
      </c>
      <c r="Y1055">
        <v>3</v>
      </c>
      <c r="Z1055">
        <v>0.03</v>
      </c>
      <c r="AA1055">
        <v>8</v>
      </c>
      <c r="AB1055">
        <v>0.02</v>
      </c>
      <c r="AC1055">
        <v>3</v>
      </c>
    </row>
    <row r="1056" spans="1:29" x14ac:dyDescent="0.3">
      <c r="A1056">
        <v>1997</v>
      </c>
      <c r="B1056">
        <v>1</v>
      </c>
      <c r="C1056">
        <v>1</v>
      </c>
      <c r="D1056">
        <v>8.0000000000000002E-3</v>
      </c>
      <c r="E1056">
        <v>8</v>
      </c>
      <c r="F1056">
        <v>5.0000000000000001E-3</v>
      </c>
      <c r="G1056">
        <v>8</v>
      </c>
      <c r="H1056">
        <v>2E-3</v>
      </c>
      <c r="I1056">
        <v>8</v>
      </c>
      <c r="J1056">
        <v>4.0000000000000001E-3</v>
      </c>
      <c r="K1056">
        <v>3</v>
      </c>
      <c r="L1056">
        <v>4.0000000000000001E-3</v>
      </c>
      <c r="M1056">
        <v>8</v>
      </c>
      <c r="N1056">
        <v>2.1000000000000001E-2</v>
      </c>
      <c r="O1056">
        <v>3</v>
      </c>
      <c r="P1056">
        <v>2E-3</v>
      </c>
      <c r="Q1056">
        <v>8</v>
      </c>
      <c r="R1056">
        <v>2E-3</v>
      </c>
      <c r="S1056">
        <v>8</v>
      </c>
      <c r="T1056">
        <v>1.2E-2</v>
      </c>
      <c r="U1056">
        <v>8</v>
      </c>
      <c r="V1056">
        <v>1.7999999999999999E-2</v>
      </c>
      <c r="W1056">
        <v>8</v>
      </c>
      <c r="X1056">
        <v>0.04</v>
      </c>
      <c r="Y1056">
        <v>8</v>
      </c>
      <c r="Z1056">
        <v>2E-3</v>
      </c>
      <c r="AA1056">
        <v>8</v>
      </c>
      <c r="AB1056">
        <v>0.01</v>
      </c>
      <c r="AC1056">
        <v>3</v>
      </c>
    </row>
    <row r="1057" spans="1:29" x14ac:dyDescent="0.3">
      <c r="A1057">
        <v>1998</v>
      </c>
      <c r="B1057">
        <v>1</v>
      </c>
      <c r="C1057">
        <v>1</v>
      </c>
      <c r="D1057">
        <v>0</v>
      </c>
      <c r="E1057">
        <v>8</v>
      </c>
      <c r="F1057">
        <v>2E-3</v>
      </c>
      <c r="G1057">
        <v>8</v>
      </c>
      <c r="H1057">
        <v>0</v>
      </c>
      <c r="I1057">
        <v>8</v>
      </c>
      <c r="J1057">
        <v>0.107</v>
      </c>
      <c r="K1057">
        <v>8</v>
      </c>
      <c r="L1057">
        <v>9.8000000000000004E-2</v>
      </c>
      <c r="M1057">
        <v>8</v>
      </c>
      <c r="N1057">
        <v>0.01</v>
      </c>
      <c r="O1057">
        <v>8</v>
      </c>
      <c r="P1057">
        <v>8.0000000000000002E-3</v>
      </c>
      <c r="Q1057">
        <v>8</v>
      </c>
      <c r="R1057">
        <v>4.0000000000000001E-3</v>
      </c>
      <c r="S1057">
        <v>3</v>
      </c>
      <c r="T1057">
        <v>5.0000000000000001E-3</v>
      </c>
      <c r="U1057">
        <v>8</v>
      </c>
      <c r="V1057">
        <v>1.4E-2</v>
      </c>
      <c r="W1057">
        <v>8</v>
      </c>
      <c r="X1057">
        <v>5.0000000000000001E-3</v>
      </c>
      <c r="Y1057">
        <v>8</v>
      </c>
      <c r="Z1057">
        <v>1.2999999999999999E-2</v>
      </c>
      <c r="AA1057">
        <v>8</v>
      </c>
      <c r="AB1057">
        <v>0.02</v>
      </c>
      <c r="AC1057">
        <v>3</v>
      </c>
    </row>
    <row r="1058" spans="1:29" x14ac:dyDescent="0.3">
      <c r="A1058">
        <v>2000</v>
      </c>
      <c r="B1058">
        <v>1</v>
      </c>
      <c r="C1058">
        <v>1</v>
      </c>
      <c r="D1058">
        <v>1.2E-2</v>
      </c>
      <c r="E1058">
        <v>8</v>
      </c>
      <c r="F1058">
        <v>2.5000000000000001E-2</v>
      </c>
      <c r="G1058">
        <v>8</v>
      </c>
      <c r="H1058">
        <v>8.0000000000000002E-3</v>
      </c>
      <c r="I1058">
        <v>8</v>
      </c>
      <c r="J1058">
        <v>5.0000000000000001E-3</v>
      </c>
      <c r="K1058">
        <v>8</v>
      </c>
      <c r="L1058">
        <v>1.2999999999999999E-2</v>
      </c>
      <c r="M1058">
        <v>8</v>
      </c>
      <c r="N1058">
        <v>4.0000000000000001E-3</v>
      </c>
      <c r="O1058">
        <v>8</v>
      </c>
      <c r="P1058">
        <v>4.0000000000000001E-3</v>
      </c>
      <c r="Q1058">
        <v>8</v>
      </c>
      <c r="R1058">
        <v>3.0000000000000001E-3</v>
      </c>
      <c r="S1058">
        <v>3</v>
      </c>
      <c r="T1058">
        <v>8.9999999999999993E-3</v>
      </c>
      <c r="U1058">
        <v>8</v>
      </c>
      <c r="V1058">
        <v>4.5999999999999999E-2</v>
      </c>
      <c r="W1058">
        <v>8</v>
      </c>
      <c r="X1058">
        <v>8.9999999999999993E-3</v>
      </c>
      <c r="Y1058">
        <v>8</v>
      </c>
      <c r="Z1058">
        <v>5.0000000000000001E-3</v>
      </c>
      <c r="AA1058">
        <v>8</v>
      </c>
      <c r="AB1058">
        <v>0.01</v>
      </c>
      <c r="AC1058">
        <v>3</v>
      </c>
    </row>
    <row r="1059" spans="1:29" x14ac:dyDescent="0.3">
      <c r="A1059">
        <v>2001</v>
      </c>
      <c r="B1059">
        <v>1</v>
      </c>
      <c r="C1059">
        <v>1</v>
      </c>
      <c r="D1059">
        <v>8.9999999999999993E-3</v>
      </c>
      <c r="E1059">
        <v>8</v>
      </c>
      <c r="F1059">
        <v>5.0000000000000001E-3</v>
      </c>
      <c r="G1059">
        <v>8</v>
      </c>
      <c r="H1059">
        <v>5.0000000000000001E-3</v>
      </c>
      <c r="I1059">
        <v>8</v>
      </c>
      <c r="J1059">
        <v>3.0000000000000001E-3</v>
      </c>
      <c r="K1059">
        <v>8</v>
      </c>
      <c r="L1059">
        <v>2.1999999999999999E-2</v>
      </c>
      <c r="M1059">
        <v>8</v>
      </c>
      <c r="N1059">
        <v>8.0000000000000002E-3</v>
      </c>
      <c r="O1059">
        <v>8</v>
      </c>
      <c r="P1059">
        <v>5.0000000000000001E-3</v>
      </c>
      <c r="Q1059">
        <v>8</v>
      </c>
      <c r="R1059">
        <v>5.0000000000000001E-3</v>
      </c>
      <c r="S1059">
        <v>8</v>
      </c>
      <c r="T1059">
        <v>6.0000000000000001E-3</v>
      </c>
      <c r="U1059">
        <v>8</v>
      </c>
      <c r="V1059">
        <v>1.4999999999999999E-2</v>
      </c>
      <c r="W1059">
        <v>8</v>
      </c>
      <c r="X1059">
        <v>1.2E-2</v>
      </c>
      <c r="Y1059">
        <v>8</v>
      </c>
      <c r="Z1059">
        <v>5.0000000000000001E-3</v>
      </c>
      <c r="AA1059">
        <v>8</v>
      </c>
      <c r="AB1059">
        <v>0.01</v>
      </c>
    </row>
    <row r="1060" spans="1:29" x14ac:dyDescent="0.3">
      <c r="A1060">
        <v>2002</v>
      </c>
      <c r="B1060">
        <v>1</v>
      </c>
      <c r="C1060">
        <v>1</v>
      </c>
      <c r="D1060">
        <v>1E-3</v>
      </c>
      <c r="E1060">
        <v>8</v>
      </c>
      <c r="F1060">
        <v>0</v>
      </c>
      <c r="G1060">
        <v>8</v>
      </c>
      <c r="H1060">
        <v>1E-3</v>
      </c>
      <c r="I1060">
        <v>8</v>
      </c>
      <c r="J1060">
        <v>6.0000000000000001E-3</v>
      </c>
      <c r="K1060">
        <v>8</v>
      </c>
      <c r="L1060">
        <v>8.0000000000000002E-3</v>
      </c>
      <c r="M1060">
        <v>8</v>
      </c>
      <c r="N1060">
        <v>1.2999999999999999E-2</v>
      </c>
      <c r="O1060">
        <v>8</v>
      </c>
      <c r="P1060">
        <v>3.0000000000000001E-3</v>
      </c>
      <c r="Q1060">
        <v>8</v>
      </c>
      <c r="R1060">
        <v>3.0000000000000001E-3</v>
      </c>
      <c r="S1060">
        <v>8</v>
      </c>
      <c r="T1060">
        <v>6.0000000000000001E-3</v>
      </c>
      <c r="U1060">
        <v>8</v>
      </c>
      <c r="V1060">
        <v>1.2E-2</v>
      </c>
      <c r="W1060">
        <v>8</v>
      </c>
      <c r="X1060">
        <v>7.0000000000000001E-3</v>
      </c>
      <c r="Y1060">
        <v>8</v>
      </c>
      <c r="Z1060">
        <v>6.0000000000000001E-3</v>
      </c>
      <c r="AA1060">
        <v>8</v>
      </c>
      <c r="AB1060">
        <v>0.01</v>
      </c>
    </row>
    <row r="1061" spans="1:29" x14ac:dyDescent="0.3">
      <c r="A1061">
        <v>2003</v>
      </c>
      <c r="B1061">
        <v>1</v>
      </c>
      <c r="C1061">
        <v>1</v>
      </c>
      <c r="D1061">
        <v>1E-3</v>
      </c>
      <c r="E1061">
        <v>8</v>
      </c>
      <c r="F1061">
        <v>1E-3</v>
      </c>
      <c r="G1061">
        <v>8</v>
      </c>
      <c r="H1061">
        <v>1E-3</v>
      </c>
      <c r="I1061">
        <v>8</v>
      </c>
      <c r="J1061">
        <v>1.0999999999999999E-2</v>
      </c>
      <c r="K1061">
        <v>8</v>
      </c>
      <c r="L1061">
        <v>4.0000000000000001E-3</v>
      </c>
      <c r="M1061">
        <v>8</v>
      </c>
      <c r="N1061">
        <v>5.0000000000000001E-3</v>
      </c>
      <c r="O1061">
        <v>8</v>
      </c>
      <c r="P1061">
        <v>2E-3</v>
      </c>
      <c r="Q1061">
        <v>8</v>
      </c>
      <c r="R1061">
        <v>4.0000000000000001E-3</v>
      </c>
      <c r="S1061">
        <v>8</v>
      </c>
      <c r="T1061">
        <v>1.2999999999999999E-2</v>
      </c>
      <c r="U1061">
        <v>8</v>
      </c>
      <c r="V1061">
        <v>2.4E-2</v>
      </c>
      <c r="W1061">
        <v>8</v>
      </c>
      <c r="X1061">
        <v>3.3000000000000002E-2</v>
      </c>
      <c r="Y1061">
        <v>8</v>
      </c>
      <c r="Z1061">
        <v>1.4E-2</v>
      </c>
      <c r="AA1061">
        <v>3</v>
      </c>
      <c r="AB1061">
        <v>0.01</v>
      </c>
      <c r="AC1061">
        <v>3</v>
      </c>
    </row>
    <row r="1062" spans="1:29" x14ac:dyDescent="0.3">
      <c r="A1062">
        <v>2004</v>
      </c>
      <c r="B1062">
        <v>1</v>
      </c>
      <c r="C1062">
        <v>1</v>
      </c>
      <c r="D1062">
        <v>4.0000000000000001E-3</v>
      </c>
      <c r="E1062">
        <v>8</v>
      </c>
      <c r="F1062">
        <v>2E-3</v>
      </c>
      <c r="G1062">
        <v>8</v>
      </c>
      <c r="H1062">
        <v>1E-3</v>
      </c>
      <c r="I1062">
        <v>8</v>
      </c>
      <c r="J1062">
        <v>1.2E-2</v>
      </c>
      <c r="K1062">
        <v>8</v>
      </c>
      <c r="L1062">
        <v>2.1999999999999999E-2</v>
      </c>
      <c r="M1062">
        <v>8</v>
      </c>
      <c r="N1062">
        <v>1.2E-2</v>
      </c>
      <c r="O1062">
        <v>8</v>
      </c>
      <c r="P1062">
        <v>5.0000000000000001E-3</v>
      </c>
      <c r="Q1062">
        <v>8</v>
      </c>
      <c r="R1062">
        <v>8.0000000000000002E-3</v>
      </c>
      <c r="S1062">
        <v>8</v>
      </c>
      <c r="T1062">
        <v>1.6E-2</v>
      </c>
      <c r="U1062">
        <v>8</v>
      </c>
      <c r="V1062">
        <v>2.5000000000000001E-2</v>
      </c>
      <c r="W1062">
        <v>8</v>
      </c>
      <c r="X1062">
        <v>6.5000000000000002E-2</v>
      </c>
      <c r="Y1062">
        <v>8</v>
      </c>
      <c r="Z1062">
        <v>1.6E-2</v>
      </c>
      <c r="AA1062">
        <v>8</v>
      </c>
      <c r="AB1062">
        <v>0.02</v>
      </c>
    </row>
    <row r="1063" spans="1:29" x14ac:dyDescent="0.3">
      <c r="A1063">
        <v>2005</v>
      </c>
      <c r="B1063">
        <v>1</v>
      </c>
      <c r="C1063">
        <v>1</v>
      </c>
      <c r="D1063">
        <v>8.0000000000000002E-3</v>
      </c>
      <c r="E1063">
        <v>8</v>
      </c>
      <c r="F1063">
        <v>4.0000000000000001E-3</v>
      </c>
      <c r="G1063">
        <v>8</v>
      </c>
      <c r="H1063">
        <v>4.0000000000000001E-3</v>
      </c>
      <c r="I1063">
        <v>8</v>
      </c>
      <c r="J1063">
        <v>1.0999999999999999E-2</v>
      </c>
      <c r="K1063">
        <v>8</v>
      </c>
      <c r="L1063">
        <v>3.5999999999999997E-2</v>
      </c>
      <c r="M1063">
        <v>8</v>
      </c>
      <c r="N1063">
        <v>6.5000000000000002E-2</v>
      </c>
      <c r="O1063">
        <v>8</v>
      </c>
      <c r="P1063">
        <v>2.9000000000000001E-2</v>
      </c>
      <c r="Q1063">
        <v>8</v>
      </c>
      <c r="R1063">
        <v>1.0999999999999999E-2</v>
      </c>
      <c r="S1063">
        <v>8</v>
      </c>
      <c r="T1063">
        <v>1.0999999999999999E-2</v>
      </c>
      <c r="U1063">
        <v>8</v>
      </c>
      <c r="V1063">
        <v>3.5999999999999997E-2</v>
      </c>
      <c r="W1063">
        <v>8</v>
      </c>
      <c r="X1063">
        <v>0.08</v>
      </c>
      <c r="Y1063">
        <v>8</v>
      </c>
      <c r="Z1063">
        <v>0.02</v>
      </c>
      <c r="AA1063">
        <v>8</v>
      </c>
      <c r="AB1063">
        <v>0.03</v>
      </c>
    </row>
    <row r="1064" spans="1:29" x14ac:dyDescent="0.3">
      <c r="A1064">
        <v>2006</v>
      </c>
      <c r="B1064">
        <v>1</v>
      </c>
      <c r="C1064">
        <v>1</v>
      </c>
      <c r="D1064">
        <v>6.0000000000000001E-3</v>
      </c>
      <c r="E1064">
        <v>8</v>
      </c>
      <c r="F1064">
        <v>3.0000000000000001E-3</v>
      </c>
      <c r="G1064">
        <v>8</v>
      </c>
      <c r="H1064">
        <v>3.0000000000000001E-3</v>
      </c>
      <c r="I1064">
        <v>8</v>
      </c>
      <c r="J1064">
        <v>8.0000000000000002E-3</v>
      </c>
      <c r="K1064">
        <v>8</v>
      </c>
      <c r="L1064">
        <v>2.1000000000000001E-2</v>
      </c>
      <c r="M1064">
        <v>8</v>
      </c>
      <c r="N1064">
        <v>5.8999999999999997E-2</v>
      </c>
      <c r="O1064">
        <v>8</v>
      </c>
      <c r="P1064">
        <v>2.3E-2</v>
      </c>
      <c r="Q1064">
        <v>8</v>
      </c>
      <c r="R1064">
        <v>1.0999999999999999E-2</v>
      </c>
      <c r="S1064">
        <v>8</v>
      </c>
      <c r="T1064">
        <v>1.7000000000000001E-2</v>
      </c>
      <c r="U1064">
        <v>8</v>
      </c>
      <c r="V1064">
        <v>2.8000000000000001E-2</v>
      </c>
      <c r="W1064">
        <v>3</v>
      </c>
      <c r="X1064">
        <v>6.3E-2</v>
      </c>
      <c r="Y1064">
        <v>8</v>
      </c>
      <c r="Z1064">
        <v>1.9E-2</v>
      </c>
      <c r="AA1064">
        <v>8</v>
      </c>
      <c r="AB1064">
        <v>0.02</v>
      </c>
      <c r="AC1064">
        <v>3</v>
      </c>
    </row>
    <row r="1065" spans="1:29" x14ac:dyDescent="0.3">
      <c r="I1065" s="3"/>
    </row>
    <row r="1066" spans="1:29" x14ac:dyDescent="0.3">
      <c r="A1066" t="s">
        <v>73</v>
      </c>
      <c r="D1066">
        <v>8.0000000000000002E-3</v>
      </c>
      <c r="F1066">
        <v>5.0000000000000001E-3</v>
      </c>
      <c r="H1066">
        <v>4.0000000000000001E-3</v>
      </c>
      <c r="J1066">
        <v>2.5999999999999999E-2</v>
      </c>
      <c r="L1066">
        <v>6.7000000000000004E-2</v>
      </c>
      <c r="N1066">
        <v>0.13100000000000001</v>
      </c>
      <c r="P1066">
        <v>1.9E-2</v>
      </c>
      <c r="R1066">
        <v>2.1000000000000001E-2</v>
      </c>
      <c r="T1066">
        <v>0.03</v>
      </c>
      <c r="V1066">
        <v>0.127</v>
      </c>
      <c r="X1066">
        <v>0.26800000000000002</v>
      </c>
      <c r="Z1066">
        <v>2.4E-2</v>
      </c>
      <c r="AB1066">
        <v>0.06</v>
      </c>
    </row>
    <row r="1067" spans="1:29" x14ac:dyDescent="0.3">
      <c r="A1067" t="s">
        <v>74</v>
      </c>
      <c r="D1067">
        <v>9.5000000000000001E-2</v>
      </c>
      <c r="F1067">
        <v>4.5999999999999999E-2</v>
      </c>
      <c r="H1067">
        <v>3.4000000000000002E-2</v>
      </c>
      <c r="J1067">
        <v>0.23599999999999999</v>
      </c>
      <c r="L1067">
        <v>0.8</v>
      </c>
      <c r="N1067">
        <v>3.1030000000000002</v>
      </c>
      <c r="P1067">
        <v>0.33200000000000002</v>
      </c>
      <c r="R1067">
        <v>0.36499999999999999</v>
      </c>
      <c r="T1067">
        <v>0.33200000000000002</v>
      </c>
      <c r="V1067">
        <v>2.294</v>
      </c>
      <c r="X1067">
        <v>6.6239999999999997</v>
      </c>
      <c r="Z1067">
        <v>0.25900000000000001</v>
      </c>
      <c r="AB1067">
        <v>6.62</v>
      </c>
    </row>
    <row r="1068" spans="1:29" x14ac:dyDescent="0.3">
      <c r="A1068" t="s">
        <v>75</v>
      </c>
      <c r="D1068">
        <v>0</v>
      </c>
      <c r="F1068">
        <v>0</v>
      </c>
      <c r="H1068">
        <v>0</v>
      </c>
      <c r="J1068">
        <v>2E-3</v>
      </c>
      <c r="L1068">
        <v>2E-3</v>
      </c>
      <c r="N1068">
        <v>2E-3</v>
      </c>
      <c r="P1068">
        <v>1E-3</v>
      </c>
      <c r="R1068">
        <v>1E-3</v>
      </c>
      <c r="T1068">
        <v>5.0000000000000001E-3</v>
      </c>
      <c r="V1068">
        <v>5.0000000000000001E-3</v>
      </c>
      <c r="X1068">
        <v>5.0000000000000001E-3</v>
      </c>
      <c r="Z1068">
        <v>2E-3</v>
      </c>
      <c r="AB1068">
        <v>0</v>
      </c>
    </row>
    <row r="1071" spans="1:29" s="21" customFormat="1" x14ac:dyDescent="0.3">
      <c r="A1071" s="8" t="s">
        <v>96</v>
      </c>
      <c r="B1071" s="8"/>
      <c r="C1071" s="8"/>
      <c r="D1071" s="8"/>
    </row>
    <row r="1072" spans="1:29" x14ac:dyDescent="0.3">
      <c r="A1072" t="s">
        <v>19</v>
      </c>
      <c r="B1072">
        <v>15067020</v>
      </c>
      <c r="C1072" t="s">
        <v>91</v>
      </c>
    </row>
    <row r="1073" spans="1:29" x14ac:dyDescent="0.3">
      <c r="A1073" t="s">
        <v>20</v>
      </c>
    </row>
    <row r="1074" spans="1:29" x14ac:dyDescent="0.3">
      <c r="A1074" t="s">
        <v>21</v>
      </c>
    </row>
    <row r="1075" spans="1:29" x14ac:dyDescent="0.3">
      <c r="A1075" t="s">
        <v>22</v>
      </c>
      <c r="B1075">
        <v>335</v>
      </c>
    </row>
    <row r="1076" spans="1:29" x14ac:dyDescent="0.3">
      <c r="A1076" t="s">
        <v>23</v>
      </c>
      <c r="B1076" t="s">
        <v>92</v>
      </c>
    </row>
    <row r="1077" spans="1:29" x14ac:dyDescent="0.3">
      <c r="A1077" t="s">
        <v>25</v>
      </c>
      <c r="B1077" t="s">
        <v>26</v>
      </c>
      <c r="C1077" t="s">
        <v>27</v>
      </c>
      <c r="D1077" t="s">
        <v>2</v>
      </c>
      <c r="E1077" t="s">
        <v>1</v>
      </c>
      <c r="F1077" t="s">
        <v>3</v>
      </c>
      <c r="G1077" t="s">
        <v>1</v>
      </c>
      <c r="H1077" t="s">
        <v>4</v>
      </c>
      <c r="I1077" t="s">
        <v>1</v>
      </c>
      <c r="J1077" t="s">
        <v>5</v>
      </c>
      <c r="K1077" t="s">
        <v>1</v>
      </c>
      <c r="L1077" t="s">
        <v>6</v>
      </c>
      <c r="M1077" t="s">
        <v>1</v>
      </c>
      <c r="N1077" t="s">
        <v>7</v>
      </c>
      <c r="O1077" t="s">
        <v>1</v>
      </c>
      <c r="P1077" t="s">
        <v>8</v>
      </c>
      <c r="Q1077" t="s">
        <v>1</v>
      </c>
      <c r="R1077" t="s">
        <v>9</v>
      </c>
      <c r="S1077" t="s">
        <v>1</v>
      </c>
      <c r="T1077" t="s">
        <v>10</v>
      </c>
      <c r="U1077" t="s">
        <v>1</v>
      </c>
      <c r="V1077" t="s">
        <v>11</v>
      </c>
      <c r="W1077" t="s">
        <v>1</v>
      </c>
      <c r="X1077" t="s">
        <v>12</v>
      </c>
      <c r="Y1077" t="s">
        <v>1</v>
      </c>
      <c r="Z1077" t="s">
        <v>13</v>
      </c>
      <c r="AA1077" t="s">
        <v>1</v>
      </c>
      <c r="AB1077" t="s">
        <v>28</v>
      </c>
      <c r="AC1077" t="s">
        <v>1</v>
      </c>
    </row>
    <row r="1078" spans="1:29" x14ac:dyDescent="0.3">
      <c r="A1078">
        <v>1978</v>
      </c>
      <c r="B1078">
        <v>2</v>
      </c>
      <c r="C1078">
        <v>1</v>
      </c>
      <c r="D1078">
        <v>7.0000000000000007E-2</v>
      </c>
      <c r="F1078">
        <v>4.3999999999999997E-2</v>
      </c>
      <c r="H1078">
        <v>4.2999999999999997E-2</v>
      </c>
      <c r="J1078">
        <v>2.7959999999999998</v>
      </c>
      <c r="L1078">
        <v>0.68300000000000005</v>
      </c>
      <c r="N1078">
        <v>0.66300000000000003</v>
      </c>
      <c r="P1078">
        <v>0.193</v>
      </c>
      <c r="R1078">
        <v>0.13200000000000001</v>
      </c>
      <c r="T1078">
        <v>0.496</v>
      </c>
      <c r="V1078">
        <v>1.3280000000000001</v>
      </c>
      <c r="X1078">
        <v>1.1399999999999999</v>
      </c>
      <c r="Z1078">
        <v>0.16600000000000001</v>
      </c>
      <c r="AB1078">
        <v>7.75</v>
      </c>
    </row>
    <row r="1079" spans="1:29" x14ac:dyDescent="0.3">
      <c r="A1079">
        <v>1979</v>
      </c>
      <c r="B1079">
        <v>2</v>
      </c>
      <c r="C1079">
        <v>1</v>
      </c>
      <c r="D1079">
        <v>6.3E-2</v>
      </c>
      <c r="F1079">
        <v>3.4000000000000002E-2</v>
      </c>
      <c r="H1079">
        <v>3.4000000000000002E-2</v>
      </c>
      <c r="J1079">
        <v>0.152</v>
      </c>
      <c r="L1079">
        <v>0.76400000000000001</v>
      </c>
      <c r="N1079">
        <v>1.151</v>
      </c>
      <c r="P1079">
        <v>0.28599999999999998</v>
      </c>
      <c r="R1079">
        <v>0.23899999999999999</v>
      </c>
      <c r="T1079">
        <v>1.544</v>
      </c>
      <c r="V1079">
        <v>3.7120000000000002</v>
      </c>
      <c r="X1079">
        <v>3.2240000000000002</v>
      </c>
      <c r="Z1079">
        <v>0.83799999999999997</v>
      </c>
      <c r="AB1079">
        <v>12.04</v>
      </c>
    </row>
    <row r="1080" spans="1:29" x14ac:dyDescent="0.3">
      <c r="A1080">
        <v>1980</v>
      </c>
      <c r="B1080">
        <v>2</v>
      </c>
      <c r="C1080">
        <v>1</v>
      </c>
      <c r="D1080">
        <v>0.30099999999999999</v>
      </c>
      <c r="F1080">
        <v>0.22500000000000001</v>
      </c>
      <c r="H1080">
        <v>9.1999999999999998E-2</v>
      </c>
      <c r="J1080">
        <v>0.128</v>
      </c>
      <c r="L1080">
        <v>0.27900000000000003</v>
      </c>
      <c r="N1080">
        <v>0.193</v>
      </c>
      <c r="P1080">
        <v>0.16900000000000001</v>
      </c>
      <c r="R1080">
        <v>0.28100000000000003</v>
      </c>
      <c r="T1080">
        <v>0.20799999999999999</v>
      </c>
      <c r="V1080">
        <v>0.45400000000000001</v>
      </c>
      <c r="X1080">
        <v>1.165</v>
      </c>
      <c r="Z1080">
        <v>0.19800000000000001</v>
      </c>
      <c r="AB1080">
        <v>3.69</v>
      </c>
    </row>
    <row r="1081" spans="1:29" x14ac:dyDescent="0.3">
      <c r="A1081">
        <v>1981</v>
      </c>
      <c r="B1081">
        <v>2</v>
      </c>
      <c r="C1081">
        <v>1</v>
      </c>
      <c r="D1081">
        <v>0.11799999999999999</v>
      </c>
      <c r="F1081">
        <v>0.27</v>
      </c>
      <c r="H1081">
        <v>0.19400000000000001</v>
      </c>
      <c r="J1081">
        <v>7.0789999999999997</v>
      </c>
      <c r="L1081">
        <v>6.319</v>
      </c>
      <c r="N1081">
        <v>1.7509999999999999</v>
      </c>
      <c r="P1081">
        <v>0.57899999999999996</v>
      </c>
      <c r="R1081">
        <v>0.69899999999999995</v>
      </c>
      <c r="T1081">
        <v>1.0329999999999999</v>
      </c>
      <c r="V1081">
        <v>2.2309999999999999</v>
      </c>
      <c r="X1081">
        <v>1.9419999999999999</v>
      </c>
      <c r="Z1081">
        <v>0.33200000000000002</v>
      </c>
      <c r="AB1081">
        <v>22.55</v>
      </c>
    </row>
    <row r="1082" spans="1:29" x14ac:dyDescent="0.3">
      <c r="A1082">
        <v>1982</v>
      </c>
      <c r="B1082">
        <v>2</v>
      </c>
      <c r="C1082">
        <v>1</v>
      </c>
      <c r="D1082">
        <v>0.14599999999999999</v>
      </c>
      <c r="E1082">
        <v>8</v>
      </c>
      <c r="F1082">
        <v>9.0999999999999998E-2</v>
      </c>
      <c r="G1082">
        <v>8</v>
      </c>
      <c r="H1082">
        <v>6.8000000000000005E-2</v>
      </c>
      <c r="I1082">
        <v>8</v>
      </c>
      <c r="J1082">
        <v>8.7999999999999995E-2</v>
      </c>
      <c r="K1082">
        <v>8</v>
      </c>
      <c r="L1082">
        <v>2.12</v>
      </c>
      <c r="M1082">
        <v>8</v>
      </c>
      <c r="N1082">
        <v>0.57499999999999996</v>
      </c>
      <c r="O1082">
        <v>8</v>
      </c>
      <c r="P1082">
        <v>0.23899999999999999</v>
      </c>
      <c r="Q1082">
        <v>8</v>
      </c>
      <c r="R1082">
        <v>0.16500000000000001</v>
      </c>
      <c r="S1082">
        <v>8</v>
      </c>
      <c r="T1082">
        <v>0.38500000000000001</v>
      </c>
      <c r="U1082">
        <v>8</v>
      </c>
      <c r="V1082">
        <v>2.0950000000000002</v>
      </c>
      <c r="W1082">
        <v>8</v>
      </c>
      <c r="AB1082">
        <v>5.97</v>
      </c>
      <c r="AC1082">
        <v>3</v>
      </c>
    </row>
    <row r="1083" spans="1:29" x14ac:dyDescent="0.3">
      <c r="A1083">
        <v>1983</v>
      </c>
      <c r="B1083">
        <v>2</v>
      </c>
      <c r="C1083">
        <v>1</v>
      </c>
      <c r="T1083" t="s">
        <v>1</v>
      </c>
      <c r="V1083">
        <v>0.60599999999999998</v>
      </c>
      <c r="X1083">
        <v>1.0149999999999999</v>
      </c>
      <c r="Z1083">
        <v>0.247</v>
      </c>
      <c r="AB1083">
        <v>1.87</v>
      </c>
      <c r="AC1083">
        <v>3</v>
      </c>
    </row>
    <row r="1084" spans="1:29" x14ac:dyDescent="0.3">
      <c r="A1084">
        <v>1984</v>
      </c>
      <c r="B1084">
        <v>2</v>
      </c>
      <c r="C1084">
        <v>1</v>
      </c>
      <c r="D1084">
        <v>0.11799999999999999</v>
      </c>
      <c r="F1084">
        <v>8.2000000000000003E-2</v>
      </c>
      <c r="H1084">
        <v>4.7E-2</v>
      </c>
      <c r="J1084">
        <v>7.0000000000000007E-2</v>
      </c>
      <c r="L1084">
        <v>5.2999999999999999E-2</v>
      </c>
      <c r="N1084">
        <v>0.112</v>
      </c>
      <c r="P1084">
        <v>0.17299999999999999</v>
      </c>
      <c r="R1084">
        <v>0.16400000000000001</v>
      </c>
      <c r="T1084">
        <v>0.94</v>
      </c>
      <c r="V1084">
        <v>1.034</v>
      </c>
      <c r="X1084">
        <v>1.357</v>
      </c>
      <c r="Z1084">
        <v>0.48799999999999999</v>
      </c>
      <c r="AB1084">
        <v>4.6399999999999997</v>
      </c>
    </row>
    <row r="1085" spans="1:29" x14ac:dyDescent="0.3">
      <c r="A1085">
        <v>1985</v>
      </c>
      <c r="B1085">
        <v>2</v>
      </c>
      <c r="C1085">
        <v>1</v>
      </c>
      <c r="D1085">
        <v>0.187</v>
      </c>
      <c r="F1085">
        <v>0.111</v>
      </c>
      <c r="H1085">
        <v>0.10299999999999999</v>
      </c>
      <c r="J1085">
        <v>0.23300000000000001</v>
      </c>
      <c r="L1085">
        <v>1.2869999999999999</v>
      </c>
      <c r="N1085">
        <v>0.49</v>
      </c>
      <c r="P1085">
        <v>0.184</v>
      </c>
      <c r="R1085">
        <v>0.2</v>
      </c>
      <c r="T1085">
        <v>0.32600000000000001</v>
      </c>
      <c r="V1085">
        <v>2.7069999999999999</v>
      </c>
      <c r="X1085">
        <v>1.772</v>
      </c>
      <c r="Z1085">
        <v>3.1720000000000002</v>
      </c>
      <c r="AB1085">
        <v>10.77</v>
      </c>
    </row>
    <row r="1086" spans="1:29" x14ac:dyDescent="0.3">
      <c r="A1086">
        <v>1986</v>
      </c>
      <c r="B1086">
        <v>2</v>
      </c>
      <c r="C1086">
        <v>1</v>
      </c>
      <c r="D1086">
        <v>0.26500000000000001</v>
      </c>
      <c r="E1086">
        <v>8</v>
      </c>
      <c r="F1086">
        <v>0.13900000000000001</v>
      </c>
      <c r="G1086">
        <v>8</v>
      </c>
      <c r="H1086">
        <v>0.126</v>
      </c>
      <c r="I1086">
        <v>8</v>
      </c>
      <c r="J1086">
        <v>0.47299999999999998</v>
      </c>
      <c r="K1086">
        <v>8</v>
      </c>
      <c r="L1086">
        <v>2.3879999999999999</v>
      </c>
      <c r="M1086">
        <v>8</v>
      </c>
      <c r="N1086">
        <v>1.323</v>
      </c>
      <c r="O1086">
        <v>8</v>
      </c>
      <c r="P1086">
        <v>0.18</v>
      </c>
      <c r="Q1086">
        <v>8</v>
      </c>
      <c r="R1086">
        <v>0.20100000000000001</v>
      </c>
      <c r="S1086">
        <v>8</v>
      </c>
      <c r="T1086">
        <v>0.498</v>
      </c>
      <c r="U1086">
        <v>8</v>
      </c>
      <c r="V1086">
        <v>1.4530000000000001</v>
      </c>
      <c r="W1086">
        <v>8</v>
      </c>
      <c r="X1086">
        <v>0.45300000000000001</v>
      </c>
      <c r="Y1086">
        <v>8</v>
      </c>
      <c r="Z1086">
        <v>0.16500000000000001</v>
      </c>
      <c r="AA1086">
        <v>8</v>
      </c>
      <c r="AB1086">
        <v>7.66</v>
      </c>
    </row>
    <row r="1087" spans="1:29" x14ac:dyDescent="0.3">
      <c r="A1087">
        <v>1987</v>
      </c>
      <c r="B1087">
        <v>2</v>
      </c>
      <c r="C1087">
        <v>1</v>
      </c>
      <c r="D1087">
        <v>9.1999999999999998E-2</v>
      </c>
      <c r="E1087">
        <v>8</v>
      </c>
      <c r="F1087">
        <v>4.8000000000000001E-2</v>
      </c>
      <c r="G1087">
        <v>8</v>
      </c>
      <c r="H1087">
        <v>4.2999999999999997E-2</v>
      </c>
      <c r="I1087">
        <v>8</v>
      </c>
      <c r="J1087">
        <v>0.44800000000000001</v>
      </c>
      <c r="K1087">
        <v>8</v>
      </c>
      <c r="L1087">
        <v>1.591</v>
      </c>
      <c r="M1087">
        <v>8</v>
      </c>
      <c r="N1087">
        <v>0.77300000000000002</v>
      </c>
      <c r="O1087">
        <v>8</v>
      </c>
      <c r="P1087">
        <v>0.25900000000000001</v>
      </c>
      <c r="Q1087">
        <v>8</v>
      </c>
      <c r="R1087">
        <v>0.28000000000000003</v>
      </c>
      <c r="S1087">
        <v>8</v>
      </c>
      <c r="T1087">
        <v>0.25600000000000001</v>
      </c>
      <c r="U1087">
        <v>8</v>
      </c>
      <c r="V1087">
        <v>3.1440000000000001</v>
      </c>
      <c r="W1087">
        <v>8</v>
      </c>
      <c r="X1087">
        <v>2.8330000000000002</v>
      </c>
      <c r="Y1087">
        <v>8</v>
      </c>
      <c r="Z1087">
        <v>0.55200000000000005</v>
      </c>
      <c r="AA1087">
        <v>8</v>
      </c>
      <c r="AB1087">
        <v>10.32</v>
      </c>
    </row>
    <row r="1088" spans="1:29" x14ac:dyDescent="0.3">
      <c r="A1088">
        <v>1988</v>
      </c>
      <c r="B1088">
        <v>2</v>
      </c>
      <c r="C1088">
        <v>1</v>
      </c>
      <c r="D1088">
        <v>0.12</v>
      </c>
      <c r="E1088">
        <v>8</v>
      </c>
      <c r="F1088">
        <v>0.05</v>
      </c>
      <c r="G1088">
        <v>8</v>
      </c>
      <c r="H1088">
        <v>3.4000000000000002E-2</v>
      </c>
      <c r="I1088">
        <v>8</v>
      </c>
      <c r="J1088">
        <v>0.14699999999999999</v>
      </c>
      <c r="K1088">
        <v>8</v>
      </c>
      <c r="L1088">
        <v>0.186</v>
      </c>
      <c r="M1088">
        <v>8</v>
      </c>
      <c r="N1088">
        <v>0.52400000000000002</v>
      </c>
      <c r="O1088">
        <v>8</v>
      </c>
      <c r="P1088">
        <v>0.13100000000000001</v>
      </c>
      <c r="Q1088">
        <v>8</v>
      </c>
      <c r="R1088">
        <v>0.59199999999999997</v>
      </c>
      <c r="S1088">
        <v>8</v>
      </c>
      <c r="T1088">
        <v>1.982</v>
      </c>
      <c r="U1088">
        <v>8</v>
      </c>
      <c r="V1088">
        <v>7.694</v>
      </c>
      <c r="W1088">
        <v>8</v>
      </c>
      <c r="X1088">
        <v>3.0350000000000001</v>
      </c>
      <c r="Y1088">
        <v>8</v>
      </c>
      <c r="Z1088">
        <v>0.623</v>
      </c>
      <c r="AA1088">
        <v>8</v>
      </c>
      <c r="AB1088">
        <v>15.12</v>
      </c>
    </row>
    <row r="1089" spans="1:29" x14ac:dyDescent="0.3">
      <c r="A1089">
        <v>1989</v>
      </c>
      <c r="B1089">
        <v>1</v>
      </c>
      <c r="C1089">
        <v>1</v>
      </c>
      <c r="D1089">
        <v>0.222</v>
      </c>
      <c r="E1089">
        <v>8</v>
      </c>
      <c r="F1089">
        <v>0.13900000000000001</v>
      </c>
      <c r="G1089">
        <v>8</v>
      </c>
      <c r="H1089">
        <v>9.6000000000000002E-2</v>
      </c>
      <c r="I1089">
        <v>8</v>
      </c>
      <c r="J1089">
        <v>4.7E-2</v>
      </c>
      <c r="K1089">
        <v>8</v>
      </c>
      <c r="L1089">
        <v>0.28899999999999998</v>
      </c>
      <c r="M1089">
        <v>8</v>
      </c>
      <c r="N1089">
        <v>0.14099999999999999</v>
      </c>
      <c r="O1089">
        <v>8</v>
      </c>
      <c r="P1089">
        <v>0.155</v>
      </c>
      <c r="Q1089">
        <v>8</v>
      </c>
      <c r="R1089">
        <v>0.14199999999999999</v>
      </c>
      <c r="S1089">
        <v>8</v>
      </c>
      <c r="T1089">
        <v>0.76800000000000002</v>
      </c>
      <c r="U1089">
        <v>8</v>
      </c>
      <c r="V1089">
        <v>0.36099999999999999</v>
      </c>
      <c r="W1089">
        <v>8</v>
      </c>
      <c r="X1089">
        <v>0.28299999999999997</v>
      </c>
      <c r="Y1089">
        <v>8</v>
      </c>
      <c r="Z1089">
        <v>0.52700000000000002</v>
      </c>
      <c r="AA1089">
        <v>8</v>
      </c>
      <c r="AB1089">
        <v>3.17</v>
      </c>
    </row>
    <row r="1090" spans="1:29" x14ac:dyDescent="0.3">
      <c r="A1090">
        <v>1990</v>
      </c>
      <c r="B1090">
        <v>1</v>
      </c>
      <c r="C1090">
        <v>1</v>
      </c>
      <c r="D1090">
        <v>7.5999999999999998E-2</v>
      </c>
      <c r="E1090">
        <v>8</v>
      </c>
      <c r="F1090">
        <v>6.3E-2</v>
      </c>
      <c r="G1090">
        <v>8</v>
      </c>
      <c r="H1090">
        <v>2.4E-2</v>
      </c>
      <c r="I1090">
        <v>8</v>
      </c>
      <c r="J1090">
        <v>2.0880000000000001</v>
      </c>
      <c r="K1090">
        <v>8</v>
      </c>
      <c r="L1090">
        <v>3.4460000000000002</v>
      </c>
      <c r="M1090">
        <v>8</v>
      </c>
      <c r="N1090">
        <v>0.73399999999999999</v>
      </c>
      <c r="O1090">
        <v>8</v>
      </c>
      <c r="P1090">
        <v>0.309</v>
      </c>
      <c r="Q1090">
        <v>8</v>
      </c>
      <c r="R1090">
        <v>0.33300000000000002</v>
      </c>
      <c r="S1090">
        <v>8</v>
      </c>
      <c r="T1090">
        <v>0.69299999999999995</v>
      </c>
      <c r="U1090">
        <v>8</v>
      </c>
      <c r="V1090">
        <v>3.2429999999999999</v>
      </c>
      <c r="W1090">
        <v>8</v>
      </c>
      <c r="X1090">
        <v>2.391</v>
      </c>
      <c r="Y1090">
        <v>8</v>
      </c>
      <c r="Z1090">
        <v>0.93300000000000005</v>
      </c>
      <c r="AA1090">
        <v>8</v>
      </c>
      <c r="AB1090">
        <v>14.33</v>
      </c>
    </row>
    <row r="1091" spans="1:29" x14ac:dyDescent="0.3">
      <c r="A1091">
        <v>1991</v>
      </c>
      <c r="B1091">
        <v>1</v>
      </c>
      <c r="C1091">
        <v>1</v>
      </c>
      <c r="D1091">
        <v>0.112</v>
      </c>
      <c r="E1091">
        <v>8</v>
      </c>
      <c r="F1091">
        <v>6.5000000000000002E-2</v>
      </c>
      <c r="G1091">
        <v>8</v>
      </c>
      <c r="H1091">
        <v>9.1999999999999998E-2</v>
      </c>
      <c r="I1091">
        <v>8</v>
      </c>
      <c r="J1091">
        <v>0.112</v>
      </c>
      <c r="K1091">
        <v>8</v>
      </c>
      <c r="L1091">
        <v>0.307</v>
      </c>
      <c r="M1091">
        <v>8</v>
      </c>
      <c r="N1091">
        <v>0.13300000000000001</v>
      </c>
      <c r="O1091">
        <v>8</v>
      </c>
      <c r="P1091">
        <v>9.4E-2</v>
      </c>
      <c r="Q1091">
        <v>8</v>
      </c>
      <c r="R1091">
        <v>8.5000000000000006E-2</v>
      </c>
      <c r="S1091">
        <v>8</v>
      </c>
      <c r="T1091">
        <v>0.55600000000000005</v>
      </c>
      <c r="U1091">
        <v>8</v>
      </c>
      <c r="V1091">
        <v>0.70199999999999996</v>
      </c>
      <c r="W1091">
        <v>8</v>
      </c>
      <c r="X1091">
        <v>0.755</v>
      </c>
      <c r="Y1091">
        <v>8</v>
      </c>
      <c r="Z1091">
        <v>0.40799999999999997</v>
      </c>
      <c r="AA1091">
        <v>8</v>
      </c>
      <c r="AB1091">
        <v>3.42</v>
      </c>
    </row>
    <row r="1092" spans="1:29" x14ac:dyDescent="0.3">
      <c r="A1092">
        <v>1992</v>
      </c>
      <c r="B1092">
        <v>1</v>
      </c>
      <c r="C1092">
        <v>1</v>
      </c>
      <c r="D1092">
        <v>8.6999999999999994E-2</v>
      </c>
      <c r="E1092">
        <v>8</v>
      </c>
      <c r="F1092">
        <v>5.8000000000000003E-2</v>
      </c>
      <c r="G1092">
        <v>8</v>
      </c>
      <c r="H1092">
        <v>4.7E-2</v>
      </c>
      <c r="I1092">
        <v>8</v>
      </c>
      <c r="J1092">
        <v>0.06</v>
      </c>
      <c r="K1092">
        <v>8</v>
      </c>
      <c r="L1092">
        <v>1.0609999999999999</v>
      </c>
      <c r="M1092">
        <v>8</v>
      </c>
      <c r="N1092">
        <v>0.36499999999999999</v>
      </c>
      <c r="O1092">
        <v>8</v>
      </c>
      <c r="P1092">
        <v>0.14799999999999999</v>
      </c>
      <c r="Q1092">
        <v>8</v>
      </c>
      <c r="R1092">
        <v>0.14099999999999999</v>
      </c>
      <c r="S1092">
        <v>8</v>
      </c>
      <c r="T1092">
        <v>0.623</v>
      </c>
      <c r="U1092">
        <v>8</v>
      </c>
      <c r="V1092">
        <v>0.28100000000000003</v>
      </c>
      <c r="W1092">
        <v>8</v>
      </c>
      <c r="X1092">
        <v>0.188</v>
      </c>
      <c r="Y1092">
        <v>8</v>
      </c>
      <c r="Z1092">
        <v>0.107</v>
      </c>
      <c r="AA1092">
        <v>8</v>
      </c>
      <c r="AB1092">
        <v>3.17</v>
      </c>
    </row>
    <row r="1093" spans="1:29" x14ac:dyDescent="0.3">
      <c r="A1093">
        <v>1993</v>
      </c>
      <c r="B1093">
        <v>1</v>
      </c>
      <c r="C1093">
        <v>1</v>
      </c>
      <c r="D1093">
        <v>5.0999999999999997E-2</v>
      </c>
      <c r="E1093">
        <v>8</v>
      </c>
      <c r="F1093">
        <v>2.8000000000000001E-2</v>
      </c>
      <c r="G1093">
        <v>8</v>
      </c>
      <c r="H1093">
        <v>4.5999999999999999E-2</v>
      </c>
      <c r="I1093">
        <v>8</v>
      </c>
      <c r="J1093">
        <v>0.29299999999999998</v>
      </c>
      <c r="K1093">
        <v>8</v>
      </c>
      <c r="L1093">
        <v>0.92500000000000004</v>
      </c>
      <c r="M1093">
        <v>8</v>
      </c>
      <c r="N1093">
        <v>0.28699999999999998</v>
      </c>
      <c r="O1093">
        <v>8</v>
      </c>
      <c r="P1093">
        <v>7.5999999999999998E-2</v>
      </c>
      <c r="Q1093">
        <v>8</v>
      </c>
      <c r="R1093">
        <v>0.111</v>
      </c>
      <c r="S1093">
        <v>8</v>
      </c>
      <c r="T1093">
        <v>0.17699999999999999</v>
      </c>
      <c r="U1093">
        <v>8</v>
      </c>
      <c r="V1093">
        <v>0.156</v>
      </c>
      <c r="W1093">
        <v>8</v>
      </c>
      <c r="X1093">
        <v>0.85399999999999998</v>
      </c>
      <c r="Y1093">
        <v>8</v>
      </c>
      <c r="Z1093">
        <v>0.16300000000000001</v>
      </c>
      <c r="AA1093">
        <v>8</v>
      </c>
      <c r="AB1093">
        <v>3.17</v>
      </c>
    </row>
    <row r="1094" spans="1:29" x14ac:dyDescent="0.3">
      <c r="A1094">
        <v>1994</v>
      </c>
      <c r="B1094">
        <v>1</v>
      </c>
      <c r="C1094">
        <v>1</v>
      </c>
      <c r="D1094">
        <v>4.7E-2</v>
      </c>
      <c r="E1094">
        <v>8</v>
      </c>
      <c r="F1094">
        <v>0.03</v>
      </c>
      <c r="G1094">
        <v>8</v>
      </c>
      <c r="H1094">
        <v>3.1E-2</v>
      </c>
      <c r="I1094">
        <v>8</v>
      </c>
      <c r="J1094">
        <v>0.06</v>
      </c>
      <c r="K1094">
        <v>8</v>
      </c>
      <c r="L1094">
        <v>0.153</v>
      </c>
      <c r="M1094">
        <v>8</v>
      </c>
      <c r="N1094">
        <v>4.9000000000000002E-2</v>
      </c>
      <c r="O1094">
        <v>8</v>
      </c>
      <c r="P1094">
        <v>3.6999999999999998E-2</v>
      </c>
      <c r="Q1094">
        <v>8</v>
      </c>
      <c r="R1094">
        <v>3.3000000000000002E-2</v>
      </c>
      <c r="S1094">
        <v>8</v>
      </c>
      <c r="T1094">
        <v>0.21199999999999999</v>
      </c>
      <c r="U1094">
        <v>8</v>
      </c>
      <c r="V1094">
        <v>2.0579999999999998</v>
      </c>
      <c r="W1094">
        <v>8</v>
      </c>
      <c r="X1094">
        <v>0.61199999999999999</v>
      </c>
      <c r="Y1094">
        <v>8</v>
      </c>
      <c r="Z1094">
        <v>9.1999999999999998E-2</v>
      </c>
      <c r="AA1094">
        <v>3</v>
      </c>
      <c r="AB1094">
        <v>3.41</v>
      </c>
      <c r="AC1094">
        <v>3</v>
      </c>
    </row>
    <row r="1095" spans="1:29" x14ac:dyDescent="0.3">
      <c r="A1095">
        <v>1995</v>
      </c>
      <c r="B1095">
        <v>1</v>
      </c>
      <c r="C1095">
        <v>1</v>
      </c>
      <c r="D1095">
        <v>0.11600000000000001</v>
      </c>
      <c r="E1095">
        <v>8</v>
      </c>
      <c r="F1095">
        <v>4.8000000000000001E-2</v>
      </c>
      <c r="G1095">
        <v>8</v>
      </c>
      <c r="H1095">
        <v>0.10299999999999999</v>
      </c>
      <c r="I1095">
        <v>8</v>
      </c>
      <c r="J1095">
        <v>0.185</v>
      </c>
      <c r="K1095">
        <v>8</v>
      </c>
      <c r="L1095">
        <v>1.0860000000000001</v>
      </c>
      <c r="M1095">
        <v>8</v>
      </c>
      <c r="N1095">
        <v>0.45200000000000001</v>
      </c>
      <c r="O1095">
        <v>8</v>
      </c>
      <c r="P1095">
        <v>0.14299999999999999</v>
      </c>
      <c r="Q1095">
        <v>8</v>
      </c>
      <c r="R1095">
        <v>1.052</v>
      </c>
      <c r="S1095">
        <v>8</v>
      </c>
      <c r="T1095">
        <v>1.05</v>
      </c>
      <c r="U1095">
        <v>8</v>
      </c>
      <c r="V1095">
        <v>2.0569999999999999</v>
      </c>
      <c r="W1095">
        <v>8</v>
      </c>
      <c r="X1095">
        <v>0.55700000000000005</v>
      </c>
      <c r="Y1095">
        <v>8</v>
      </c>
      <c r="Z1095">
        <v>0.17699999999999999</v>
      </c>
      <c r="AA1095">
        <v>8</v>
      </c>
      <c r="AB1095">
        <v>7.03</v>
      </c>
    </row>
    <row r="1096" spans="1:29" x14ac:dyDescent="0.3">
      <c r="A1096">
        <v>1996</v>
      </c>
      <c r="B1096">
        <v>1</v>
      </c>
      <c r="C1096">
        <v>1</v>
      </c>
      <c r="D1096">
        <v>7.8E-2</v>
      </c>
      <c r="E1096">
        <v>8</v>
      </c>
      <c r="F1096">
        <v>4.5999999999999999E-2</v>
      </c>
      <c r="G1096">
        <v>8</v>
      </c>
      <c r="H1096">
        <v>5.5E-2</v>
      </c>
      <c r="I1096">
        <v>8</v>
      </c>
      <c r="J1096">
        <v>8.2000000000000003E-2</v>
      </c>
      <c r="K1096">
        <v>8</v>
      </c>
      <c r="L1096" t="s">
        <v>1</v>
      </c>
      <c r="T1096">
        <v>0.71799999999999997</v>
      </c>
      <c r="U1096">
        <v>8</v>
      </c>
      <c r="V1096">
        <v>0.81299999999999994</v>
      </c>
      <c r="W1096">
        <v>3</v>
      </c>
      <c r="X1096">
        <v>0.90100000000000002</v>
      </c>
      <c r="Y1096">
        <v>3</v>
      </c>
      <c r="Z1096">
        <v>0.91900000000000004</v>
      </c>
      <c r="AA1096">
        <v>8</v>
      </c>
      <c r="AB1096">
        <v>3.61</v>
      </c>
      <c r="AC1096">
        <v>3</v>
      </c>
    </row>
    <row r="1097" spans="1:29" x14ac:dyDescent="0.3">
      <c r="A1097">
        <v>1997</v>
      </c>
      <c r="B1097">
        <v>1</v>
      </c>
      <c r="C1097">
        <v>1</v>
      </c>
      <c r="D1097">
        <v>0.23300000000000001</v>
      </c>
      <c r="E1097">
        <v>8</v>
      </c>
      <c r="F1097">
        <v>0.126</v>
      </c>
      <c r="G1097">
        <v>8</v>
      </c>
      <c r="H1097">
        <v>7.1999999999999995E-2</v>
      </c>
      <c r="I1097">
        <v>8</v>
      </c>
      <c r="J1097">
        <v>0.113</v>
      </c>
      <c r="K1097">
        <v>3</v>
      </c>
      <c r="L1097">
        <v>0.125</v>
      </c>
      <c r="M1097">
        <v>8</v>
      </c>
      <c r="N1097">
        <v>0.62</v>
      </c>
      <c r="O1097">
        <v>3</v>
      </c>
      <c r="P1097">
        <v>7.6999999999999999E-2</v>
      </c>
      <c r="Q1097">
        <v>8</v>
      </c>
      <c r="R1097">
        <v>5.2999999999999999E-2</v>
      </c>
      <c r="S1097">
        <v>8</v>
      </c>
      <c r="T1097">
        <v>0.34899999999999998</v>
      </c>
      <c r="U1097">
        <v>8</v>
      </c>
      <c r="V1097">
        <v>0.57199999999999995</v>
      </c>
      <c r="W1097">
        <v>8</v>
      </c>
      <c r="X1097">
        <v>1.198</v>
      </c>
      <c r="Y1097">
        <v>8</v>
      </c>
      <c r="Z1097">
        <v>6.5000000000000002E-2</v>
      </c>
      <c r="AA1097">
        <v>8</v>
      </c>
      <c r="AB1097">
        <v>3.6</v>
      </c>
      <c r="AC1097">
        <v>3</v>
      </c>
    </row>
    <row r="1098" spans="1:29" x14ac:dyDescent="0.3">
      <c r="A1098">
        <v>1998</v>
      </c>
      <c r="B1098">
        <v>1</v>
      </c>
      <c r="C1098">
        <v>1</v>
      </c>
      <c r="D1098">
        <v>1.0999999999999999E-2</v>
      </c>
      <c r="E1098">
        <v>8</v>
      </c>
      <c r="F1098">
        <v>4.2000000000000003E-2</v>
      </c>
      <c r="G1098">
        <v>8</v>
      </c>
      <c r="H1098">
        <v>1.0999999999999999E-2</v>
      </c>
      <c r="I1098">
        <v>8</v>
      </c>
      <c r="J1098">
        <v>3.2160000000000002</v>
      </c>
      <c r="K1098">
        <v>8</v>
      </c>
      <c r="L1098">
        <v>3.0529999999999999</v>
      </c>
      <c r="M1098">
        <v>8</v>
      </c>
      <c r="N1098">
        <v>0.30199999999999999</v>
      </c>
      <c r="O1098">
        <v>8</v>
      </c>
      <c r="P1098">
        <v>0.24</v>
      </c>
      <c r="Q1098">
        <v>8</v>
      </c>
      <c r="R1098">
        <v>0.124</v>
      </c>
      <c r="S1098">
        <v>3</v>
      </c>
      <c r="T1098">
        <v>0.154</v>
      </c>
      <c r="U1098">
        <v>8</v>
      </c>
      <c r="V1098">
        <v>0.43099999999999999</v>
      </c>
      <c r="W1098">
        <v>8</v>
      </c>
      <c r="X1098">
        <v>0.14000000000000001</v>
      </c>
      <c r="Y1098">
        <v>8</v>
      </c>
      <c r="Z1098">
        <v>0.39700000000000002</v>
      </c>
      <c r="AA1098">
        <v>8</v>
      </c>
      <c r="AB1098">
        <v>8.1199999999999992</v>
      </c>
      <c r="AC1098">
        <v>3</v>
      </c>
    </row>
    <row r="1099" spans="1:29" x14ac:dyDescent="0.3">
      <c r="A1099">
        <v>2000</v>
      </c>
      <c r="B1099">
        <v>1</v>
      </c>
      <c r="C1099">
        <v>1</v>
      </c>
      <c r="D1099">
        <v>0.35799999999999998</v>
      </c>
      <c r="E1099">
        <v>8</v>
      </c>
      <c r="F1099">
        <v>0.72099999999999997</v>
      </c>
      <c r="G1099">
        <v>8</v>
      </c>
      <c r="H1099">
        <v>0.23200000000000001</v>
      </c>
      <c r="I1099">
        <v>8</v>
      </c>
      <c r="J1099">
        <v>0.16</v>
      </c>
      <c r="K1099">
        <v>8</v>
      </c>
      <c r="L1099">
        <v>0.41</v>
      </c>
      <c r="M1099">
        <v>8</v>
      </c>
      <c r="N1099">
        <v>0.114</v>
      </c>
      <c r="O1099">
        <v>8</v>
      </c>
      <c r="P1099">
        <v>0.13200000000000001</v>
      </c>
      <c r="Q1099">
        <v>8</v>
      </c>
      <c r="R1099">
        <v>8.5000000000000006E-2</v>
      </c>
      <c r="S1099">
        <v>3</v>
      </c>
      <c r="T1099">
        <v>0.27</v>
      </c>
      <c r="U1099">
        <v>8</v>
      </c>
      <c r="V1099">
        <v>1.405</v>
      </c>
      <c r="W1099">
        <v>8</v>
      </c>
      <c r="X1099">
        <v>0.27</v>
      </c>
      <c r="Y1099">
        <v>8</v>
      </c>
      <c r="Z1099">
        <v>0.16400000000000001</v>
      </c>
      <c r="AA1099">
        <v>8</v>
      </c>
      <c r="AB1099">
        <v>4.32</v>
      </c>
      <c r="AC1099">
        <v>3</v>
      </c>
    </row>
    <row r="1100" spans="1:29" x14ac:dyDescent="0.3">
      <c r="A1100">
        <v>2001</v>
      </c>
      <c r="B1100">
        <v>1</v>
      </c>
      <c r="C1100">
        <v>1</v>
      </c>
      <c r="D1100">
        <v>0.27500000000000002</v>
      </c>
      <c r="E1100">
        <v>8</v>
      </c>
      <c r="F1100">
        <v>0.156</v>
      </c>
      <c r="G1100">
        <v>8</v>
      </c>
      <c r="H1100">
        <v>0.14099999999999999</v>
      </c>
      <c r="I1100">
        <v>8</v>
      </c>
      <c r="J1100">
        <v>0.104</v>
      </c>
      <c r="K1100">
        <v>8</v>
      </c>
      <c r="L1100">
        <v>0.67800000000000005</v>
      </c>
      <c r="M1100">
        <v>8</v>
      </c>
      <c r="N1100">
        <v>0.22900000000000001</v>
      </c>
      <c r="O1100">
        <v>8</v>
      </c>
      <c r="P1100">
        <v>0.152</v>
      </c>
      <c r="Q1100">
        <v>8</v>
      </c>
      <c r="R1100">
        <v>0.14699999999999999</v>
      </c>
      <c r="S1100">
        <v>8</v>
      </c>
      <c r="T1100">
        <v>0.17499999999999999</v>
      </c>
      <c r="U1100">
        <v>8</v>
      </c>
      <c r="V1100">
        <v>0.46</v>
      </c>
      <c r="W1100">
        <v>8</v>
      </c>
      <c r="X1100">
        <v>0.35399999999999998</v>
      </c>
      <c r="Y1100">
        <v>8</v>
      </c>
      <c r="Z1100">
        <v>0.16800000000000001</v>
      </c>
      <c r="AA1100">
        <v>8</v>
      </c>
      <c r="AB1100">
        <v>3.04</v>
      </c>
    </row>
    <row r="1101" spans="1:29" x14ac:dyDescent="0.3">
      <c r="A1101">
        <v>2002</v>
      </c>
      <c r="B1101">
        <v>1</v>
      </c>
      <c r="C1101">
        <v>1</v>
      </c>
      <c r="D1101">
        <v>3.5999999999999997E-2</v>
      </c>
      <c r="E1101">
        <v>8</v>
      </c>
      <c r="F1101">
        <v>8.9999999999999993E-3</v>
      </c>
      <c r="G1101">
        <v>8</v>
      </c>
      <c r="H1101">
        <v>0.02</v>
      </c>
      <c r="I1101">
        <v>8</v>
      </c>
      <c r="J1101">
        <v>0.16900000000000001</v>
      </c>
      <c r="K1101">
        <v>8</v>
      </c>
      <c r="L1101">
        <v>0.252</v>
      </c>
      <c r="M1101">
        <v>8</v>
      </c>
      <c r="N1101">
        <v>0.40100000000000002</v>
      </c>
      <c r="O1101">
        <v>8</v>
      </c>
      <c r="P1101">
        <v>9.0999999999999998E-2</v>
      </c>
      <c r="Q1101">
        <v>8</v>
      </c>
      <c r="R1101">
        <v>8.4000000000000005E-2</v>
      </c>
      <c r="S1101">
        <v>8</v>
      </c>
      <c r="T1101">
        <v>0.17599999999999999</v>
      </c>
      <c r="U1101">
        <v>8</v>
      </c>
      <c r="V1101">
        <v>0.36</v>
      </c>
      <c r="W1101">
        <v>8</v>
      </c>
      <c r="X1101">
        <v>0.221</v>
      </c>
      <c r="Y1101">
        <v>8</v>
      </c>
      <c r="Z1101">
        <v>0.17899999999999999</v>
      </c>
      <c r="AA1101">
        <v>8</v>
      </c>
      <c r="AB1101">
        <v>2</v>
      </c>
    </row>
    <row r="1102" spans="1:29" x14ac:dyDescent="0.3">
      <c r="A1102">
        <v>2003</v>
      </c>
      <c r="B1102">
        <v>1</v>
      </c>
      <c r="C1102">
        <v>1</v>
      </c>
      <c r="D1102">
        <v>0.04</v>
      </c>
      <c r="E1102">
        <v>8</v>
      </c>
      <c r="F1102">
        <v>0.02</v>
      </c>
      <c r="G1102">
        <v>8</v>
      </c>
      <c r="H1102">
        <v>1.0999999999999999E-2</v>
      </c>
      <c r="I1102">
        <v>8</v>
      </c>
      <c r="J1102">
        <v>0.32</v>
      </c>
      <c r="K1102">
        <v>8</v>
      </c>
      <c r="L1102">
        <v>0.13600000000000001</v>
      </c>
      <c r="M1102">
        <v>8</v>
      </c>
      <c r="N1102">
        <v>0.14699999999999999</v>
      </c>
      <c r="O1102">
        <v>8</v>
      </c>
      <c r="P1102">
        <v>6.3E-2</v>
      </c>
      <c r="Q1102">
        <v>8</v>
      </c>
      <c r="R1102">
        <v>0.13900000000000001</v>
      </c>
      <c r="S1102">
        <v>8</v>
      </c>
      <c r="T1102">
        <v>0.39900000000000002</v>
      </c>
      <c r="U1102">
        <v>8</v>
      </c>
      <c r="V1102">
        <v>0.73199999999999998</v>
      </c>
      <c r="W1102">
        <v>8</v>
      </c>
      <c r="X1102">
        <v>0.97699999999999998</v>
      </c>
      <c r="Y1102">
        <v>8</v>
      </c>
      <c r="Z1102">
        <v>0.40600000000000003</v>
      </c>
      <c r="AA1102">
        <v>3</v>
      </c>
      <c r="AB1102">
        <v>3.39</v>
      </c>
      <c r="AC1102">
        <v>3</v>
      </c>
    </row>
    <row r="1103" spans="1:29" x14ac:dyDescent="0.3">
      <c r="A1103">
        <v>2004</v>
      </c>
      <c r="B1103">
        <v>1</v>
      </c>
      <c r="C1103">
        <v>1</v>
      </c>
      <c r="D1103">
        <v>0.13200000000000001</v>
      </c>
      <c r="E1103">
        <v>8</v>
      </c>
      <c r="F1103">
        <v>5.5E-2</v>
      </c>
      <c r="G1103">
        <v>8</v>
      </c>
      <c r="H1103">
        <v>3.2000000000000001E-2</v>
      </c>
      <c r="I1103">
        <v>8</v>
      </c>
      <c r="J1103">
        <v>0.34899999999999998</v>
      </c>
      <c r="K1103">
        <v>8</v>
      </c>
      <c r="L1103">
        <v>0.69099999999999995</v>
      </c>
      <c r="M1103">
        <v>8</v>
      </c>
      <c r="N1103">
        <v>0.36499999999999999</v>
      </c>
      <c r="O1103">
        <v>8</v>
      </c>
      <c r="P1103">
        <v>0.154</v>
      </c>
      <c r="Q1103">
        <v>8</v>
      </c>
      <c r="R1103">
        <v>0.249</v>
      </c>
      <c r="S1103">
        <v>8</v>
      </c>
      <c r="T1103">
        <v>0.46600000000000003</v>
      </c>
      <c r="U1103">
        <v>8</v>
      </c>
      <c r="V1103">
        <v>0.78700000000000003</v>
      </c>
      <c r="W1103">
        <v>8</v>
      </c>
      <c r="X1103">
        <v>1.96</v>
      </c>
      <c r="Y1103">
        <v>8</v>
      </c>
      <c r="Z1103">
        <v>0.49199999999999999</v>
      </c>
      <c r="AA1103">
        <v>8</v>
      </c>
      <c r="AB1103">
        <v>5.73</v>
      </c>
    </row>
    <row r="1104" spans="1:29" x14ac:dyDescent="0.3">
      <c r="A1104">
        <v>2005</v>
      </c>
      <c r="B1104">
        <v>1</v>
      </c>
      <c r="C1104">
        <v>1</v>
      </c>
      <c r="D1104">
        <v>0.23599999999999999</v>
      </c>
      <c r="E1104">
        <v>8</v>
      </c>
      <c r="F1104">
        <v>0.113</v>
      </c>
      <c r="G1104">
        <v>8</v>
      </c>
      <c r="H1104">
        <v>0.12</v>
      </c>
      <c r="I1104">
        <v>8</v>
      </c>
      <c r="J1104">
        <v>0.32700000000000001</v>
      </c>
      <c r="K1104">
        <v>8</v>
      </c>
      <c r="L1104">
        <v>1.103</v>
      </c>
      <c r="M1104">
        <v>8</v>
      </c>
      <c r="N1104">
        <v>1.9650000000000001</v>
      </c>
      <c r="O1104">
        <v>8</v>
      </c>
      <c r="P1104">
        <v>0.88800000000000001</v>
      </c>
      <c r="Q1104">
        <v>8</v>
      </c>
      <c r="R1104">
        <v>0.33300000000000002</v>
      </c>
      <c r="S1104">
        <v>8</v>
      </c>
      <c r="T1104">
        <v>0.32300000000000001</v>
      </c>
      <c r="U1104">
        <v>8</v>
      </c>
      <c r="V1104">
        <v>1.1080000000000001</v>
      </c>
      <c r="W1104">
        <v>8</v>
      </c>
      <c r="X1104">
        <v>2.3919999999999999</v>
      </c>
      <c r="Y1104">
        <v>8</v>
      </c>
      <c r="Z1104">
        <v>0.61699999999999999</v>
      </c>
      <c r="AA1104">
        <v>8</v>
      </c>
      <c r="AB1104">
        <v>9.5299999999999994</v>
      </c>
    </row>
    <row r="1105" spans="1:29" x14ac:dyDescent="0.3">
      <c r="A1105">
        <v>2006</v>
      </c>
      <c r="B1105">
        <v>1</v>
      </c>
      <c r="C1105">
        <v>1</v>
      </c>
      <c r="D1105">
        <v>0.18099999999999999</v>
      </c>
      <c r="E1105">
        <v>8</v>
      </c>
      <c r="F1105">
        <v>9.8000000000000004E-2</v>
      </c>
      <c r="G1105">
        <v>8</v>
      </c>
      <c r="H1105">
        <v>0.10199999999999999</v>
      </c>
      <c r="I1105">
        <v>8</v>
      </c>
      <c r="J1105">
        <v>0.22900000000000001</v>
      </c>
      <c r="K1105">
        <v>8</v>
      </c>
      <c r="L1105">
        <v>0.63800000000000001</v>
      </c>
      <c r="M1105">
        <v>8</v>
      </c>
      <c r="N1105">
        <v>1.7709999999999999</v>
      </c>
      <c r="O1105">
        <v>8</v>
      </c>
      <c r="P1105">
        <v>0.70199999999999996</v>
      </c>
      <c r="Q1105">
        <v>8</v>
      </c>
      <c r="R1105">
        <v>0.32800000000000001</v>
      </c>
      <c r="S1105">
        <v>8</v>
      </c>
      <c r="T1105">
        <v>0.504</v>
      </c>
      <c r="U1105">
        <v>8</v>
      </c>
      <c r="V1105">
        <v>0.85299999999999998</v>
      </c>
      <c r="W1105">
        <v>3</v>
      </c>
      <c r="X1105">
        <v>1.903</v>
      </c>
      <c r="Y1105">
        <v>8</v>
      </c>
      <c r="Z1105">
        <v>0.60399999999999998</v>
      </c>
      <c r="AA1105">
        <v>8</v>
      </c>
      <c r="AB1105">
        <v>7.91</v>
      </c>
      <c r="AC1105">
        <v>3</v>
      </c>
    </row>
    <row r="1107" spans="1:29" x14ac:dyDescent="0.3">
      <c r="A1107" t="s">
        <v>73</v>
      </c>
      <c r="D1107">
        <v>0.14000000000000001</v>
      </c>
      <c r="F1107">
        <v>0.108</v>
      </c>
      <c r="H1107">
        <v>7.4999999999999997E-2</v>
      </c>
      <c r="J1107">
        <v>0.72299999999999998</v>
      </c>
      <c r="L1107">
        <v>1.155</v>
      </c>
      <c r="N1107">
        <v>0.60099999999999998</v>
      </c>
      <c r="P1107">
        <v>0.22500000000000001</v>
      </c>
      <c r="R1107">
        <v>0.246</v>
      </c>
      <c r="T1107">
        <v>0.56599999999999995</v>
      </c>
      <c r="V1107">
        <v>1.53</v>
      </c>
      <c r="X1107">
        <v>1.2549999999999999</v>
      </c>
      <c r="Z1107">
        <v>0.48899999999999999</v>
      </c>
      <c r="AB1107">
        <v>7.11</v>
      </c>
    </row>
    <row r="1108" spans="1:29" x14ac:dyDescent="0.3">
      <c r="A1108" t="s">
        <v>74</v>
      </c>
      <c r="D1108">
        <v>0.35799999999999998</v>
      </c>
      <c r="F1108">
        <v>0.72099999999999997</v>
      </c>
      <c r="H1108">
        <v>0.23200000000000001</v>
      </c>
      <c r="J1108">
        <v>7.0789999999999997</v>
      </c>
      <c r="L1108">
        <v>6.319</v>
      </c>
      <c r="N1108">
        <v>1.9650000000000001</v>
      </c>
      <c r="P1108">
        <v>0.88800000000000001</v>
      </c>
      <c r="R1108">
        <v>1.052</v>
      </c>
      <c r="T1108">
        <v>1.982</v>
      </c>
      <c r="V1108">
        <v>7.694</v>
      </c>
      <c r="X1108">
        <v>3.2240000000000002</v>
      </c>
      <c r="Z1108">
        <v>3.1720000000000002</v>
      </c>
      <c r="AB1108">
        <v>7.69</v>
      </c>
    </row>
    <row r="1109" spans="1:29" x14ac:dyDescent="0.3">
      <c r="A1109" t="s">
        <v>75</v>
      </c>
      <c r="D1109">
        <v>1.0999999999999999E-2</v>
      </c>
      <c r="F1109">
        <v>8.9999999999999993E-3</v>
      </c>
      <c r="H1109">
        <v>1.0999999999999999E-2</v>
      </c>
      <c r="J1109">
        <v>4.7E-2</v>
      </c>
      <c r="L1109">
        <v>5.2999999999999999E-2</v>
      </c>
      <c r="N1109">
        <v>4.9000000000000002E-2</v>
      </c>
      <c r="P1109">
        <v>3.6999999999999998E-2</v>
      </c>
      <c r="R1109">
        <v>3.3000000000000002E-2</v>
      </c>
      <c r="T1109">
        <v>0.154</v>
      </c>
      <c r="V1109">
        <v>0.156</v>
      </c>
      <c r="X1109">
        <v>0.14000000000000001</v>
      </c>
      <c r="Z1109">
        <v>6.5000000000000002E-2</v>
      </c>
      <c r="AB1109">
        <v>0.01</v>
      </c>
    </row>
    <row r="1112" spans="1:29" s="20" customFormat="1" x14ac:dyDescent="0.3">
      <c r="A1112" s="7" t="s">
        <v>90</v>
      </c>
      <c r="B1112" s="7"/>
      <c r="C1112" s="7"/>
      <c r="D1112" s="7"/>
    </row>
    <row r="1113" spans="1:29" x14ac:dyDescent="0.3">
      <c r="A1113" t="s">
        <v>19</v>
      </c>
      <c r="B1113">
        <v>15067130</v>
      </c>
      <c r="C1113" t="s">
        <v>97</v>
      </c>
    </row>
    <row r="1114" spans="1:29" x14ac:dyDescent="0.3">
      <c r="A1114" t="s">
        <v>20</v>
      </c>
    </row>
    <row r="1115" spans="1:29" x14ac:dyDescent="0.3">
      <c r="A1115" t="s">
        <v>21</v>
      </c>
    </row>
    <row r="1116" spans="1:29" x14ac:dyDescent="0.3">
      <c r="A1116" t="s">
        <v>22</v>
      </c>
      <c r="B1116">
        <v>210</v>
      </c>
    </row>
    <row r="1117" spans="1:29" x14ac:dyDescent="0.3">
      <c r="A1117" t="s">
        <v>23</v>
      </c>
      <c r="B1117" t="s">
        <v>98</v>
      </c>
    </row>
    <row r="1118" spans="1:29" x14ac:dyDescent="0.3">
      <c r="A1118" t="s">
        <v>25</v>
      </c>
      <c r="B1118" t="s">
        <v>26</v>
      </c>
      <c r="C1118" t="s">
        <v>27</v>
      </c>
      <c r="D1118" t="s">
        <v>2</v>
      </c>
      <c r="E1118" t="s">
        <v>1</v>
      </c>
      <c r="F1118" t="s">
        <v>3</v>
      </c>
      <c r="G1118" t="s">
        <v>1</v>
      </c>
      <c r="H1118" t="s">
        <v>4</v>
      </c>
      <c r="I1118" t="s">
        <v>1</v>
      </c>
      <c r="J1118" t="s">
        <v>5</v>
      </c>
      <c r="K1118" t="s">
        <v>1</v>
      </c>
      <c r="L1118" t="s">
        <v>6</v>
      </c>
      <c r="M1118" t="s">
        <v>1</v>
      </c>
      <c r="N1118" t="s">
        <v>7</v>
      </c>
      <c r="O1118" t="s">
        <v>1</v>
      </c>
      <c r="P1118" t="s">
        <v>8</v>
      </c>
      <c r="Q1118" t="s">
        <v>1</v>
      </c>
      <c r="R1118" t="s">
        <v>9</v>
      </c>
      <c r="S1118" t="s">
        <v>1</v>
      </c>
      <c r="T1118" t="s">
        <v>10</v>
      </c>
      <c r="U1118" t="s">
        <v>1</v>
      </c>
      <c r="V1118" t="s">
        <v>11</v>
      </c>
      <c r="W1118" t="s">
        <v>1</v>
      </c>
      <c r="X1118" t="s">
        <v>12</v>
      </c>
      <c r="Y1118" t="s">
        <v>1</v>
      </c>
      <c r="Z1118" t="s">
        <v>13</v>
      </c>
      <c r="AA1118" t="s">
        <v>1</v>
      </c>
      <c r="AB1118" t="s">
        <v>28</v>
      </c>
      <c r="AC1118" t="s">
        <v>1</v>
      </c>
    </row>
    <row r="1119" spans="1:29" x14ac:dyDescent="0.3">
      <c r="A1119">
        <v>1987</v>
      </c>
      <c r="B1119">
        <v>2</v>
      </c>
      <c r="C1119">
        <v>1</v>
      </c>
      <c r="R1119">
        <v>0.12</v>
      </c>
      <c r="T1119">
        <v>0.27100000000000002</v>
      </c>
      <c r="U1119">
        <v>8</v>
      </c>
      <c r="V1119">
        <v>0.499</v>
      </c>
      <c r="X1119">
        <v>0.35699999999999998</v>
      </c>
      <c r="Z1119">
        <v>0.16800000000000001</v>
      </c>
      <c r="AA1119">
        <v>8</v>
      </c>
      <c r="AB1119">
        <v>0.28000000000000003</v>
      </c>
      <c r="AC1119">
        <v>3</v>
      </c>
    </row>
    <row r="1120" spans="1:29" x14ac:dyDescent="0.3">
      <c r="A1120">
        <v>1988</v>
      </c>
      <c r="B1120">
        <v>1</v>
      </c>
      <c r="C1120">
        <v>1</v>
      </c>
      <c r="D1120">
        <v>3.7999999999999999E-2</v>
      </c>
      <c r="F1120">
        <v>2.4E-2</v>
      </c>
      <c r="H1120">
        <v>2.1999999999999999E-2</v>
      </c>
      <c r="J1120">
        <v>2.3E-2</v>
      </c>
      <c r="K1120">
        <v>1</v>
      </c>
      <c r="L1120">
        <v>2.1999999999999999E-2</v>
      </c>
      <c r="M1120">
        <v>1</v>
      </c>
      <c r="N1120">
        <v>0.108</v>
      </c>
      <c r="P1120">
        <v>2.5000000000000001E-2</v>
      </c>
      <c r="R1120">
        <v>2.5000000000000001E-2</v>
      </c>
      <c r="T1120">
        <v>0.312</v>
      </c>
      <c r="U1120">
        <v>3</v>
      </c>
      <c r="V1120">
        <v>0.439</v>
      </c>
      <c r="X1120">
        <v>0.28499999999999998</v>
      </c>
      <c r="Y1120">
        <v>1</v>
      </c>
      <c r="Z1120">
        <v>8.6999999999999994E-2</v>
      </c>
      <c r="AA1120">
        <v>1</v>
      </c>
      <c r="AB1120">
        <v>0.12</v>
      </c>
      <c r="AC1120">
        <v>3</v>
      </c>
    </row>
    <row r="1121" spans="1:29" x14ac:dyDescent="0.3">
      <c r="A1121">
        <v>1989</v>
      </c>
      <c r="B1121">
        <v>1</v>
      </c>
      <c r="C1121">
        <v>1</v>
      </c>
      <c r="D1121">
        <v>4.2999999999999997E-2</v>
      </c>
      <c r="F1121">
        <v>2.1000000000000001E-2</v>
      </c>
      <c r="H1121">
        <v>2.7E-2</v>
      </c>
      <c r="I1121">
        <v>1</v>
      </c>
      <c r="J1121">
        <v>8.9999999999999993E-3</v>
      </c>
      <c r="K1121">
        <v>1</v>
      </c>
      <c r="L1121">
        <v>9.6000000000000002E-2</v>
      </c>
      <c r="M1121">
        <v>1</v>
      </c>
      <c r="N1121">
        <v>0.06</v>
      </c>
      <c r="O1121">
        <v>1</v>
      </c>
      <c r="P1121">
        <v>2.8000000000000001E-2</v>
      </c>
      <c r="Q1121">
        <v>1</v>
      </c>
      <c r="R1121">
        <v>7.0000000000000007E-2</v>
      </c>
      <c r="S1121">
        <v>1</v>
      </c>
      <c r="T1121">
        <v>0.16500000000000001</v>
      </c>
      <c r="U1121">
        <v>1</v>
      </c>
      <c r="V1121">
        <v>0.183</v>
      </c>
      <c r="W1121">
        <v>1</v>
      </c>
      <c r="X1121">
        <v>6.2E-2</v>
      </c>
      <c r="Y1121">
        <v>1</v>
      </c>
      <c r="Z1121">
        <v>9.6000000000000002E-2</v>
      </c>
      <c r="AA1121">
        <v>1</v>
      </c>
      <c r="AB1121">
        <v>7.0000000000000007E-2</v>
      </c>
    </row>
    <row r="1122" spans="1:29" x14ac:dyDescent="0.3">
      <c r="A1122">
        <v>1990</v>
      </c>
      <c r="B1122">
        <v>1</v>
      </c>
      <c r="C1122">
        <v>1</v>
      </c>
      <c r="D1122">
        <v>2.9000000000000001E-2</v>
      </c>
      <c r="E1122">
        <v>1</v>
      </c>
      <c r="F1122">
        <v>1.7999999999999999E-2</v>
      </c>
      <c r="H1122">
        <v>0.01</v>
      </c>
      <c r="J1122">
        <v>3.5000000000000003E-2</v>
      </c>
      <c r="K1122">
        <v>1</v>
      </c>
      <c r="L1122">
        <v>0.16500000000000001</v>
      </c>
      <c r="N1122">
        <v>3.6999999999999998E-2</v>
      </c>
      <c r="P1122">
        <v>2.1999999999999999E-2</v>
      </c>
      <c r="Q1122">
        <v>1</v>
      </c>
      <c r="R1122">
        <v>3.1E-2</v>
      </c>
      <c r="T1122">
        <v>8.5000000000000006E-2</v>
      </c>
      <c r="U1122">
        <v>1</v>
      </c>
      <c r="V1122">
        <v>0.29799999999999999</v>
      </c>
      <c r="W1122">
        <v>1</v>
      </c>
      <c r="X1122">
        <v>0.32800000000000001</v>
      </c>
      <c r="Y1122">
        <v>3</v>
      </c>
      <c r="Z1122">
        <v>7.6999999999999999E-2</v>
      </c>
      <c r="AB1122">
        <v>0.1</v>
      </c>
      <c r="AC1122">
        <v>3</v>
      </c>
    </row>
    <row r="1123" spans="1:29" x14ac:dyDescent="0.3">
      <c r="A1123">
        <v>1991</v>
      </c>
      <c r="B1123">
        <v>1</v>
      </c>
      <c r="C1123">
        <v>1</v>
      </c>
      <c r="D1123">
        <v>2.9000000000000001E-2</v>
      </c>
      <c r="F1123">
        <v>1.6E-2</v>
      </c>
      <c r="G1123">
        <v>1</v>
      </c>
      <c r="H1123">
        <v>0.02</v>
      </c>
      <c r="I1123">
        <v>1</v>
      </c>
      <c r="J1123">
        <v>1.4999999999999999E-2</v>
      </c>
      <c r="L1123">
        <v>0.03</v>
      </c>
      <c r="N1123">
        <v>1.7999999999999999E-2</v>
      </c>
      <c r="P1123">
        <v>7.0000000000000001E-3</v>
      </c>
      <c r="Q1123">
        <v>1</v>
      </c>
      <c r="R1123">
        <v>1.2E-2</v>
      </c>
      <c r="T1123">
        <v>5.1999999999999998E-2</v>
      </c>
      <c r="V1123">
        <v>0.104</v>
      </c>
      <c r="X1123">
        <v>0.35099999999999998</v>
      </c>
      <c r="Z1123">
        <v>7.4999999999999997E-2</v>
      </c>
      <c r="AB1123">
        <v>0.06</v>
      </c>
    </row>
    <row r="1124" spans="1:29" x14ac:dyDescent="0.3">
      <c r="A1124">
        <v>1992</v>
      </c>
      <c r="B1124">
        <v>1</v>
      </c>
      <c r="C1124">
        <v>1</v>
      </c>
      <c r="D1124">
        <v>8.0000000000000002E-3</v>
      </c>
      <c r="E1124">
        <v>1</v>
      </c>
      <c r="F1124">
        <v>5.0000000000000001E-3</v>
      </c>
      <c r="G1124">
        <v>1</v>
      </c>
      <c r="H1124">
        <v>4.0000000000000001E-3</v>
      </c>
      <c r="J1124">
        <v>1.0999999999999999E-2</v>
      </c>
      <c r="L1124">
        <v>0.186</v>
      </c>
      <c r="N1124">
        <v>1.6E-2</v>
      </c>
      <c r="P1124">
        <v>1.4999999999999999E-2</v>
      </c>
      <c r="Q1124">
        <v>1</v>
      </c>
      <c r="R1124">
        <v>0.01</v>
      </c>
      <c r="T1124">
        <v>0.18</v>
      </c>
      <c r="V1124">
        <v>9.5000000000000001E-2</v>
      </c>
      <c r="X1124">
        <v>0.10100000000000001</v>
      </c>
      <c r="Y1124">
        <v>8</v>
      </c>
      <c r="Z1124">
        <v>8.2000000000000003E-2</v>
      </c>
      <c r="AB1124">
        <v>0.06</v>
      </c>
    </row>
    <row r="1125" spans="1:29" x14ac:dyDescent="0.3">
      <c r="A1125">
        <v>1993</v>
      </c>
      <c r="B1125">
        <v>1</v>
      </c>
      <c r="C1125">
        <v>1</v>
      </c>
      <c r="D1125">
        <v>8.0000000000000002E-3</v>
      </c>
      <c r="F1125">
        <v>8.9999999999999993E-3</v>
      </c>
      <c r="H1125">
        <v>1.0999999999999999E-2</v>
      </c>
      <c r="I1125">
        <v>1</v>
      </c>
      <c r="J1125">
        <v>0.26400000000000001</v>
      </c>
      <c r="K1125">
        <v>8</v>
      </c>
      <c r="L1125">
        <v>0.53600000000000003</v>
      </c>
      <c r="M1125">
        <v>8</v>
      </c>
      <c r="N1125">
        <v>9.9000000000000005E-2</v>
      </c>
      <c r="P1125">
        <v>2.8000000000000001E-2</v>
      </c>
      <c r="R1125">
        <v>1.6E-2</v>
      </c>
      <c r="S1125">
        <v>1</v>
      </c>
      <c r="T1125">
        <v>1.6E-2</v>
      </c>
      <c r="U1125">
        <v>1</v>
      </c>
      <c r="V1125">
        <v>0.01</v>
      </c>
      <c r="W1125">
        <v>1</v>
      </c>
      <c r="X1125">
        <v>0.10199999999999999</v>
      </c>
      <c r="Y1125">
        <v>1</v>
      </c>
      <c r="Z1125">
        <v>2.5999999999999999E-2</v>
      </c>
      <c r="AA1125">
        <v>1</v>
      </c>
      <c r="AB1125">
        <v>0.09</v>
      </c>
    </row>
    <row r="1126" spans="1:29" x14ac:dyDescent="0.3">
      <c r="A1126">
        <v>1994</v>
      </c>
      <c r="B1126">
        <v>2</v>
      </c>
      <c r="C1126">
        <v>1</v>
      </c>
      <c r="D1126">
        <v>1.6E-2</v>
      </c>
      <c r="E1126">
        <v>1</v>
      </c>
      <c r="F1126">
        <v>0.01</v>
      </c>
      <c r="G1126">
        <v>1</v>
      </c>
      <c r="H1126">
        <v>4.0000000000000001E-3</v>
      </c>
      <c r="I1126">
        <v>1</v>
      </c>
      <c r="J1126">
        <v>3.0000000000000001E-3</v>
      </c>
      <c r="L1126">
        <v>6.0000000000000001E-3</v>
      </c>
      <c r="M1126">
        <v>1</v>
      </c>
      <c r="N1126">
        <v>5.0000000000000001E-3</v>
      </c>
      <c r="O1126">
        <v>1</v>
      </c>
      <c r="P1126">
        <v>4.0000000000000001E-3</v>
      </c>
      <c r="Q1126">
        <v>1</v>
      </c>
      <c r="R1126">
        <v>8.0000000000000002E-3</v>
      </c>
      <c r="S1126">
        <v>1</v>
      </c>
      <c r="T1126">
        <v>2.5000000000000001E-2</v>
      </c>
      <c r="V1126">
        <v>0.11899999999999999</v>
      </c>
      <c r="X1126">
        <v>0.189</v>
      </c>
      <c r="Z1126">
        <v>2.4E-2</v>
      </c>
      <c r="AB1126">
        <v>0.03</v>
      </c>
    </row>
    <row r="1127" spans="1:29" x14ac:dyDescent="0.3">
      <c r="A1127">
        <v>1995</v>
      </c>
      <c r="B1127">
        <v>1</v>
      </c>
      <c r="C1127">
        <v>1</v>
      </c>
      <c r="D1127">
        <v>8.9999999999999993E-3</v>
      </c>
      <c r="F1127">
        <v>4.0000000000000001E-3</v>
      </c>
      <c r="H1127">
        <v>4.0000000000000001E-3</v>
      </c>
      <c r="J1127">
        <v>1.2999999999999999E-2</v>
      </c>
      <c r="L1127">
        <v>4.7E-2</v>
      </c>
      <c r="M1127">
        <v>1</v>
      </c>
      <c r="N1127">
        <v>0.112</v>
      </c>
      <c r="P1127">
        <v>0.02</v>
      </c>
      <c r="R1127">
        <v>0.253</v>
      </c>
      <c r="T1127">
        <v>0.17499999999999999</v>
      </c>
      <c r="V1127">
        <v>0.28399999999999997</v>
      </c>
      <c r="X1127">
        <v>6.6000000000000003E-2</v>
      </c>
      <c r="Z1127">
        <v>0.02</v>
      </c>
      <c r="AB1127">
        <v>0.08</v>
      </c>
    </row>
    <row r="1128" spans="1:29" x14ac:dyDescent="0.3">
      <c r="A1128">
        <v>1996</v>
      </c>
      <c r="B1128">
        <v>1</v>
      </c>
      <c r="C1128">
        <v>1</v>
      </c>
      <c r="D1128">
        <v>1.0999999999999999E-2</v>
      </c>
      <c r="H1128">
        <v>2.1000000000000001E-2</v>
      </c>
      <c r="I1128">
        <v>3</v>
      </c>
      <c r="J1128">
        <v>1.7000000000000001E-2</v>
      </c>
      <c r="L1128">
        <v>1.4999999999999999E-2</v>
      </c>
      <c r="N1128">
        <v>8.0000000000000002E-3</v>
      </c>
      <c r="P1128">
        <v>4.0000000000000001E-3</v>
      </c>
      <c r="R1128">
        <v>4.0000000000000001E-3</v>
      </c>
      <c r="T1128">
        <v>1.4999999999999999E-2</v>
      </c>
      <c r="V1128">
        <v>9.1999999999999998E-2</v>
      </c>
      <c r="X1128">
        <v>6.2E-2</v>
      </c>
      <c r="Z1128">
        <v>6.7000000000000004E-2</v>
      </c>
      <c r="AB1128">
        <v>0.03</v>
      </c>
      <c r="AC1128">
        <v>3</v>
      </c>
    </row>
    <row r="1129" spans="1:29" x14ac:dyDescent="0.3">
      <c r="A1129">
        <v>1997</v>
      </c>
      <c r="B1129">
        <v>1</v>
      </c>
      <c r="C1129">
        <v>1</v>
      </c>
      <c r="D1129">
        <v>1.4999999999999999E-2</v>
      </c>
      <c r="F1129">
        <v>6.0000000000000001E-3</v>
      </c>
      <c r="H1129">
        <v>4.0000000000000001E-3</v>
      </c>
      <c r="J1129">
        <v>1.2E-2</v>
      </c>
      <c r="L1129">
        <v>8.9999999999999993E-3</v>
      </c>
      <c r="N1129">
        <v>5.0999999999999997E-2</v>
      </c>
      <c r="P1129">
        <v>0.01</v>
      </c>
      <c r="R1129">
        <v>4.0000000000000001E-3</v>
      </c>
      <c r="T1129">
        <v>4.9000000000000002E-2</v>
      </c>
      <c r="V1129">
        <v>0.17299999999999999</v>
      </c>
      <c r="X1129">
        <v>2.1000000000000001E-2</v>
      </c>
      <c r="Z1129">
        <v>6.0000000000000001E-3</v>
      </c>
      <c r="AB1129">
        <v>0.03</v>
      </c>
    </row>
    <row r="1130" spans="1:29" x14ac:dyDescent="0.3">
      <c r="A1130">
        <v>1998</v>
      </c>
      <c r="B1130">
        <v>1</v>
      </c>
      <c r="C1130">
        <v>1</v>
      </c>
      <c r="D1130">
        <v>4.0000000000000001E-3</v>
      </c>
      <c r="F1130">
        <v>5.0000000000000001E-3</v>
      </c>
      <c r="H1130">
        <v>4.0000000000000001E-3</v>
      </c>
      <c r="J1130">
        <v>0.184</v>
      </c>
      <c r="L1130">
        <v>0.38300000000000001</v>
      </c>
      <c r="N1130">
        <v>7.4999999999999997E-2</v>
      </c>
      <c r="P1130">
        <v>2.1999999999999999E-2</v>
      </c>
      <c r="R1130">
        <v>0.01</v>
      </c>
      <c r="T1130">
        <v>5.7000000000000002E-2</v>
      </c>
      <c r="U1130">
        <v>3</v>
      </c>
      <c r="V1130">
        <v>0.27300000000000002</v>
      </c>
      <c r="X1130">
        <v>0.128</v>
      </c>
      <c r="Z1130">
        <v>0.34300000000000003</v>
      </c>
      <c r="AA1130">
        <v>3</v>
      </c>
      <c r="AB1130">
        <v>0.12</v>
      </c>
      <c r="AC1130">
        <v>3</v>
      </c>
    </row>
    <row r="1131" spans="1:29" x14ac:dyDescent="0.3">
      <c r="A1131">
        <v>1999</v>
      </c>
      <c r="B1131">
        <v>1</v>
      </c>
      <c r="C1131">
        <v>1</v>
      </c>
      <c r="D1131">
        <v>2.9000000000000001E-2</v>
      </c>
      <c r="F1131">
        <v>0.01</v>
      </c>
      <c r="H1131">
        <v>2E-3</v>
      </c>
      <c r="J1131">
        <v>0.113</v>
      </c>
      <c r="K1131">
        <v>3</v>
      </c>
      <c r="L1131">
        <v>2.7E-2</v>
      </c>
      <c r="M1131">
        <v>3</v>
      </c>
      <c r="N1131">
        <v>0.40699999999999997</v>
      </c>
      <c r="P1131">
        <v>0.35599999999999998</v>
      </c>
      <c r="R1131">
        <v>0.16700000000000001</v>
      </c>
      <c r="T1131">
        <v>0.317</v>
      </c>
      <c r="U1131">
        <v>3</v>
      </c>
      <c r="V1131">
        <v>0.4</v>
      </c>
      <c r="X1131">
        <v>0.253</v>
      </c>
      <c r="Z1131">
        <v>0.69199999999999995</v>
      </c>
      <c r="AB1131">
        <v>0.23</v>
      </c>
      <c r="AC1131">
        <v>3</v>
      </c>
    </row>
    <row r="1132" spans="1:29" x14ac:dyDescent="0.3">
      <c r="A1132">
        <v>2000</v>
      </c>
      <c r="B1132">
        <v>1</v>
      </c>
      <c r="C1132">
        <v>1</v>
      </c>
      <c r="D1132">
        <v>0.14000000000000001</v>
      </c>
      <c r="F1132">
        <v>5.7000000000000002E-2</v>
      </c>
      <c r="H1132">
        <v>2.9000000000000001E-2</v>
      </c>
      <c r="J1132">
        <v>1.7999999999999999E-2</v>
      </c>
      <c r="L1132">
        <v>0.01</v>
      </c>
      <c r="N1132">
        <v>1.2E-2</v>
      </c>
      <c r="P1132">
        <v>1.2999999999999999E-2</v>
      </c>
      <c r="R1132">
        <v>0.01</v>
      </c>
      <c r="T1132">
        <v>1.4999999999999999E-2</v>
      </c>
      <c r="V1132">
        <v>0.04</v>
      </c>
      <c r="X1132">
        <v>0.20899999999999999</v>
      </c>
      <c r="Z1132">
        <v>0.03</v>
      </c>
      <c r="AA1132">
        <v>3</v>
      </c>
      <c r="AB1132">
        <v>0.05</v>
      </c>
      <c r="AC1132">
        <v>3</v>
      </c>
    </row>
    <row r="1133" spans="1:29" x14ac:dyDescent="0.3">
      <c r="A1133">
        <v>2001</v>
      </c>
      <c r="B1133">
        <v>1</v>
      </c>
      <c r="C1133">
        <v>1</v>
      </c>
      <c r="D1133">
        <v>8.9999999999999993E-3</v>
      </c>
      <c r="F1133">
        <v>5.0000000000000001E-3</v>
      </c>
      <c r="H1133">
        <v>5.0000000000000001E-3</v>
      </c>
      <c r="J1133">
        <v>5.0000000000000001E-3</v>
      </c>
      <c r="L1133">
        <v>3.7999999999999999E-2</v>
      </c>
      <c r="N1133">
        <v>1.4999999999999999E-2</v>
      </c>
      <c r="P1133">
        <v>6.0000000000000001E-3</v>
      </c>
      <c r="R1133">
        <v>7.0000000000000001E-3</v>
      </c>
      <c r="T1133">
        <v>7.0000000000000001E-3</v>
      </c>
      <c r="V1133">
        <v>0.01</v>
      </c>
      <c r="X1133">
        <v>3.9E-2</v>
      </c>
      <c r="AB1133">
        <v>0.01</v>
      </c>
      <c r="AC1133">
        <v>3</v>
      </c>
    </row>
    <row r="1134" spans="1:29" x14ac:dyDescent="0.3">
      <c r="A1134">
        <v>2002</v>
      </c>
      <c r="B1134">
        <v>1</v>
      </c>
      <c r="C1134">
        <v>1</v>
      </c>
      <c r="D1134">
        <v>0</v>
      </c>
      <c r="F1134">
        <v>0</v>
      </c>
      <c r="H1134">
        <v>0</v>
      </c>
      <c r="J1134">
        <v>0.02</v>
      </c>
      <c r="L1134">
        <v>0.02</v>
      </c>
      <c r="N1134">
        <v>7.8E-2</v>
      </c>
      <c r="P1134">
        <v>5.0000000000000001E-3</v>
      </c>
      <c r="R1134">
        <v>4.0000000000000001E-3</v>
      </c>
      <c r="T1134">
        <v>3.2000000000000001E-2</v>
      </c>
      <c r="V1134">
        <v>0.107</v>
      </c>
      <c r="X1134">
        <v>4.4999999999999998E-2</v>
      </c>
      <c r="Z1134">
        <v>1.6E-2</v>
      </c>
      <c r="AB1134">
        <v>0.03</v>
      </c>
    </row>
    <row r="1135" spans="1:29" x14ac:dyDescent="0.3">
      <c r="A1135">
        <v>2003</v>
      </c>
      <c r="B1135">
        <v>1</v>
      </c>
      <c r="C1135">
        <v>1</v>
      </c>
      <c r="D1135">
        <v>0.01</v>
      </c>
      <c r="F1135">
        <v>0</v>
      </c>
      <c r="H1135">
        <v>0.01</v>
      </c>
      <c r="J1135">
        <v>0.28999999999999998</v>
      </c>
      <c r="K1135">
        <v>3</v>
      </c>
      <c r="L1135">
        <v>7.4999999999999997E-2</v>
      </c>
      <c r="N1135">
        <v>8.5000000000000006E-2</v>
      </c>
      <c r="O1135">
        <v>3</v>
      </c>
      <c r="P1135">
        <v>5.3999999999999999E-2</v>
      </c>
      <c r="Q1135">
        <v>3</v>
      </c>
      <c r="R1135">
        <v>8.4000000000000005E-2</v>
      </c>
      <c r="S1135">
        <v>1</v>
      </c>
      <c r="T1135">
        <v>6.3E-2</v>
      </c>
      <c r="V1135">
        <v>0.89500000000000002</v>
      </c>
      <c r="W1135">
        <v>3</v>
      </c>
      <c r="X1135">
        <v>0.63</v>
      </c>
      <c r="Z1135">
        <v>0.10199999999999999</v>
      </c>
      <c r="AA1135">
        <v>1</v>
      </c>
      <c r="AB1135">
        <v>0.19</v>
      </c>
      <c r="AC1135">
        <v>3</v>
      </c>
    </row>
    <row r="1136" spans="1:29" x14ac:dyDescent="0.3">
      <c r="A1136">
        <v>2004</v>
      </c>
      <c r="B1136">
        <v>1</v>
      </c>
      <c r="C1136">
        <v>1</v>
      </c>
      <c r="D1136">
        <v>2.9000000000000001E-2</v>
      </c>
      <c r="E1136">
        <v>1</v>
      </c>
      <c r="F1136">
        <v>1.0999999999999999E-2</v>
      </c>
      <c r="G1136">
        <v>1</v>
      </c>
      <c r="H1136">
        <v>4.0000000000000001E-3</v>
      </c>
      <c r="J1136">
        <v>0.18099999999999999</v>
      </c>
      <c r="K1136">
        <v>1</v>
      </c>
      <c r="L1136">
        <v>0.22600000000000001</v>
      </c>
      <c r="M1136">
        <v>3</v>
      </c>
      <c r="N1136">
        <v>0.11</v>
      </c>
      <c r="P1136">
        <v>0.11</v>
      </c>
      <c r="R1136">
        <v>0.11</v>
      </c>
      <c r="T1136">
        <v>0.13</v>
      </c>
      <c r="V1136">
        <v>5.6000000000000001E-2</v>
      </c>
      <c r="W1136">
        <v>3</v>
      </c>
      <c r="X1136">
        <v>0.441</v>
      </c>
      <c r="Y1136">
        <v>3</v>
      </c>
      <c r="Z1136">
        <v>0.19600000000000001</v>
      </c>
      <c r="AB1136">
        <v>0.13</v>
      </c>
      <c r="AC1136">
        <v>3</v>
      </c>
    </row>
    <row r="1137" spans="1:29" x14ac:dyDescent="0.3">
      <c r="A1137">
        <v>2005</v>
      </c>
      <c r="B1137">
        <v>1</v>
      </c>
      <c r="C1137">
        <v>1</v>
      </c>
      <c r="D1137">
        <v>0.11700000000000001</v>
      </c>
      <c r="F1137">
        <v>0.14000000000000001</v>
      </c>
      <c r="H1137">
        <v>0.114</v>
      </c>
      <c r="J1137">
        <v>0.11</v>
      </c>
      <c r="L1137">
        <v>0.12</v>
      </c>
      <c r="N1137">
        <v>0.14799999999999999</v>
      </c>
      <c r="P1137">
        <v>0.12</v>
      </c>
      <c r="R1137">
        <v>0.32300000000000001</v>
      </c>
      <c r="S1137">
        <v>8</v>
      </c>
      <c r="T1137">
        <v>0.125</v>
      </c>
      <c r="V1137">
        <v>0.44</v>
      </c>
      <c r="W1137">
        <v>8</v>
      </c>
      <c r="X1137">
        <v>0.60599999999999998</v>
      </c>
      <c r="Y1137">
        <v>8</v>
      </c>
      <c r="Z1137">
        <v>0.17299999999999999</v>
      </c>
      <c r="AA1137">
        <v>1</v>
      </c>
      <c r="AB1137">
        <v>0.21</v>
      </c>
    </row>
    <row r="1138" spans="1:29" x14ac:dyDescent="0.3">
      <c r="A1138">
        <v>2006</v>
      </c>
      <c r="B1138">
        <v>1</v>
      </c>
      <c r="C1138">
        <v>1</v>
      </c>
      <c r="D1138">
        <v>4.8000000000000001E-2</v>
      </c>
      <c r="E1138">
        <v>1</v>
      </c>
      <c r="F1138">
        <v>2.1999999999999999E-2</v>
      </c>
      <c r="H1138">
        <v>1.2E-2</v>
      </c>
      <c r="J1138">
        <v>2.4E-2</v>
      </c>
      <c r="L1138">
        <v>0.125</v>
      </c>
      <c r="N1138">
        <v>0.41899999999999998</v>
      </c>
      <c r="O1138">
        <v>8</v>
      </c>
      <c r="P1138">
        <v>7.6999999999999999E-2</v>
      </c>
      <c r="R1138">
        <v>3.6999999999999998E-2</v>
      </c>
      <c r="T1138">
        <v>2.1000000000000001E-2</v>
      </c>
      <c r="V1138">
        <v>6.5000000000000002E-2</v>
      </c>
      <c r="X1138">
        <v>3.9E-2</v>
      </c>
      <c r="Z1138">
        <v>0.02</v>
      </c>
      <c r="AB1138">
        <v>0.08</v>
      </c>
    </row>
    <row r="1139" spans="1:29" x14ac:dyDescent="0.3">
      <c r="A1139">
        <v>2007</v>
      </c>
      <c r="B1139">
        <v>1</v>
      </c>
      <c r="C1139">
        <v>1</v>
      </c>
      <c r="D1139">
        <v>8.0000000000000002E-3</v>
      </c>
      <c r="F1139">
        <v>5.0000000000000001E-3</v>
      </c>
      <c r="H1139">
        <v>2.5999999999999999E-2</v>
      </c>
      <c r="J1139">
        <v>0.18099999999999999</v>
      </c>
      <c r="K1139">
        <v>8</v>
      </c>
      <c r="L1139">
        <v>0.13300000000000001</v>
      </c>
      <c r="N1139">
        <v>0.11600000000000001</v>
      </c>
      <c r="P1139">
        <v>2.5999999999999999E-2</v>
      </c>
      <c r="R1139">
        <v>0.125</v>
      </c>
      <c r="T1139">
        <v>0.253</v>
      </c>
      <c r="U1139">
        <v>8</v>
      </c>
      <c r="V1139">
        <v>0.45</v>
      </c>
      <c r="X1139">
        <v>0.17299999999999999</v>
      </c>
      <c r="Z1139">
        <v>8.1000000000000003E-2</v>
      </c>
      <c r="AB1139">
        <v>0.13</v>
      </c>
    </row>
    <row r="1140" spans="1:29" x14ac:dyDescent="0.3">
      <c r="A1140">
        <v>2008</v>
      </c>
      <c r="B1140">
        <v>1</v>
      </c>
      <c r="C1140">
        <v>1</v>
      </c>
      <c r="D1140">
        <v>3.4000000000000002E-2</v>
      </c>
      <c r="E1140">
        <v>1</v>
      </c>
      <c r="F1140">
        <v>2.4E-2</v>
      </c>
      <c r="G1140">
        <v>1</v>
      </c>
      <c r="H1140">
        <v>0.02</v>
      </c>
      <c r="I1140">
        <v>1</v>
      </c>
      <c r="J1140">
        <v>0.14399999999999999</v>
      </c>
      <c r="K1140">
        <v>1</v>
      </c>
      <c r="L1140">
        <v>0.21299999999999999</v>
      </c>
      <c r="M1140">
        <v>1</v>
      </c>
      <c r="N1140">
        <v>7.3999999999999996E-2</v>
      </c>
      <c r="O1140">
        <v>1</v>
      </c>
      <c r="P1140">
        <v>0.221</v>
      </c>
      <c r="Q1140">
        <v>1</v>
      </c>
      <c r="R1140">
        <v>6.8000000000000005E-2</v>
      </c>
      <c r="S1140">
        <v>1</v>
      </c>
      <c r="T1140">
        <v>8.7999999999999995E-2</v>
      </c>
      <c r="U1140">
        <v>1</v>
      </c>
      <c r="V1140">
        <v>0.46</v>
      </c>
      <c r="W1140">
        <v>1</v>
      </c>
      <c r="X1140">
        <v>0.64200000000000002</v>
      </c>
      <c r="Y1140">
        <v>1</v>
      </c>
      <c r="Z1140">
        <v>0.223</v>
      </c>
      <c r="AA1140">
        <v>1</v>
      </c>
      <c r="AB1140">
        <v>0.18</v>
      </c>
    </row>
    <row r="1141" spans="1:29" x14ac:dyDescent="0.3">
      <c r="A1141">
        <v>2009</v>
      </c>
      <c r="B1141">
        <v>1</v>
      </c>
      <c r="C1141">
        <v>1</v>
      </c>
      <c r="D1141">
        <v>5.8999999999999997E-2</v>
      </c>
      <c r="E1141">
        <v>1</v>
      </c>
      <c r="F1141">
        <v>3.6999999999999998E-2</v>
      </c>
      <c r="G1141">
        <v>1</v>
      </c>
      <c r="H1141">
        <v>2.5000000000000001E-2</v>
      </c>
      <c r="I1141">
        <v>1</v>
      </c>
      <c r="J1141">
        <v>0.02</v>
      </c>
      <c r="K1141">
        <v>1</v>
      </c>
      <c r="L1141">
        <v>0.222</v>
      </c>
      <c r="M1141">
        <v>1</v>
      </c>
      <c r="N1141">
        <v>0.21199999999999999</v>
      </c>
      <c r="O1141">
        <v>1</v>
      </c>
      <c r="P1141">
        <v>0.12</v>
      </c>
      <c r="Q1141">
        <v>1</v>
      </c>
      <c r="R1141">
        <v>3.3000000000000002E-2</v>
      </c>
      <c r="S1141">
        <v>1</v>
      </c>
      <c r="T1141">
        <v>2.8000000000000001E-2</v>
      </c>
      <c r="V1141">
        <v>0.11700000000000001</v>
      </c>
      <c r="X1141">
        <v>0.152</v>
      </c>
      <c r="Z1141">
        <v>3.9E-2</v>
      </c>
      <c r="AA1141">
        <v>1</v>
      </c>
      <c r="AB1141">
        <v>0.09</v>
      </c>
    </row>
    <row r="1142" spans="1:29" x14ac:dyDescent="0.3">
      <c r="A1142">
        <v>2010</v>
      </c>
      <c r="B1142">
        <v>1</v>
      </c>
      <c r="C1142">
        <v>1</v>
      </c>
      <c r="D1142">
        <v>1.9E-2</v>
      </c>
      <c r="F1142">
        <v>1.6E-2</v>
      </c>
      <c r="H1142">
        <v>1.4E-2</v>
      </c>
      <c r="J1142">
        <v>0.02</v>
      </c>
      <c r="L1142">
        <v>4.1000000000000002E-2</v>
      </c>
      <c r="N1142">
        <v>3.4000000000000002E-2</v>
      </c>
      <c r="P1142">
        <v>0.154</v>
      </c>
      <c r="R1142">
        <v>0.105</v>
      </c>
      <c r="T1142">
        <v>0.45600000000000002</v>
      </c>
      <c r="V1142">
        <v>0.63400000000000001</v>
      </c>
      <c r="X1142">
        <v>0.59399999999999997</v>
      </c>
      <c r="Z1142">
        <v>0.93600000000000005</v>
      </c>
      <c r="AB1142">
        <v>0.25</v>
      </c>
    </row>
    <row r="1143" spans="1:29" x14ac:dyDescent="0.3">
      <c r="A1143">
        <v>2011</v>
      </c>
      <c r="B1143">
        <v>1</v>
      </c>
      <c r="C1143">
        <v>1</v>
      </c>
      <c r="D1143">
        <v>0.155</v>
      </c>
      <c r="F1143">
        <v>5.0999999999999997E-2</v>
      </c>
      <c r="H1143">
        <v>2.9000000000000001E-2</v>
      </c>
      <c r="J1143">
        <v>0.155</v>
      </c>
      <c r="L1143">
        <v>0.88100000000000001</v>
      </c>
      <c r="N1143">
        <v>0.52400000000000002</v>
      </c>
      <c r="P1143">
        <v>0.19400000000000001</v>
      </c>
      <c r="R1143">
        <v>9.6000000000000002E-2</v>
      </c>
      <c r="T1143">
        <v>0.377</v>
      </c>
      <c r="U1143">
        <v>3</v>
      </c>
      <c r="V1143">
        <v>0.64600000000000002</v>
      </c>
      <c r="X1143">
        <v>0.48699999999999999</v>
      </c>
      <c r="Z1143">
        <v>0.74399999999999999</v>
      </c>
      <c r="AB1143">
        <v>0.36</v>
      </c>
      <c r="AC1143">
        <v>3</v>
      </c>
    </row>
    <row r="1144" spans="1:29" x14ac:dyDescent="0.3">
      <c r="A1144">
        <v>2012</v>
      </c>
      <c r="B1144">
        <v>1</v>
      </c>
      <c r="C1144">
        <v>1</v>
      </c>
      <c r="D1144">
        <v>0.16300000000000001</v>
      </c>
      <c r="F1144">
        <v>6.3E-2</v>
      </c>
      <c r="G1144">
        <v>3</v>
      </c>
      <c r="H1144">
        <v>4.9000000000000002E-2</v>
      </c>
      <c r="J1144">
        <v>0.44900000000000001</v>
      </c>
      <c r="L1144">
        <v>0.501</v>
      </c>
      <c r="M1144">
        <v>3</v>
      </c>
      <c r="N1144">
        <v>0.125</v>
      </c>
      <c r="P1144">
        <v>4.4999999999999998E-2</v>
      </c>
      <c r="R1144">
        <v>5.5E-2</v>
      </c>
      <c r="T1144" t="s">
        <v>1</v>
      </c>
      <c r="V1144">
        <v>0.56999999999999995</v>
      </c>
      <c r="X1144">
        <v>0.123</v>
      </c>
      <c r="Z1144">
        <v>8.5999999999999993E-2</v>
      </c>
      <c r="AA1144">
        <v>3</v>
      </c>
      <c r="AB1144">
        <v>0.2</v>
      </c>
      <c r="AC1144">
        <v>3</v>
      </c>
    </row>
    <row r="1146" spans="1:29" x14ac:dyDescent="0.3">
      <c r="A1146" t="s">
        <v>73</v>
      </c>
      <c r="D1146">
        <v>4.1000000000000002E-2</v>
      </c>
      <c r="F1146">
        <v>2.3E-2</v>
      </c>
      <c r="H1146">
        <v>1.9E-2</v>
      </c>
      <c r="J1146">
        <v>9.2999999999999999E-2</v>
      </c>
      <c r="L1146">
        <v>0.16500000000000001</v>
      </c>
      <c r="N1146">
        <v>0.11799999999999999</v>
      </c>
      <c r="P1146">
        <v>6.7000000000000004E-2</v>
      </c>
      <c r="R1146">
        <v>6.9000000000000006E-2</v>
      </c>
      <c r="T1146">
        <v>0.13300000000000001</v>
      </c>
      <c r="V1146">
        <v>0.28699999999999998</v>
      </c>
      <c r="X1146">
        <v>0.249</v>
      </c>
      <c r="Z1146">
        <v>0.17599999999999999</v>
      </c>
      <c r="AB1146">
        <v>0.12</v>
      </c>
    </row>
    <row r="1147" spans="1:29" x14ac:dyDescent="0.3">
      <c r="A1147" t="s">
        <v>74</v>
      </c>
      <c r="D1147">
        <v>0.16300000000000001</v>
      </c>
      <c r="F1147">
        <v>0.14000000000000001</v>
      </c>
      <c r="H1147">
        <v>0.114</v>
      </c>
      <c r="J1147">
        <v>0.44900000000000001</v>
      </c>
      <c r="L1147">
        <v>0.88100000000000001</v>
      </c>
      <c r="N1147">
        <v>0.52400000000000002</v>
      </c>
      <c r="P1147">
        <v>0.35599999999999998</v>
      </c>
      <c r="R1147">
        <v>0.32300000000000001</v>
      </c>
      <c r="T1147">
        <v>0.45600000000000002</v>
      </c>
      <c r="V1147">
        <v>0.89500000000000002</v>
      </c>
      <c r="X1147">
        <v>0.64200000000000002</v>
      </c>
      <c r="Z1147">
        <v>0.93600000000000005</v>
      </c>
      <c r="AB1147">
        <v>0.94</v>
      </c>
    </row>
    <row r="1148" spans="1:29" x14ac:dyDescent="0.3">
      <c r="A1148" t="s">
        <v>75</v>
      </c>
      <c r="D1148">
        <v>0</v>
      </c>
      <c r="F1148">
        <v>0</v>
      </c>
      <c r="H1148">
        <v>0</v>
      </c>
      <c r="J1148">
        <v>3.0000000000000001E-3</v>
      </c>
      <c r="L1148">
        <v>6.0000000000000001E-3</v>
      </c>
      <c r="N1148">
        <v>5.0000000000000001E-3</v>
      </c>
      <c r="P1148">
        <v>4.0000000000000001E-3</v>
      </c>
      <c r="R1148">
        <v>4.0000000000000001E-3</v>
      </c>
      <c r="T1148">
        <v>7.0000000000000001E-3</v>
      </c>
      <c r="V1148">
        <v>0.01</v>
      </c>
      <c r="X1148">
        <v>2.1000000000000001E-2</v>
      </c>
      <c r="Z1148">
        <v>6.0000000000000001E-3</v>
      </c>
      <c r="AB1148">
        <v>0</v>
      </c>
    </row>
    <row r="1151" spans="1:29" s="20" customFormat="1" x14ac:dyDescent="0.3">
      <c r="A1151" s="8" t="s">
        <v>93</v>
      </c>
      <c r="B1151" s="7"/>
      <c r="C1151" s="7"/>
      <c r="D1151" s="7"/>
    </row>
    <row r="1152" spans="1:29" x14ac:dyDescent="0.3">
      <c r="A1152" t="s">
        <v>19</v>
      </c>
      <c r="B1152">
        <v>15067130</v>
      </c>
      <c r="C1152" t="s">
        <v>97</v>
      </c>
    </row>
    <row r="1153" spans="1:29" x14ac:dyDescent="0.3">
      <c r="A1153" t="s">
        <v>20</v>
      </c>
    </row>
    <row r="1154" spans="1:29" x14ac:dyDescent="0.3">
      <c r="A1154" t="s">
        <v>21</v>
      </c>
    </row>
    <row r="1155" spans="1:29" x14ac:dyDescent="0.3">
      <c r="A1155" t="s">
        <v>22</v>
      </c>
      <c r="B1155">
        <v>210</v>
      </c>
    </row>
    <row r="1156" spans="1:29" x14ac:dyDescent="0.3">
      <c r="A1156" t="s">
        <v>23</v>
      </c>
      <c r="B1156" t="s">
        <v>98</v>
      </c>
    </row>
    <row r="1157" spans="1:29" x14ac:dyDescent="0.3">
      <c r="A1157" t="s">
        <v>25</v>
      </c>
      <c r="B1157" t="s">
        <v>26</v>
      </c>
      <c r="C1157" t="s">
        <v>27</v>
      </c>
      <c r="D1157" t="s">
        <v>2</v>
      </c>
      <c r="E1157" t="s">
        <v>1</v>
      </c>
      <c r="F1157" t="s">
        <v>3</v>
      </c>
      <c r="G1157" t="s">
        <v>1</v>
      </c>
      <c r="H1157" t="s">
        <v>4</v>
      </c>
      <c r="I1157" t="s">
        <v>1</v>
      </c>
      <c r="J1157" t="s">
        <v>5</v>
      </c>
      <c r="K1157" t="s">
        <v>1</v>
      </c>
      <c r="L1157" t="s">
        <v>6</v>
      </c>
      <c r="M1157" t="s">
        <v>1</v>
      </c>
      <c r="N1157" t="s">
        <v>7</v>
      </c>
      <c r="O1157" t="s">
        <v>1</v>
      </c>
      <c r="P1157" t="s">
        <v>8</v>
      </c>
      <c r="Q1157" t="s">
        <v>1</v>
      </c>
      <c r="R1157" t="s">
        <v>9</v>
      </c>
      <c r="S1157" t="s">
        <v>1</v>
      </c>
      <c r="T1157" t="s">
        <v>10</v>
      </c>
      <c r="U1157" t="s">
        <v>1</v>
      </c>
      <c r="V1157" t="s">
        <v>11</v>
      </c>
      <c r="W1157" t="s">
        <v>1</v>
      </c>
      <c r="X1157" t="s">
        <v>12</v>
      </c>
      <c r="Y1157" t="s">
        <v>1</v>
      </c>
      <c r="Z1157" t="s">
        <v>13</v>
      </c>
      <c r="AA1157" t="s">
        <v>1</v>
      </c>
      <c r="AB1157" t="s">
        <v>28</v>
      </c>
      <c r="AC1157" t="s">
        <v>1</v>
      </c>
    </row>
    <row r="1158" spans="1:29" x14ac:dyDescent="0.3">
      <c r="A1158">
        <v>1987</v>
      </c>
      <c r="B1158">
        <v>2</v>
      </c>
      <c r="C1158">
        <v>1</v>
      </c>
      <c r="P1158">
        <v>5.3999999999999999E-2</v>
      </c>
      <c r="Q1158">
        <v>3</v>
      </c>
      <c r="R1158">
        <v>1.2749999999999999</v>
      </c>
      <c r="T1158">
        <v>1.94</v>
      </c>
      <c r="U1158">
        <v>8</v>
      </c>
      <c r="V1158">
        <v>1.5149999999999999</v>
      </c>
      <c r="X1158">
        <v>1.395</v>
      </c>
      <c r="Z1158">
        <v>5.68</v>
      </c>
      <c r="AA1158">
        <v>8</v>
      </c>
      <c r="AB1158">
        <v>5.68</v>
      </c>
      <c r="AC1158">
        <v>3</v>
      </c>
    </row>
    <row r="1159" spans="1:29" x14ac:dyDescent="0.3">
      <c r="A1159">
        <v>1988</v>
      </c>
      <c r="B1159">
        <v>1</v>
      </c>
      <c r="C1159">
        <v>1</v>
      </c>
      <c r="D1159">
        <v>5.0999999999999997E-2</v>
      </c>
      <c r="F1159">
        <v>3.7999999999999999E-2</v>
      </c>
      <c r="H1159">
        <v>2.7E-2</v>
      </c>
      <c r="J1159">
        <v>0.14899999999999999</v>
      </c>
      <c r="K1159">
        <v>1</v>
      </c>
      <c r="L1159">
        <v>0.125</v>
      </c>
      <c r="M1159">
        <v>1</v>
      </c>
      <c r="N1159">
        <v>1.163</v>
      </c>
      <c r="O1159">
        <v>1</v>
      </c>
      <c r="P1159">
        <v>4.3999999999999997E-2</v>
      </c>
      <c r="R1159">
        <v>0.107</v>
      </c>
      <c r="S1159">
        <v>1</v>
      </c>
      <c r="T1159">
        <v>1.163</v>
      </c>
      <c r="U1159">
        <v>3</v>
      </c>
      <c r="V1159">
        <v>1.2749999999999999</v>
      </c>
      <c r="X1159">
        <v>1.2190000000000001</v>
      </c>
      <c r="Y1159">
        <v>1</v>
      </c>
      <c r="Z1159">
        <v>0.14899999999999999</v>
      </c>
      <c r="AA1159">
        <v>1</v>
      </c>
      <c r="AB1159">
        <v>1.28</v>
      </c>
      <c r="AC1159">
        <v>3</v>
      </c>
    </row>
    <row r="1160" spans="1:29" x14ac:dyDescent="0.3">
      <c r="A1160">
        <v>1989</v>
      </c>
      <c r="B1160">
        <v>1</v>
      </c>
      <c r="C1160">
        <v>1</v>
      </c>
      <c r="D1160">
        <v>8.1000000000000003E-2</v>
      </c>
      <c r="E1160">
        <v>1</v>
      </c>
      <c r="F1160">
        <v>2.7E-2</v>
      </c>
      <c r="H1160">
        <v>0.183</v>
      </c>
      <c r="I1160">
        <v>1</v>
      </c>
      <c r="J1160">
        <v>1.6E-2</v>
      </c>
      <c r="K1160">
        <v>1</v>
      </c>
      <c r="L1160">
        <v>0.89800000000000002</v>
      </c>
      <c r="M1160">
        <v>1</v>
      </c>
      <c r="N1160">
        <v>0.314</v>
      </c>
      <c r="O1160">
        <v>1</v>
      </c>
      <c r="P1160">
        <v>8.1000000000000003E-2</v>
      </c>
      <c r="Q1160">
        <v>1</v>
      </c>
      <c r="R1160">
        <v>1.107</v>
      </c>
      <c r="S1160">
        <v>1</v>
      </c>
      <c r="T1160">
        <v>1.2749999999999999</v>
      </c>
      <c r="U1160">
        <v>1</v>
      </c>
      <c r="V1160">
        <v>1.5149999999999999</v>
      </c>
      <c r="W1160">
        <v>1</v>
      </c>
      <c r="X1160">
        <v>0.11600000000000001</v>
      </c>
      <c r="Y1160">
        <v>1</v>
      </c>
      <c r="Z1160">
        <v>0.70599999999999996</v>
      </c>
      <c r="AA1160">
        <v>1</v>
      </c>
      <c r="AB1160">
        <v>1.52</v>
      </c>
    </row>
    <row r="1161" spans="1:29" x14ac:dyDescent="0.3">
      <c r="A1161">
        <v>1990</v>
      </c>
      <c r="B1161">
        <v>1</v>
      </c>
      <c r="C1161">
        <v>1</v>
      </c>
      <c r="D1161">
        <v>4.3999999999999997E-2</v>
      </c>
      <c r="E1161">
        <v>1</v>
      </c>
      <c r="F1161">
        <v>2.1000000000000001E-2</v>
      </c>
      <c r="G1161">
        <v>1</v>
      </c>
      <c r="H1161">
        <v>1.0999999999999999E-2</v>
      </c>
      <c r="I1161">
        <v>1</v>
      </c>
      <c r="J1161">
        <v>0.89800000000000002</v>
      </c>
      <c r="K1161">
        <v>1</v>
      </c>
      <c r="L1161">
        <v>1.5149999999999999</v>
      </c>
      <c r="M1161">
        <v>1</v>
      </c>
      <c r="N1161">
        <v>7.2999999999999995E-2</v>
      </c>
      <c r="O1161">
        <v>1</v>
      </c>
      <c r="P1161">
        <v>2.7E-2</v>
      </c>
      <c r="Q1161">
        <v>1</v>
      </c>
      <c r="R1161">
        <v>0.28499999999999998</v>
      </c>
      <c r="S1161">
        <v>1</v>
      </c>
      <c r="T1161">
        <v>0.84899999999999998</v>
      </c>
      <c r="U1161">
        <v>1</v>
      </c>
      <c r="V1161">
        <v>1.0009999999999999</v>
      </c>
      <c r="W1161">
        <v>1</v>
      </c>
      <c r="X1161">
        <v>0.94799999999999995</v>
      </c>
      <c r="Y1161">
        <v>3</v>
      </c>
      <c r="Z1161">
        <v>0.13700000000000001</v>
      </c>
      <c r="AA1161">
        <v>1</v>
      </c>
      <c r="AB1161">
        <v>1.52</v>
      </c>
      <c r="AC1161">
        <v>3</v>
      </c>
    </row>
    <row r="1162" spans="1:29" x14ac:dyDescent="0.3">
      <c r="A1162">
        <v>1991</v>
      </c>
      <c r="B1162">
        <v>1</v>
      </c>
      <c r="C1162">
        <v>1</v>
      </c>
      <c r="D1162">
        <v>4.3999999999999997E-2</v>
      </c>
      <c r="F1162">
        <v>5.0999999999999997E-2</v>
      </c>
      <c r="G1162">
        <v>1</v>
      </c>
      <c r="H1162">
        <v>8.2000000000000003E-2</v>
      </c>
      <c r="I1162">
        <v>1</v>
      </c>
      <c r="J1162">
        <v>3.2000000000000001E-2</v>
      </c>
      <c r="K1162">
        <v>1</v>
      </c>
      <c r="L1162">
        <v>0.14899999999999999</v>
      </c>
      <c r="N1162">
        <v>0.11600000000000001</v>
      </c>
      <c r="P1162">
        <v>8.0000000000000002E-3</v>
      </c>
      <c r="Q1162">
        <v>1</v>
      </c>
      <c r="R1162">
        <v>5.0999999999999997E-2</v>
      </c>
      <c r="T1162">
        <v>0.34799999999999998</v>
      </c>
      <c r="V1162">
        <v>1.0009999999999999</v>
      </c>
      <c r="W1162">
        <v>1</v>
      </c>
      <c r="X1162">
        <v>1.163</v>
      </c>
      <c r="Z1162">
        <v>0.125</v>
      </c>
      <c r="AB1162">
        <v>1.1599999999999999</v>
      </c>
    </row>
    <row r="1163" spans="1:29" x14ac:dyDescent="0.3">
      <c r="A1163">
        <v>1992</v>
      </c>
      <c r="B1163">
        <v>1</v>
      </c>
      <c r="C1163">
        <v>1</v>
      </c>
      <c r="D1163">
        <v>1.6E-2</v>
      </c>
      <c r="E1163">
        <v>1</v>
      </c>
      <c r="F1163">
        <v>8.0000000000000002E-3</v>
      </c>
      <c r="G1163">
        <v>1</v>
      </c>
      <c r="H1163">
        <v>1.0999999999999999E-2</v>
      </c>
      <c r="I1163">
        <v>1</v>
      </c>
      <c r="J1163">
        <v>6.5000000000000002E-2</v>
      </c>
      <c r="L1163">
        <v>1.2749999999999999</v>
      </c>
      <c r="N1163">
        <v>5.8000000000000003E-2</v>
      </c>
      <c r="O1163">
        <v>1</v>
      </c>
      <c r="P1163">
        <v>2.1000000000000001E-2</v>
      </c>
      <c r="Q1163">
        <v>1</v>
      </c>
      <c r="R1163">
        <v>3.2000000000000001E-2</v>
      </c>
      <c r="S1163">
        <v>1</v>
      </c>
      <c r="T1163">
        <v>1.395</v>
      </c>
      <c r="V1163">
        <v>0.20599999999999999</v>
      </c>
      <c r="X1163">
        <v>1.768</v>
      </c>
      <c r="Y1163">
        <v>8</v>
      </c>
      <c r="Z1163">
        <v>0.45500000000000002</v>
      </c>
      <c r="AB1163">
        <v>1.77</v>
      </c>
    </row>
    <row r="1164" spans="1:29" x14ac:dyDescent="0.3">
      <c r="A1164">
        <v>1993</v>
      </c>
      <c r="B1164">
        <v>1</v>
      </c>
      <c r="C1164">
        <v>1</v>
      </c>
      <c r="D1164">
        <v>8.0000000000000002E-3</v>
      </c>
      <c r="F1164">
        <v>1.0999999999999999E-2</v>
      </c>
      <c r="H1164">
        <v>1.0999999999999999E-2</v>
      </c>
      <c r="I1164">
        <v>1</v>
      </c>
      <c r="J1164">
        <v>2.17</v>
      </c>
      <c r="K1164">
        <v>8</v>
      </c>
      <c r="L1164">
        <v>1.8320000000000001</v>
      </c>
      <c r="M1164">
        <v>8</v>
      </c>
      <c r="N1164">
        <v>0.34799999999999998</v>
      </c>
      <c r="P1164">
        <v>3.7999999999999999E-2</v>
      </c>
      <c r="R1164">
        <v>2.1000000000000001E-2</v>
      </c>
      <c r="S1164">
        <v>1</v>
      </c>
      <c r="T1164">
        <v>0.107</v>
      </c>
      <c r="U1164">
        <v>1</v>
      </c>
      <c r="V1164">
        <v>1.6E-2</v>
      </c>
      <c r="W1164">
        <v>1</v>
      </c>
      <c r="X1164">
        <v>0.79900000000000004</v>
      </c>
      <c r="Y1164">
        <v>1</v>
      </c>
      <c r="Z1164">
        <v>5.8000000000000003E-2</v>
      </c>
      <c r="AA1164">
        <v>1</v>
      </c>
      <c r="AB1164">
        <v>2.17</v>
      </c>
    </row>
    <row r="1165" spans="1:29" x14ac:dyDescent="0.3">
      <c r="A1165">
        <v>1994</v>
      </c>
      <c r="B1165">
        <v>2</v>
      </c>
      <c r="C1165">
        <v>1</v>
      </c>
      <c r="D1165">
        <v>2.1000000000000001E-2</v>
      </c>
      <c r="E1165">
        <v>1</v>
      </c>
      <c r="F1165">
        <v>1.0999999999999999E-2</v>
      </c>
      <c r="G1165">
        <v>1</v>
      </c>
      <c r="H1165">
        <v>8.0000000000000002E-3</v>
      </c>
      <c r="I1165">
        <v>1</v>
      </c>
      <c r="J1165">
        <v>8.0000000000000002E-3</v>
      </c>
      <c r="L1165">
        <v>8.0000000000000002E-3</v>
      </c>
      <c r="M1165">
        <v>1</v>
      </c>
      <c r="N1165">
        <v>8.0000000000000002E-3</v>
      </c>
      <c r="O1165">
        <v>1</v>
      </c>
      <c r="P1165">
        <v>4.0000000000000001E-3</v>
      </c>
      <c r="Q1165">
        <v>1</v>
      </c>
      <c r="R1165">
        <v>2.1000000000000001E-2</v>
      </c>
      <c r="S1165">
        <v>1</v>
      </c>
      <c r="T1165">
        <v>0.22800000000000001</v>
      </c>
      <c r="U1165">
        <v>1</v>
      </c>
      <c r="V1165">
        <v>0.753</v>
      </c>
      <c r="W1165">
        <v>1</v>
      </c>
      <c r="X1165">
        <v>0.94799999999999995</v>
      </c>
      <c r="Z1165">
        <v>4.3999999999999997E-2</v>
      </c>
      <c r="AB1165">
        <v>0.95</v>
      </c>
    </row>
    <row r="1166" spans="1:29" x14ac:dyDescent="0.3">
      <c r="A1166">
        <v>1995</v>
      </c>
      <c r="B1166">
        <v>1</v>
      </c>
      <c r="C1166">
        <v>1</v>
      </c>
      <c r="D1166">
        <v>1.6E-2</v>
      </c>
      <c r="F1166">
        <v>8.0000000000000002E-3</v>
      </c>
      <c r="H1166">
        <v>1.0999999999999999E-2</v>
      </c>
      <c r="J1166">
        <v>0.11600000000000001</v>
      </c>
      <c r="K1166">
        <v>1</v>
      </c>
      <c r="L1166">
        <v>0.41599999999999998</v>
      </c>
      <c r="M1166">
        <v>1</v>
      </c>
      <c r="N1166">
        <v>0.70599999999999996</v>
      </c>
      <c r="O1166">
        <v>1</v>
      </c>
      <c r="P1166">
        <v>3.2000000000000001E-2</v>
      </c>
      <c r="R1166">
        <v>1.054</v>
      </c>
      <c r="T1166">
        <v>1.054</v>
      </c>
      <c r="V1166">
        <v>1.107</v>
      </c>
      <c r="X1166">
        <v>0.125</v>
      </c>
      <c r="Z1166">
        <v>2.7E-2</v>
      </c>
      <c r="AB1166">
        <v>1.1100000000000001</v>
      </c>
    </row>
    <row r="1167" spans="1:29" x14ac:dyDescent="0.3">
      <c r="A1167">
        <v>1996</v>
      </c>
      <c r="B1167">
        <v>1</v>
      </c>
      <c r="C1167">
        <v>1</v>
      </c>
      <c r="D1167">
        <v>1.0999999999999999E-2</v>
      </c>
      <c r="H1167">
        <v>2.1000000000000001E-2</v>
      </c>
      <c r="I1167">
        <v>3</v>
      </c>
      <c r="J1167">
        <v>7.2999999999999995E-2</v>
      </c>
      <c r="L1167">
        <v>0.183</v>
      </c>
      <c r="N1167">
        <v>8.0000000000000002E-3</v>
      </c>
      <c r="P1167">
        <v>4.0000000000000001E-3</v>
      </c>
      <c r="R1167">
        <v>4.0000000000000001E-3</v>
      </c>
      <c r="T1167">
        <v>8.2000000000000003E-2</v>
      </c>
      <c r="V1167">
        <v>1.2749999999999999</v>
      </c>
      <c r="X1167">
        <v>0.45500000000000002</v>
      </c>
      <c r="Z1167">
        <v>0.183</v>
      </c>
      <c r="AB1167">
        <v>1.28</v>
      </c>
      <c r="AC1167">
        <v>3</v>
      </c>
    </row>
    <row r="1168" spans="1:29" x14ac:dyDescent="0.3">
      <c r="A1168">
        <v>1997</v>
      </c>
      <c r="B1168">
        <v>1</v>
      </c>
      <c r="C1168">
        <v>1</v>
      </c>
      <c r="D1168">
        <v>3.7999999999999999E-2</v>
      </c>
      <c r="F1168">
        <v>1.0999999999999999E-2</v>
      </c>
      <c r="H1168">
        <v>4.0000000000000001E-3</v>
      </c>
      <c r="J1168">
        <v>0.20599999999999999</v>
      </c>
      <c r="L1168">
        <v>9.8000000000000004E-2</v>
      </c>
      <c r="N1168">
        <v>0.45500000000000002</v>
      </c>
      <c r="P1168">
        <v>1.0999999999999999E-2</v>
      </c>
      <c r="R1168">
        <v>4.0000000000000001E-3</v>
      </c>
      <c r="T1168">
        <v>0.53200000000000003</v>
      </c>
      <c r="V1168">
        <v>1.575</v>
      </c>
      <c r="X1168">
        <v>3.7999999999999999E-2</v>
      </c>
      <c r="Z1168">
        <v>1.0999999999999999E-2</v>
      </c>
      <c r="AB1168">
        <v>1.58</v>
      </c>
    </row>
    <row r="1169" spans="1:29" x14ac:dyDescent="0.3">
      <c r="A1169">
        <v>1998</v>
      </c>
      <c r="B1169">
        <v>1</v>
      </c>
      <c r="C1169">
        <v>1</v>
      </c>
      <c r="D1169">
        <v>4.0000000000000001E-3</v>
      </c>
      <c r="F1169">
        <v>1.6E-2</v>
      </c>
      <c r="H1169">
        <v>4.0000000000000001E-3</v>
      </c>
      <c r="J1169">
        <v>1.2749999999999999</v>
      </c>
      <c r="L1169">
        <v>1.2749999999999999</v>
      </c>
      <c r="N1169">
        <v>0.20599999999999999</v>
      </c>
      <c r="P1169">
        <v>3.2000000000000001E-2</v>
      </c>
      <c r="R1169">
        <v>2.7E-2</v>
      </c>
      <c r="T1169">
        <v>3.26</v>
      </c>
      <c r="U1169">
        <v>8</v>
      </c>
      <c r="V1169">
        <v>1.395</v>
      </c>
      <c r="X1169">
        <v>1.054</v>
      </c>
      <c r="Z1169">
        <v>1.395</v>
      </c>
      <c r="AA1169">
        <v>3</v>
      </c>
      <c r="AB1169">
        <v>3.26</v>
      </c>
      <c r="AC1169">
        <v>3</v>
      </c>
    </row>
    <row r="1170" spans="1:29" x14ac:dyDescent="0.3">
      <c r="A1170">
        <v>1999</v>
      </c>
      <c r="B1170">
        <v>1</v>
      </c>
      <c r="C1170">
        <v>1</v>
      </c>
      <c r="D1170">
        <v>0.06</v>
      </c>
      <c r="F1170">
        <v>1.4999999999999999E-2</v>
      </c>
      <c r="H1170">
        <v>5.0000000000000001E-3</v>
      </c>
      <c r="J1170">
        <v>1.26</v>
      </c>
      <c r="K1170">
        <v>3</v>
      </c>
      <c r="L1170">
        <v>0.06</v>
      </c>
      <c r="M1170">
        <v>3</v>
      </c>
      <c r="N1170">
        <v>2.2010000000000001</v>
      </c>
      <c r="P1170">
        <v>0.753</v>
      </c>
      <c r="R1170">
        <v>1.26</v>
      </c>
      <c r="T1170">
        <v>1.26</v>
      </c>
      <c r="U1170">
        <v>3</v>
      </c>
      <c r="V1170">
        <v>1.26</v>
      </c>
      <c r="X1170">
        <v>0.753</v>
      </c>
      <c r="Z1170">
        <v>1.26</v>
      </c>
      <c r="AB1170">
        <v>2.2000000000000002</v>
      </c>
      <c r="AC1170">
        <v>3</v>
      </c>
    </row>
    <row r="1171" spans="1:29" x14ac:dyDescent="0.3">
      <c r="A1171">
        <v>2000</v>
      </c>
      <c r="B1171">
        <v>1</v>
      </c>
      <c r="C1171">
        <v>1</v>
      </c>
      <c r="D1171">
        <v>0.34699999999999998</v>
      </c>
      <c r="F1171">
        <v>0.09</v>
      </c>
      <c r="H1171">
        <v>3.5000000000000003E-2</v>
      </c>
      <c r="J1171">
        <v>2.5000000000000001E-2</v>
      </c>
      <c r="L1171">
        <v>0.01</v>
      </c>
      <c r="N1171">
        <v>2.5000000000000001E-2</v>
      </c>
      <c r="P1171">
        <v>6.5000000000000002E-2</v>
      </c>
      <c r="R1171">
        <v>2.5000000000000001E-2</v>
      </c>
      <c r="T1171">
        <v>0.08</v>
      </c>
      <c r="V1171">
        <v>0.95</v>
      </c>
      <c r="X1171">
        <v>1.26</v>
      </c>
      <c r="Z1171">
        <v>0.09</v>
      </c>
      <c r="AA1171">
        <v>3</v>
      </c>
      <c r="AB1171">
        <v>1.26</v>
      </c>
      <c r="AC1171">
        <v>3</v>
      </c>
    </row>
    <row r="1172" spans="1:29" x14ac:dyDescent="0.3">
      <c r="A1172">
        <v>2001</v>
      </c>
      <c r="B1172">
        <v>1</v>
      </c>
      <c r="C1172">
        <v>1</v>
      </c>
      <c r="D1172">
        <v>0.01</v>
      </c>
      <c r="F1172">
        <v>5.0000000000000001E-3</v>
      </c>
      <c r="H1172">
        <v>5.0000000000000001E-3</v>
      </c>
      <c r="J1172">
        <v>5.0000000000000001E-3</v>
      </c>
      <c r="L1172">
        <v>0.13</v>
      </c>
      <c r="N1172">
        <v>0.03</v>
      </c>
      <c r="P1172">
        <v>2.5000000000000001E-2</v>
      </c>
      <c r="R1172">
        <v>5.0000000000000001E-3</v>
      </c>
      <c r="S1172">
        <v>3</v>
      </c>
      <c r="T1172">
        <v>0.01</v>
      </c>
      <c r="V1172">
        <v>3.5000000000000003E-2</v>
      </c>
      <c r="X1172">
        <v>0.57299999999999995</v>
      </c>
      <c r="AB1172">
        <v>0.56999999999999995</v>
      </c>
      <c r="AC1172">
        <v>3</v>
      </c>
    </row>
    <row r="1173" spans="1:29" x14ac:dyDescent="0.3">
      <c r="A1173">
        <v>2003</v>
      </c>
      <c r="B1173">
        <v>1</v>
      </c>
      <c r="C1173">
        <v>1</v>
      </c>
      <c r="D1173">
        <v>0.01</v>
      </c>
      <c r="F1173">
        <v>0</v>
      </c>
      <c r="H1173">
        <v>0.01</v>
      </c>
      <c r="J1173">
        <v>1.359</v>
      </c>
      <c r="K1173">
        <v>3</v>
      </c>
      <c r="L1173">
        <v>0.34699999999999998</v>
      </c>
      <c r="N1173">
        <v>0.28299999999999997</v>
      </c>
      <c r="O1173">
        <v>3</v>
      </c>
      <c r="P1173">
        <v>0.14699999999999999</v>
      </c>
      <c r="Q1173">
        <v>3</v>
      </c>
      <c r="R1173">
        <v>0.53</v>
      </c>
      <c r="S1173">
        <v>1</v>
      </c>
      <c r="T1173">
        <v>0.34699999999999998</v>
      </c>
      <c r="V1173">
        <v>2.5</v>
      </c>
      <c r="W1173">
        <v>3</v>
      </c>
      <c r="X1173">
        <v>1.607</v>
      </c>
      <c r="Z1173">
        <v>0.25700000000000001</v>
      </c>
      <c r="AA1173">
        <v>1</v>
      </c>
      <c r="AB1173">
        <v>2.5</v>
      </c>
      <c r="AC1173">
        <v>3</v>
      </c>
    </row>
    <row r="1174" spans="1:29" x14ac:dyDescent="0.3">
      <c r="A1174">
        <v>2004</v>
      </c>
      <c r="B1174">
        <v>1</v>
      </c>
      <c r="C1174">
        <v>1</v>
      </c>
      <c r="D1174">
        <v>0.04</v>
      </c>
      <c r="E1174">
        <v>1</v>
      </c>
      <c r="F1174">
        <v>0.11</v>
      </c>
      <c r="G1174">
        <v>1</v>
      </c>
      <c r="H1174">
        <v>0.01</v>
      </c>
      <c r="I1174">
        <v>1</v>
      </c>
      <c r="J1174">
        <v>1.4079999999999999</v>
      </c>
      <c r="K1174">
        <v>8</v>
      </c>
      <c r="L1174">
        <v>1.26</v>
      </c>
      <c r="M1174">
        <v>3</v>
      </c>
      <c r="N1174">
        <v>0.11</v>
      </c>
      <c r="P1174">
        <v>0.11</v>
      </c>
      <c r="R1174">
        <v>0.11</v>
      </c>
      <c r="T1174">
        <v>0.28299999999999997</v>
      </c>
      <c r="U1174">
        <v>3</v>
      </c>
      <c r="AB1174">
        <v>1.41</v>
      </c>
      <c r="AC1174">
        <v>3</v>
      </c>
    </row>
    <row r="1175" spans="1:29" x14ac:dyDescent="0.3">
      <c r="A1175">
        <v>2005</v>
      </c>
      <c r="B1175">
        <v>1</v>
      </c>
      <c r="C1175">
        <v>1</v>
      </c>
      <c r="D1175">
        <v>0.753</v>
      </c>
      <c r="F1175">
        <v>0.34699999999999998</v>
      </c>
      <c r="H1175">
        <v>0.12</v>
      </c>
      <c r="J1175">
        <v>0.11</v>
      </c>
      <c r="L1175">
        <v>1.0029999999999999</v>
      </c>
      <c r="M1175">
        <v>1</v>
      </c>
      <c r="N1175">
        <v>0.53</v>
      </c>
      <c r="P1175">
        <v>0.13</v>
      </c>
      <c r="R1175">
        <v>1.5569999999999999</v>
      </c>
      <c r="S1175">
        <v>8</v>
      </c>
      <c r="T1175">
        <v>0.23</v>
      </c>
      <c r="V1175">
        <v>1.359</v>
      </c>
      <c r="W1175">
        <v>8</v>
      </c>
      <c r="X1175">
        <v>1.5569999999999999</v>
      </c>
      <c r="Y1175">
        <v>8</v>
      </c>
      <c r="Z1175">
        <v>0.45700000000000002</v>
      </c>
      <c r="AA1175">
        <v>1</v>
      </c>
      <c r="AB1175">
        <v>1.56</v>
      </c>
    </row>
    <row r="1176" spans="1:29" x14ac:dyDescent="0.3">
      <c r="A1176">
        <v>2006</v>
      </c>
      <c r="B1176">
        <v>1</v>
      </c>
      <c r="C1176">
        <v>1</v>
      </c>
      <c r="D1176">
        <v>7.0000000000000007E-2</v>
      </c>
      <c r="E1176">
        <v>1</v>
      </c>
      <c r="F1176">
        <v>0.03</v>
      </c>
      <c r="G1176">
        <v>1</v>
      </c>
      <c r="H1176">
        <v>1.4999999999999999E-2</v>
      </c>
      <c r="J1176">
        <v>0.13</v>
      </c>
      <c r="L1176">
        <v>1.1599999999999999</v>
      </c>
      <c r="N1176">
        <v>1.607</v>
      </c>
      <c r="O1176">
        <v>8</v>
      </c>
      <c r="P1176">
        <v>0.34699999999999998</v>
      </c>
      <c r="R1176">
        <v>6.5000000000000002E-2</v>
      </c>
      <c r="T1176">
        <v>0.04</v>
      </c>
      <c r="V1176">
        <v>0.53</v>
      </c>
      <c r="X1176">
        <v>0.18</v>
      </c>
      <c r="Z1176">
        <v>0.04</v>
      </c>
      <c r="AB1176">
        <v>1.61</v>
      </c>
    </row>
    <row r="1177" spans="1:29" x14ac:dyDescent="0.3">
      <c r="A1177">
        <v>2007</v>
      </c>
      <c r="B1177">
        <v>1</v>
      </c>
      <c r="C1177">
        <v>1</v>
      </c>
      <c r="D1177">
        <v>0.01</v>
      </c>
      <c r="F1177">
        <v>5.0000000000000001E-3</v>
      </c>
      <c r="H1177">
        <v>0.45700000000000002</v>
      </c>
      <c r="J1177">
        <v>1.4079999999999999</v>
      </c>
      <c r="K1177">
        <v>8</v>
      </c>
      <c r="L1177">
        <v>1.26</v>
      </c>
      <c r="N1177">
        <v>0.753</v>
      </c>
      <c r="P1177">
        <v>0.1</v>
      </c>
      <c r="R1177">
        <v>1.26</v>
      </c>
      <c r="T1177">
        <v>1.4079999999999999</v>
      </c>
      <c r="U1177">
        <v>8</v>
      </c>
      <c r="V1177">
        <v>1.26</v>
      </c>
      <c r="X1177">
        <v>0.70699999999999996</v>
      </c>
      <c r="Z1177">
        <v>0.53</v>
      </c>
      <c r="AB1177">
        <v>1.41</v>
      </c>
    </row>
    <row r="1178" spans="1:29" x14ac:dyDescent="0.3">
      <c r="A1178">
        <v>2008</v>
      </c>
      <c r="B1178">
        <v>1</v>
      </c>
      <c r="C1178">
        <v>1</v>
      </c>
      <c r="D1178">
        <v>6.7000000000000004E-2</v>
      </c>
      <c r="E1178">
        <v>1</v>
      </c>
      <c r="F1178">
        <v>2.8000000000000001E-2</v>
      </c>
      <c r="G1178">
        <v>1</v>
      </c>
      <c r="H1178">
        <v>2.4E-2</v>
      </c>
      <c r="I1178">
        <v>1</v>
      </c>
      <c r="J1178">
        <v>1.5069999999999999</v>
      </c>
      <c r="K1178">
        <v>1</v>
      </c>
      <c r="L1178">
        <v>1.458</v>
      </c>
      <c r="M1178">
        <v>1</v>
      </c>
      <c r="N1178">
        <v>0.26300000000000001</v>
      </c>
      <c r="O1178">
        <v>1</v>
      </c>
      <c r="P1178">
        <v>1.5069999999999999</v>
      </c>
      <c r="Q1178">
        <v>1</v>
      </c>
      <c r="R1178">
        <v>0.10299999999999999</v>
      </c>
      <c r="S1178">
        <v>1</v>
      </c>
      <c r="T1178">
        <v>0.28199999999999997</v>
      </c>
      <c r="U1178">
        <v>1</v>
      </c>
      <c r="V1178">
        <v>1.4079999999999999</v>
      </c>
      <c r="W1178">
        <v>1</v>
      </c>
      <c r="X1178">
        <v>1.4079999999999999</v>
      </c>
      <c r="Y1178">
        <v>1</v>
      </c>
      <c r="Z1178">
        <v>0.64300000000000002</v>
      </c>
      <c r="AA1178">
        <v>1</v>
      </c>
      <c r="AB1178">
        <v>1.51</v>
      </c>
    </row>
    <row r="1179" spans="1:29" x14ac:dyDescent="0.3">
      <c r="A1179">
        <v>2009</v>
      </c>
      <c r="B1179">
        <v>1</v>
      </c>
      <c r="C1179">
        <v>1</v>
      </c>
      <c r="D1179">
        <v>9.4E-2</v>
      </c>
      <c r="E1179">
        <v>1</v>
      </c>
      <c r="F1179">
        <v>5.8000000000000003E-2</v>
      </c>
      <c r="G1179">
        <v>1</v>
      </c>
      <c r="H1179">
        <v>2.8000000000000001E-2</v>
      </c>
      <c r="I1179">
        <v>1</v>
      </c>
      <c r="J1179">
        <v>2.4E-2</v>
      </c>
      <c r="K1179">
        <v>1</v>
      </c>
      <c r="L1179">
        <v>1.5069999999999999</v>
      </c>
      <c r="M1179">
        <v>1</v>
      </c>
      <c r="N1179">
        <v>1.206</v>
      </c>
      <c r="O1179">
        <v>1</v>
      </c>
      <c r="P1179">
        <v>0.48199999999999998</v>
      </c>
      <c r="Q1179">
        <v>1</v>
      </c>
      <c r="R1179">
        <v>5.8000000000000003E-2</v>
      </c>
      <c r="S1179">
        <v>1</v>
      </c>
      <c r="T1179">
        <v>5.8000000000000003E-2</v>
      </c>
      <c r="U1179">
        <v>1</v>
      </c>
      <c r="V1179">
        <v>1.206</v>
      </c>
      <c r="X1179">
        <v>0.40100000000000002</v>
      </c>
      <c r="Z1179">
        <v>4.9000000000000002E-2</v>
      </c>
      <c r="AA1179">
        <v>1</v>
      </c>
      <c r="AB1179">
        <v>1.51</v>
      </c>
    </row>
    <row r="1180" spans="1:29" x14ac:dyDescent="0.3">
      <c r="A1180">
        <v>2010</v>
      </c>
      <c r="B1180">
        <v>1</v>
      </c>
      <c r="C1180">
        <v>1</v>
      </c>
      <c r="D1180">
        <v>2.4E-2</v>
      </c>
      <c r="F1180">
        <v>1.6E-2</v>
      </c>
      <c r="H1180">
        <v>0.02</v>
      </c>
      <c r="J1180">
        <v>9.4E-2</v>
      </c>
      <c r="L1180">
        <v>0.32</v>
      </c>
      <c r="N1180">
        <v>9.4E-2</v>
      </c>
      <c r="P1180">
        <v>1.046</v>
      </c>
      <c r="R1180">
        <v>1.4079999999999999</v>
      </c>
      <c r="T1180">
        <v>1.359</v>
      </c>
      <c r="V1180">
        <v>1.9530000000000001</v>
      </c>
      <c r="X1180">
        <v>1.7549999999999999</v>
      </c>
      <c r="Z1180">
        <v>2.75</v>
      </c>
      <c r="AB1180">
        <v>2.75</v>
      </c>
    </row>
    <row r="1181" spans="1:29" x14ac:dyDescent="0.3">
      <c r="A1181">
        <v>2011</v>
      </c>
      <c r="B1181">
        <v>1</v>
      </c>
      <c r="C1181">
        <v>1</v>
      </c>
      <c r="D1181">
        <v>0.26300000000000001</v>
      </c>
      <c r="E1181">
        <v>1</v>
      </c>
      <c r="F1181">
        <v>7.5999999999999998E-2</v>
      </c>
      <c r="H1181">
        <v>0.04</v>
      </c>
      <c r="J1181">
        <v>1.607</v>
      </c>
      <c r="L1181">
        <v>2.7</v>
      </c>
      <c r="N1181">
        <v>1.804</v>
      </c>
      <c r="P1181">
        <v>0.441</v>
      </c>
      <c r="R1181">
        <v>0.20599999999999999</v>
      </c>
      <c r="S1181">
        <v>1</v>
      </c>
      <c r="T1181">
        <v>1.5569999999999999</v>
      </c>
      <c r="U1181">
        <v>3</v>
      </c>
      <c r="V1181">
        <v>2.2999999999999998</v>
      </c>
      <c r="X1181">
        <v>2.25</v>
      </c>
      <c r="Z1181">
        <v>2.35</v>
      </c>
      <c r="AB1181">
        <v>2.7</v>
      </c>
      <c r="AC1181">
        <v>3</v>
      </c>
    </row>
    <row r="1182" spans="1:29" x14ac:dyDescent="0.3">
      <c r="A1182">
        <v>2012</v>
      </c>
      <c r="B1182">
        <v>1</v>
      </c>
      <c r="C1182">
        <v>1</v>
      </c>
      <c r="D1182">
        <v>0.24399999999999999</v>
      </c>
      <c r="F1182">
        <v>9.4E-2</v>
      </c>
      <c r="G1182">
        <v>3</v>
      </c>
      <c r="H1182">
        <v>0.187</v>
      </c>
      <c r="J1182">
        <v>2.1509999999999998</v>
      </c>
      <c r="L1182">
        <v>1.8540000000000001</v>
      </c>
      <c r="M1182">
        <v>3</v>
      </c>
      <c r="N1182">
        <v>0.24399999999999999</v>
      </c>
      <c r="P1182">
        <v>6.7000000000000004E-2</v>
      </c>
      <c r="R1182">
        <v>0.30099999999999999</v>
      </c>
      <c r="T1182" t="s">
        <v>1</v>
      </c>
      <c r="V1182">
        <v>1.804</v>
      </c>
      <c r="X1182">
        <v>0.26300000000000001</v>
      </c>
      <c r="Z1182">
        <v>1.046</v>
      </c>
      <c r="AA1182">
        <v>3</v>
      </c>
      <c r="AB1182">
        <v>2.15</v>
      </c>
      <c r="AC1182">
        <v>3</v>
      </c>
    </row>
    <row r="1184" spans="1:29" x14ac:dyDescent="0.3">
      <c r="A1184" t="s">
        <v>73</v>
      </c>
      <c r="D1184">
        <v>9.7000000000000003E-2</v>
      </c>
      <c r="F1184">
        <v>4.7E-2</v>
      </c>
      <c r="H1184">
        <v>5.5E-2</v>
      </c>
      <c r="J1184">
        <v>0.67100000000000004</v>
      </c>
      <c r="L1184">
        <v>0.86799999999999999</v>
      </c>
      <c r="N1184">
        <v>0.52500000000000002</v>
      </c>
      <c r="P1184">
        <v>0.223</v>
      </c>
      <c r="R1184">
        <v>0.435</v>
      </c>
      <c r="T1184">
        <v>0.79800000000000004</v>
      </c>
      <c r="V1184">
        <v>1.2170000000000001</v>
      </c>
      <c r="X1184">
        <v>0.94799999999999995</v>
      </c>
      <c r="Z1184">
        <v>0.80200000000000005</v>
      </c>
      <c r="AB1184">
        <v>0.56000000000000005</v>
      </c>
    </row>
    <row r="1185" spans="1:29" x14ac:dyDescent="0.3">
      <c r="A1185" t="s">
        <v>74</v>
      </c>
      <c r="D1185">
        <v>0.753</v>
      </c>
      <c r="F1185">
        <v>0.34699999999999998</v>
      </c>
      <c r="H1185">
        <v>0.45700000000000002</v>
      </c>
      <c r="J1185">
        <v>2.17</v>
      </c>
      <c r="L1185">
        <v>2.7</v>
      </c>
      <c r="N1185">
        <v>2.2010000000000001</v>
      </c>
      <c r="P1185">
        <v>1.5069999999999999</v>
      </c>
      <c r="R1185">
        <v>1.5569999999999999</v>
      </c>
      <c r="T1185">
        <v>3.26</v>
      </c>
      <c r="V1185">
        <v>2.5</v>
      </c>
      <c r="X1185">
        <v>2.25</v>
      </c>
      <c r="Z1185">
        <v>5.68</v>
      </c>
      <c r="AB1185">
        <v>5.68</v>
      </c>
    </row>
    <row r="1186" spans="1:29" x14ac:dyDescent="0.3">
      <c r="A1186" t="s">
        <v>75</v>
      </c>
      <c r="D1186">
        <v>4.0000000000000001E-3</v>
      </c>
      <c r="F1186">
        <v>0</v>
      </c>
      <c r="H1186">
        <v>4.0000000000000001E-3</v>
      </c>
      <c r="J1186">
        <v>5.0000000000000001E-3</v>
      </c>
      <c r="L1186">
        <v>8.0000000000000002E-3</v>
      </c>
      <c r="N1186">
        <v>8.0000000000000002E-3</v>
      </c>
      <c r="P1186">
        <v>4.0000000000000001E-3</v>
      </c>
      <c r="R1186">
        <v>4.0000000000000001E-3</v>
      </c>
      <c r="T1186">
        <v>0.01</v>
      </c>
      <c r="V1186">
        <v>1.6E-2</v>
      </c>
      <c r="X1186">
        <v>3.7999999999999999E-2</v>
      </c>
      <c r="Z1186">
        <v>1.0999999999999999E-2</v>
      </c>
      <c r="AB1186">
        <v>0</v>
      </c>
    </row>
    <row r="1189" spans="1:29" s="20" customFormat="1" x14ac:dyDescent="0.3">
      <c r="A1189" s="8" t="s">
        <v>94</v>
      </c>
      <c r="B1189" s="7"/>
      <c r="C1189" s="7"/>
      <c r="D1189" s="7"/>
    </row>
    <row r="1190" spans="1:29" x14ac:dyDescent="0.3">
      <c r="A1190" t="s">
        <v>19</v>
      </c>
      <c r="B1190">
        <v>15067130</v>
      </c>
      <c r="C1190" t="s">
        <v>97</v>
      </c>
    </row>
    <row r="1191" spans="1:29" x14ac:dyDescent="0.3">
      <c r="A1191" t="s">
        <v>20</v>
      </c>
    </row>
    <row r="1192" spans="1:29" x14ac:dyDescent="0.3">
      <c r="A1192" t="s">
        <v>21</v>
      </c>
    </row>
    <row r="1193" spans="1:29" x14ac:dyDescent="0.3">
      <c r="A1193" t="s">
        <v>22</v>
      </c>
      <c r="B1193">
        <v>210</v>
      </c>
    </row>
    <row r="1194" spans="1:29" x14ac:dyDescent="0.3">
      <c r="A1194" t="s">
        <v>23</v>
      </c>
      <c r="B1194" t="s">
        <v>98</v>
      </c>
    </row>
    <row r="1195" spans="1:29" x14ac:dyDescent="0.3">
      <c r="A1195" t="s">
        <v>25</v>
      </c>
      <c r="B1195" t="s">
        <v>26</v>
      </c>
      <c r="C1195" t="s">
        <v>27</v>
      </c>
      <c r="D1195" t="s">
        <v>2</v>
      </c>
      <c r="E1195" t="s">
        <v>1</v>
      </c>
      <c r="F1195" t="s">
        <v>3</v>
      </c>
      <c r="G1195" t="s">
        <v>1</v>
      </c>
      <c r="H1195" t="s">
        <v>4</v>
      </c>
      <c r="I1195" t="s">
        <v>1</v>
      </c>
      <c r="J1195" t="s">
        <v>5</v>
      </c>
      <c r="K1195" t="s">
        <v>1</v>
      </c>
      <c r="L1195" t="s">
        <v>6</v>
      </c>
      <c r="M1195" t="s">
        <v>1</v>
      </c>
      <c r="N1195" t="s">
        <v>7</v>
      </c>
      <c r="O1195" t="s">
        <v>1</v>
      </c>
      <c r="P1195" t="s">
        <v>8</v>
      </c>
      <c r="Q1195" t="s">
        <v>1</v>
      </c>
      <c r="R1195" t="s">
        <v>9</v>
      </c>
      <c r="S1195" t="s">
        <v>1</v>
      </c>
      <c r="T1195" t="s">
        <v>10</v>
      </c>
      <c r="U1195" t="s">
        <v>1</v>
      </c>
      <c r="V1195" t="s">
        <v>11</v>
      </c>
      <c r="W1195" t="s">
        <v>1</v>
      </c>
      <c r="X1195" t="s">
        <v>12</v>
      </c>
      <c r="Y1195" t="s">
        <v>1</v>
      </c>
      <c r="Z1195" t="s">
        <v>13</v>
      </c>
      <c r="AA1195" t="s">
        <v>1</v>
      </c>
      <c r="AB1195" t="s">
        <v>28</v>
      </c>
      <c r="AC1195" t="s">
        <v>1</v>
      </c>
    </row>
    <row r="1196" spans="1:29" x14ac:dyDescent="0.3">
      <c r="A1196">
        <v>1987</v>
      </c>
      <c r="B1196">
        <v>2</v>
      </c>
      <c r="C1196">
        <v>1</v>
      </c>
      <c r="R1196">
        <v>2.1000000000000001E-2</v>
      </c>
      <c r="T1196">
        <v>2.7E-2</v>
      </c>
      <c r="V1196">
        <v>0.13700000000000001</v>
      </c>
      <c r="X1196">
        <v>0.11600000000000001</v>
      </c>
      <c r="Z1196">
        <v>8.0000000000000002E-3</v>
      </c>
      <c r="AB1196">
        <v>0.01</v>
      </c>
      <c r="AC1196">
        <v>3</v>
      </c>
    </row>
    <row r="1197" spans="1:29" x14ac:dyDescent="0.3">
      <c r="A1197">
        <v>1988</v>
      </c>
      <c r="B1197">
        <v>1</v>
      </c>
      <c r="C1197">
        <v>1</v>
      </c>
      <c r="D1197">
        <v>2.7E-2</v>
      </c>
      <c r="F1197">
        <v>1.9E-2</v>
      </c>
      <c r="H1197">
        <v>1.6E-2</v>
      </c>
      <c r="I1197">
        <v>1</v>
      </c>
      <c r="J1197">
        <v>1.6E-2</v>
      </c>
      <c r="K1197">
        <v>1</v>
      </c>
      <c r="L1197">
        <v>1.0999999999999999E-2</v>
      </c>
      <c r="M1197">
        <v>1</v>
      </c>
      <c r="N1197">
        <v>2.1000000000000001E-2</v>
      </c>
      <c r="O1197">
        <v>1</v>
      </c>
      <c r="P1197">
        <v>1.6E-2</v>
      </c>
      <c r="Q1197">
        <v>1</v>
      </c>
      <c r="R1197">
        <v>1.6E-2</v>
      </c>
      <c r="S1197">
        <v>1</v>
      </c>
      <c r="T1197">
        <v>3.5999999999999997E-2</v>
      </c>
      <c r="U1197">
        <v>3</v>
      </c>
      <c r="V1197">
        <v>5.0999999999999997E-2</v>
      </c>
      <c r="X1197">
        <v>0.13700000000000001</v>
      </c>
      <c r="Y1197">
        <v>1</v>
      </c>
      <c r="Z1197">
        <v>5.8000000000000003E-2</v>
      </c>
      <c r="AA1197">
        <v>1</v>
      </c>
      <c r="AB1197">
        <v>0.01</v>
      </c>
      <c r="AC1197">
        <v>3</v>
      </c>
    </row>
    <row r="1198" spans="1:29" x14ac:dyDescent="0.3">
      <c r="A1198">
        <v>1989</v>
      </c>
      <c r="B1198">
        <v>1</v>
      </c>
      <c r="C1198">
        <v>1</v>
      </c>
      <c r="D1198">
        <v>2.7E-2</v>
      </c>
      <c r="F1198">
        <v>1.6E-2</v>
      </c>
      <c r="G1198">
        <v>1</v>
      </c>
      <c r="H1198">
        <v>1.6E-2</v>
      </c>
      <c r="I1198">
        <v>1</v>
      </c>
      <c r="J1198">
        <v>7.0000000000000001E-3</v>
      </c>
      <c r="K1198">
        <v>1</v>
      </c>
      <c r="L1198">
        <v>1.0999999999999999E-2</v>
      </c>
      <c r="M1198">
        <v>1</v>
      </c>
      <c r="N1198">
        <v>2.5999999999999999E-2</v>
      </c>
      <c r="O1198">
        <v>1</v>
      </c>
      <c r="P1198">
        <v>1.6E-2</v>
      </c>
      <c r="Q1198">
        <v>1</v>
      </c>
      <c r="R1198">
        <v>1.6E-2</v>
      </c>
      <c r="S1198">
        <v>1</v>
      </c>
      <c r="T1198">
        <v>1.6E-2</v>
      </c>
      <c r="U1198">
        <v>1</v>
      </c>
      <c r="V1198">
        <v>7.6999999999999999E-2</v>
      </c>
      <c r="W1198">
        <v>1</v>
      </c>
      <c r="X1198">
        <v>3.7999999999999999E-2</v>
      </c>
      <c r="Y1198">
        <v>1</v>
      </c>
      <c r="Z1198">
        <v>3.7999999999999999E-2</v>
      </c>
      <c r="AA1198">
        <v>1</v>
      </c>
      <c r="AB1198">
        <v>0.01</v>
      </c>
    </row>
    <row r="1199" spans="1:29" x14ac:dyDescent="0.3">
      <c r="A1199">
        <v>1990</v>
      </c>
      <c r="B1199">
        <v>1</v>
      </c>
      <c r="C1199">
        <v>1</v>
      </c>
      <c r="D1199">
        <v>2.1000000000000001E-2</v>
      </c>
      <c r="E1199">
        <v>1</v>
      </c>
      <c r="F1199">
        <v>1.0999999999999999E-2</v>
      </c>
      <c r="G1199">
        <v>1</v>
      </c>
      <c r="H1199">
        <v>8.0000000000000002E-3</v>
      </c>
      <c r="J1199">
        <v>1.0999999999999999E-2</v>
      </c>
      <c r="K1199">
        <v>1</v>
      </c>
      <c r="L1199">
        <v>3.7999999999999999E-2</v>
      </c>
      <c r="N1199">
        <v>2.5999999999999999E-2</v>
      </c>
      <c r="O1199">
        <v>1</v>
      </c>
      <c r="P1199">
        <v>1.6E-2</v>
      </c>
      <c r="Q1199">
        <v>1</v>
      </c>
      <c r="R1199">
        <v>1.0999999999999999E-2</v>
      </c>
      <c r="T1199">
        <v>2.5999999999999999E-2</v>
      </c>
      <c r="U1199">
        <v>1</v>
      </c>
      <c r="V1199">
        <v>3.7999999999999999E-2</v>
      </c>
      <c r="W1199">
        <v>1</v>
      </c>
      <c r="X1199">
        <v>0.14299999999999999</v>
      </c>
      <c r="Y1199">
        <v>3</v>
      </c>
      <c r="Z1199">
        <v>4.1000000000000002E-2</v>
      </c>
      <c r="AB1199">
        <v>0.01</v>
      </c>
      <c r="AC1199">
        <v>3</v>
      </c>
    </row>
    <row r="1200" spans="1:29" x14ac:dyDescent="0.3">
      <c r="A1200">
        <v>1991</v>
      </c>
      <c r="B1200">
        <v>1</v>
      </c>
      <c r="C1200">
        <v>1</v>
      </c>
      <c r="D1200">
        <v>1.9E-2</v>
      </c>
      <c r="E1200">
        <v>1</v>
      </c>
      <c r="F1200">
        <v>1.0999999999999999E-2</v>
      </c>
      <c r="G1200">
        <v>1</v>
      </c>
      <c r="H1200">
        <v>1.0999999999999999E-2</v>
      </c>
      <c r="I1200">
        <v>1</v>
      </c>
      <c r="J1200">
        <v>1.0999999999999999E-2</v>
      </c>
      <c r="K1200">
        <v>1</v>
      </c>
      <c r="L1200">
        <v>8.0000000000000002E-3</v>
      </c>
      <c r="N1200">
        <v>7.0000000000000001E-3</v>
      </c>
      <c r="O1200">
        <v>1</v>
      </c>
      <c r="P1200">
        <v>7.0000000000000001E-3</v>
      </c>
      <c r="Q1200">
        <v>1</v>
      </c>
      <c r="R1200">
        <v>6.0000000000000001E-3</v>
      </c>
      <c r="T1200">
        <v>6.0000000000000001E-3</v>
      </c>
      <c r="V1200">
        <v>1.6E-2</v>
      </c>
      <c r="X1200">
        <v>0.13700000000000001</v>
      </c>
      <c r="Z1200">
        <v>4.3999999999999997E-2</v>
      </c>
      <c r="AB1200">
        <v>0.01</v>
      </c>
    </row>
    <row r="1201" spans="1:29" x14ac:dyDescent="0.3">
      <c r="A1201">
        <v>1992</v>
      </c>
      <c r="B1201">
        <v>1</v>
      </c>
      <c r="C1201">
        <v>1</v>
      </c>
      <c r="D1201">
        <v>8.0000000000000002E-3</v>
      </c>
      <c r="E1201">
        <v>1</v>
      </c>
      <c r="F1201">
        <v>4.0000000000000001E-3</v>
      </c>
      <c r="G1201">
        <v>1</v>
      </c>
      <c r="H1201">
        <v>4.0000000000000001E-3</v>
      </c>
      <c r="I1201">
        <v>1</v>
      </c>
      <c r="J1201">
        <v>4.0000000000000001E-3</v>
      </c>
      <c r="L1201">
        <v>4.0000000000000001E-3</v>
      </c>
      <c r="N1201">
        <v>8.0000000000000002E-3</v>
      </c>
      <c r="P1201">
        <v>1.0999999999999999E-2</v>
      </c>
      <c r="Q1201">
        <v>1</v>
      </c>
      <c r="R1201">
        <v>8.0000000000000002E-3</v>
      </c>
      <c r="S1201">
        <v>1</v>
      </c>
      <c r="T1201">
        <v>4.0000000000000001E-3</v>
      </c>
      <c r="V1201">
        <v>4.3999999999999997E-2</v>
      </c>
      <c r="X1201">
        <v>0</v>
      </c>
      <c r="Z1201">
        <v>2.7E-2</v>
      </c>
      <c r="AB1201">
        <v>0</v>
      </c>
    </row>
    <row r="1202" spans="1:29" x14ac:dyDescent="0.3">
      <c r="A1202">
        <v>1993</v>
      </c>
      <c r="B1202">
        <v>1</v>
      </c>
      <c r="C1202">
        <v>1</v>
      </c>
      <c r="D1202">
        <v>8.0000000000000002E-3</v>
      </c>
      <c r="F1202">
        <v>5.0000000000000001E-3</v>
      </c>
      <c r="H1202">
        <v>1.0999999999999999E-2</v>
      </c>
      <c r="I1202">
        <v>1</v>
      </c>
      <c r="J1202">
        <v>1.0999999999999999E-2</v>
      </c>
      <c r="K1202">
        <v>1</v>
      </c>
      <c r="L1202">
        <v>0.161</v>
      </c>
      <c r="M1202">
        <v>1</v>
      </c>
      <c r="N1202">
        <v>3.7999999999999999E-2</v>
      </c>
      <c r="P1202">
        <v>1.6E-2</v>
      </c>
      <c r="R1202">
        <v>1.0999999999999999E-2</v>
      </c>
      <c r="S1202">
        <v>1</v>
      </c>
      <c r="T1202">
        <v>8.0000000000000002E-3</v>
      </c>
      <c r="U1202">
        <v>1</v>
      </c>
      <c r="V1202">
        <v>8.0000000000000002E-3</v>
      </c>
      <c r="W1202">
        <v>1</v>
      </c>
      <c r="X1202">
        <v>8.0000000000000002E-3</v>
      </c>
      <c r="Y1202">
        <v>1</v>
      </c>
      <c r="Z1202">
        <v>2.1000000000000001E-2</v>
      </c>
      <c r="AA1202">
        <v>1</v>
      </c>
      <c r="AB1202">
        <v>0.01</v>
      </c>
    </row>
    <row r="1203" spans="1:29" x14ac:dyDescent="0.3">
      <c r="A1203">
        <v>1994</v>
      </c>
      <c r="B1203">
        <v>2</v>
      </c>
      <c r="C1203">
        <v>1</v>
      </c>
      <c r="D1203">
        <v>1.0999999999999999E-2</v>
      </c>
      <c r="E1203">
        <v>1</v>
      </c>
      <c r="F1203">
        <v>8.0000000000000002E-3</v>
      </c>
      <c r="G1203">
        <v>1</v>
      </c>
      <c r="H1203">
        <v>4.0000000000000001E-3</v>
      </c>
      <c r="I1203">
        <v>1</v>
      </c>
      <c r="J1203">
        <v>2E-3</v>
      </c>
      <c r="L1203">
        <v>4.0000000000000001E-3</v>
      </c>
      <c r="M1203">
        <v>1</v>
      </c>
      <c r="N1203">
        <v>4.0000000000000001E-3</v>
      </c>
      <c r="O1203">
        <v>1</v>
      </c>
      <c r="P1203">
        <v>4.0000000000000001E-3</v>
      </c>
      <c r="Q1203">
        <v>1</v>
      </c>
      <c r="R1203">
        <v>4.0000000000000001E-3</v>
      </c>
      <c r="S1203">
        <v>1</v>
      </c>
      <c r="T1203">
        <v>2E-3</v>
      </c>
      <c r="U1203">
        <v>1</v>
      </c>
      <c r="V1203">
        <v>1.6E-2</v>
      </c>
      <c r="W1203">
        <v>1</v>
      </c>
      <c r="X1203">
        <v>5.0999999999999997E-2</v>
      </c>
      <c r="Z1203">
        <v>1.6E-2</v>
      </c>
      <c r="AB1203">
        <v>0</v>
      </c>
    </row>
    <row r="1204" spans="1:29" x14ac:dyDescent="0.3">
      <c r="A1204">
        <v>1995</v>
      </c>
      <c r="B1204">
        <v>1</v>
      </c>
      <c r="C1204">
        <v>1</v>
      </c>
      <c r="D1204">
        <v>4.0000000000000001E-3</v>
      </c>
      <c r="F1204">
        <v>4.0000000000000001E-3</v>
      </c>
      <c r="H1204">
        <v>4.0000000000000001E-3</v>
      </c>
      <c r="J1204">
        <v>2E-3</v>
      </c>
      <c r="L1204">
        <v>4.0000000000000001E-3</v>
      </c>
      <c r="M1204">
        <v>1</v>
      </c>
      <c r="N1204">
        <v>2.7E-2</v>
      </c>
      <c r="P1204">
        <v>1.0999999999999999E-2</v>
      </c>
      <c r="R1204">
        <v>1.0999999999999999E-2</v>
      </c>
      <c r="T1204">
        <v>4.3999999999999997E-2</v>
      </c>
      <c r="V1204">
        <v>5.8000000000000003E-2</v>
      </c>
      <c r="X1204">
        <v>3.2000000000000001E-2</v>
      </c>
      <c r="Z1204">
        <v>1.0999999999999999E-2</v>
      </c>
      <c r="AB1204">
        <v>0</v>
      </c>
    </row>
    <row r="1205" spans="1:29" x14ac:dyDescent="0.3">
      <c r="A1205">
        <v>1996</v>
      </c>
      <c r="B1205">
        <v>1</v>
      </c>
      <c r="C1205">
        <v>1</v>
      </c>
      <c r="D1205">
        <v>1.0999999999999999E-2</v>
      </c>
      <c r="H1205">
        <v>2.1000000000000001E-2</v>
      </c>
      <c r="I1205">
        <v>3</v>
      </c>
      <c r="J1205">
        <v>4.0000000000000001E-3</v>
      </c>
      <c r="L1205">
        <v>4.0000000000000001E-3</v>
      </c>
      <c r="N1205">
        <v>8.0000000000000002E-3</v>
      </c>
      <c r="P1205">
        <v>4.0000000000000001E-3</v>
      </c>
      <c r="R1205">
        <v>4.0000000000000001E-3</v>
      </c>
      <c r="T1205">
        <v>4.0000000000000001E-3</v>
      </c>
      <c r="V1205">
        <v>8.0000000000000002E-3</v>
      </c>
      <c r="X1205">
        <v>1.6E-2</v>
      </c>
      <c r="Z1205">
        <v>2.1000000000000001E-2</v>
      </c>
      <c r="AB1205">
        <v>0</v>
      </c>
      <c r="AC1205">
        <v>3</v>
      </c>
    </row>
    <row r="1206" spans="1:29" x14ac:dyDescent="0.3">
      <c r="A1206">
        <v>1997</v>
      </c>
      <c r="B1206">
        <v>1</v>
      </c>
      <c r="C1206">
        <v>1</v>
      </c>
      <c r="D1206">
        <v>1.0999999999999999E-2</v>
      </c>
      <c r="F1206">
        <v>4.0000000000000001E-3</v>
      </c>
      <c r="H1206">
        <v>4.0000000000000001E-3</v>
      </c>
      <c r="J1206">
        <v>4.0000000000000001E-3</v>
      </c>
      <c r="L1206">
        <v>4.0000000000000001E-3</v>
      </c>
      <c r="N1206">
        <v>4.0000000000000001E-3</v>
      </c>
      <c r="P1206">
        <v>4.0000000000000001E-3</v>
      </c>
      <c r="R1206">
        <v>4.0000000000000001E-3</v>
      </c>
      <c r="T1206">
        <v>4.0000000000000001E-3</v>
      </c>
      <c r="V1206">
        <v>2.1000000000000001E-2</v>
      </c>
      <c r="X1206">
        <v>1.0999999999999999E-2</v>
      </c>
      <c r="Z1206">
        <v>4.0000000000000001E-3</v>
      </c>
      <c r="AB1206">
        <v>0</v>
      </c>
    </row>
    <row r="1207" spans="1:29" x14ac:dyDescent="0.3">
      <c r="A1207">
        <v>1998</v>
      </c>
      <c r="B1207">
        <v>1</v>
      </c>
      <c r="C1207">
        <v>1</v>
      </c>
      <c r="D1207">
        <v>4.0000000000000001E-3</v>
      </c>
      <c r="F1207">
        <v>4.0000000000000001E-3</v>
      </c>
      <c r="H1207">
        <v>4.0000000000000001E-3</v>
      </c>
      <c r="J1207">
        <v>4.0000000000000001E-3</v>
      </c>
      <c r="L1207">
        <v>1.6E-2</v>
      </c>
      <c r="N1207">
        <v>3.7999999999999999E-2</v>
      </c>
      <c r="P1207">
        <v>1.0999999999999999E-2</v>
      </c>
      <c r="R1207">
        <v>4.0000000000000001E-3</v>
      </c>
      <c r="T1207">
        <v>8.0000000000000002E-3</v>
      </c>
      <c r="U1207">
        <v>3</v>
      </c>
      <c r="V1207">
        <v>1.6E-2</v>
      </c>
      <c r="X1207">
        <v>3.2000000000000001E-2</v>
      </c>
      <c r="Z1207">
        <v>5.8000000000000003E-2</v>
      </c>
      <c r="AA1207">
        <v>3</v>
      </c>
      <c r="AB1207">
        <v>0</v>
      </c>
      <c r="AC1207">
        <v>3</v>
      </c>
    </row>
    <row r="1208" spans="1:29" x14ac:dyDescent="0.3">
      <c r="A1208">
        <v>1999</v>
      </c>
      <c r="B1208">
        <v>1</v>
      </c>
      <c r="C1208">
        <v>1</v>
      </c>
      <c r="D1208">
        <v>1.4999999999999999E-2</v>
      </c>
      <c r="F1208">
        <v>5.0000000000000001E-3</v>
      </c>
      <c r="H1208">
        <v>0</v>
      </c>
      <c r="J1208">
        <v>0</v>
      </c>
      <c r="K1208">
        <v>3</v>
      </c>
      <c r="L1208">
        <v>0.01</v>
      </c>
      <c r="M1208">
        <v>3</v>
      </c>
      <c r="N1208">
        <v>1.4999999999999999E-2</v>
      </c>
      <c r="P1208">
        <v>7.4999999999999997E-2</v>
      </c>
      <c r="R1208">
        <v>3.5000000000000003E-2</v>
      </c>
      <c r="T1208">
        <v>0.09</v>
      </c>
      <c r="U1208">
        <v>3</v>
      </c>
      <c r="V1208">
        <v>0.13</v>
      </c>
      <c r="X1208">
        <v>0.13</v>
      </c>
      <c r="Z1208">
        <v>0.19700000000000001</v>
      </c>
      <c r="AB1208">
        <v>0</v>
      </c>
      <c r="AC1208">
        <v>3</v>
      </c>
    </row>
    <row r="1209" spans="1:29" x14ac:dyDescent="0.3">
      <c r="A1209">
        <v>2000</v>
      </c>
      <c r="B1209">
        <v>1</v>
      </c>
      <c r="C1209">
        <v>1</v>
      </c>
      <c r="D1209">
        <v>0.11</v>
      </c>
      <c r="F1209">
        <v>3.5000000000000003E-2</v>
      </c>
      <c r="H1209">
        <v>2.5000000000000001E-2</v>
      </c>
      <c r="J1209">
        <v>0.01</v>
      </c>
      <c r="L1209">
        <v>0.01</v>
      </c>
      <c r="N1209">
        <v>5.0000000000000001E-3</v>
      </c>
      <c r="P1209">
        <v>0.01</v>
      </c>
      <c r="R1209">
        <v>5.0000000000000001E-3</v>
      </c>
      <c r="T1209">
        <v>5.0000000000000001E-3</v>
      </c>
      <c r="V1209">
        <v>5.0000000000000001E-3</v>
      </c>
      <c r="X1209">
        <v>0.02</v>
      </c>
      <c r="Z1209">
        <v>1.4999999999999999E-2</v>
      </c>
      <c r="AA1209">
        <v>3</v>
      </c>
      <c r="AB1209">
        <v>0.01</v>
      </c>
      <c r="AC1209">
        <v>3</v>
      </c>
    </row>
    <row r="1210" spans="1:29" x14ac:dyDescent="0.3">
      <c r="A1210">
        <v>2001</v>
      </c>
      <c r="B1210">
        <v>1</v>
      </c>
      <c r="C1210">
        <v>1</v>
      </c>
      <c r="D1210">
        <v>5.0000000000000001E-3</v>
      </c>
      <c r="F1210">
        <v>5.0000000000000001E-3</v>
      </c>
      <c r="H1210">
        <v>5.0000000000000001E-3</v>
      </c>
      <c r="J1210">
        <v>5.0000000000000001E-3</v>
      </c>
      <c r="L1210">
        <v>5.0000000000000001E-3</v>
      </c>
      <c r="N1210">
        <v>0.01</v>
      </c>
      <c r="P1210">
        <v>5.0000000000000001E-3</v>
      </c>
      <c r="R1210">
        <v>5.0000000000000001E-3</v>
      </c>
      <c r="T1210">
        <v>5.0000000000000001E-3</v>
      </c>
      <c r="V1210">
        <v>5.0000000000000001E-3</v>
      </c>
      <c r="X1210">
        <v>5.0000000000000001E-3</v>
      </c>
      <c r="AB1210">
        <v>0.01</v>
      </c>
      <c r="AC1210">
        <v>3</v>
      </c>
    </row>
    <row r="1211" spans="1:29" x14ac:dyDescent="0.3">
      <c r="A1211">
        <v>2002</v>
      </c>
      <c r="B1211">
        <v>1</v>
      </c>
      <c r="C1211">
        <v>1</v>
      </c>
      <c r="D1211">
        <v>0</v>
      </c>
      <c r="F1211">
        <v>0</v>
      </c>
      <c r="H1211">
        <v>0</v>
      </c>
      <c r="J1211">
        <v>0</v>
      </c>
      <c r="L1211">
        <v>5.0000000000000001E-3</v>
      </c>
      <c r="N1211">
        <v>0.01</v>
      </c>
      <c r="P1211">
        <v>0</v>
      </c>
      <c r="R1211">
        <v>0</v>
      </c>
      <c r="T1211">
        <v>0.01</v>
      </c>
      <c r="V1211">
        <v>0.01</v>
      </c>
      <c r="X1211">
        <v>1.4999999999999999E-2</v>
      </c>
      <c r="Z1211">
        <v>0.01</v>
      </c>
      <c r="AB1211">
        <v>0</v>
      </c>
    </row>
    <row r="1212" spans="1:29" x14ac:dyDescent="0.3">
      <c r="A1212">
        <v>2003</v>
      </c>
      <c r="B1212">
        <v>1</v>
      </c>
      <c r="C1212">
        <v>1</v>
      </c>
      <c r="D1212">
        <v>5.0000000000000001E-3</v>
      </c>
      <c r="F1212">
        <v>0</v>
      </c>
      <c r="H1212">
        <v>0.01</v>
      </c>
      <c r="J1212">
        <v>0.01</v>
      </c>
      <c r="K1212">
        <v>3</v>
      </c>
      <c r="L1212">
        <v>0.03</v>
      </c>
      <c r="N1212">
        <v>3.2000000000000001E-2</v>
      </c>
      <c r="O1212">
        <v>3</v>
      </c>
      <c r="P1212">
        <v>4.4999999999999998E-2</v>
      </c>
      <c r="Q1212">
        <v>3</v>
      </c>
      <c r="R1212">
        <v>0.05</v>
      </c>
      <c r="S1212">
        <v>1</v>
      </c>
      <c r="T1212">
        <v>0.01</v>
      </c>
      <c r="V1212">
        <v>0.13</v>
      </c>
      <c r="W1212">
        <v>3</v>
      </c>
      <c r="X1212">
        <v>0.21299999999999999</v>
      </c>
      <c r="Z1212">
        <v>0.04</v>
      </c>
      <c r="AA1212">
        <v>1</v>
      </c>
      <c r="AB1212">
        <v>0</v>
      </c>
      <c r="AC1212">
        <v>3</v>
      </c>
    </row>
    <row r="1213" spans="1:29" x14ac:dyDescent="0.3">
      <c r="A1213">
        <v>2004</v>
      </c>
      <c r="B1213">
        <v>1</v>
      </c>
      <c r="C1213">
        <v>1</v>
      </c>
      <c r="D1213">
        <v>0.02</v>
      </c>
      <c r="E1213">
        <v>1</v>
      </c>
      <c r="F1213">
        <v>5.0000000000000001E-3</v>
      </c>
      <c r="G1213">
        <v>1</v>
      </c>
      <c r="H1213">
        <v>0</v>
      </c>
      <c r="I1213">
        <v>1</v>
      </c>
      <c r="J1213">
        <v>5.0000000000000001E-3</v>
      </c>
      <c r="K1213">
        <v>1</v>
      </c>
      <c r="L1213">
        <v>0.06</v>
      </c>
      <c r="M1213">
        <v>3</v>
      </c>
      <c r="N1213">
        <v>0.11</v>
      </c>
      <c r="P1213">
        <v>0.11</v>
      </c>
      <c r="R1213">
        <v>0.11</v>
      </c>
      <c r="T1213">
        <v>5.5E-2</v>
      </c>
      <c r="U1213">
        <v>1</v>
      </c>
      <c r="V1213">
        <v>0.02</v>
      </c>
      <c r="W1213">
        <v>3</v>
      </c>
      <c r="X1213">
        <v>6.5000000000000002E-2</v>
      </c>
      <c r="Y1213">
        <v>3</v>
      </c>
      <c r="Z1213">
        <v>6.5000000000000002E-2</v>
      </c>
      <c r="AB1213">
        <v>0</v>
      </c>
      <c r="AC1213">
        <v>3</v>
      </c>
    </row>
    <row r="1214" spans="1:29" x14ac:dyDescent="0.3">
      <c r="A1214">
        <v>2005</v>
      </c>
      <c r="B1214">
        <v>1</v>
      </c>
      <c r="C1214">
        <v>1</v>
      </c>
      <c r="D1214">
        <v>3.2000000000000001E-2</v>
      </c>
      <c r="F1214">
        <v>0.12</v>
      </c>
      <c r="H1214">
        <v>0.11</v>
      </c>
      <c r="J1214">
        <v>0.11</v>
      </c>
      <c r="L1214">
        <v>1.4999999999999999E-2</v>
      </c>
      <c r="M1214">
        <v>1</v>
      </c>
      <c r="N1214">
        <v>0.11</v>
      </c>
      <c r="P1214">
        <v>0.12</v>
      </c>
      <c r="R1214">
        <v>0.11</v>
      </c>
      <c r="T1214">
        <v>0.11</v>
      </c>
      <c r="V1214">
        <v>0.12</v>
      </c>
      <c r="X1214">
        <v>0.14699999999999999</v>
      </c>
      <c r="Y1214">
        <v>1</v>
      </c>
      <c r="Z1214">
        <v>7.0000000000000007E-2</v>
      </c>
      <c r="AA1214">
        <v>1</v>
      </c>
      <c r="AB1214">
        <v>0.02</v>
      </c>
    </row>
    <row r="1215" spans="1:29" x14ac:dyDescent="0.3">
      <c r="A1215">
        <v>2006</v>
      </c>
      <c r="B1215">
        <v>1</v>
      </c>
      <c r="C1215">
        <v>1</v>
      </c>
      <c r="D1215">
        <v>0.03</v>
      </c>
      <c r="E1215">
        <v>1</v>
      </c>
      <c r="F1215">
        <v>1.4999999999999999E-2</v>
      </c>
      <c r="H1215">
        <v>0.01</v>
      </c>
      <c r="J1215">
        <v>0.01</v>
      </c>
      <c r="L1215">
        <v>1.4999999999999999E-2</v>
      </c>
      <c r="N1215">
        <v>3.7999999999999999E-2</v>
      </c>
      <c r="P1215">
        <v>0.04</v>
      </c>
      <c r="R1215">
        <v>2.5000000000000001E-2</v>
      </c>
      <c r="T1215">
        <v>1.4999999999999999E-2</v>
      </c>
      <c r="V1215">
        <v>1.2E-2</v>
      </c>
      <c r="X1215">
        <v>0.02</v>
      </c>
      <c r="Z1215">
        <v>1.4999999999999999E-2</v>
      </c>
      <c r="AB1215">
        <v>0.01</v>
      </c>
    </row>
    <row r="1216" spans="1:29" x14ac:dyDescent="0.3">
      <c r="A1216">
        <v>2007</v>
      </c>
      <c r="B1216">
        <v>1</v>
      </c>
      <c r="C1216">
        <v>1</v>
      </c>
      <c r="D1216">
        <v>5.0000000000000001E-3</v>
      </c>
      <c r="F1216">
        <v>5.0000000000000001E-3</v>
      </c>
      <c r="H1216">
        <v>0</v>
      </c>
      <c r="J1216">
        <v>0.01</v>
      </c>
      <c r="L1216">
        <v>0.04</v>
      </c>
      <c r="N1216">
        <v>0.03</v>
      </c>
      <c r="P1216">
        <v>1.4999999999999999E-2</v>
      </c>
      <c r="R1216">
        <v>1.4999999999999999E-2</v>
      </c>
      <c r="T1216">
        <v>6.3E-2</v>
      </c>
      <c r="V1216">
        <v>0.14699999999999999</v>
      </c>
      <c r="X1216">
        <v>6.5000000000000002E-2</v>
      </c>
      <c r="Z1216">
        <v>3.5000000000000003E-2</v>
      </c>
      <c r="AB1216">
        <v>0</v>
      </c>
    </row>
    <row r="1217" spans="1:29" x14ac:dyDescent="0.3">
      <c r="A1217">
        <v>2008</v>
      </c>
      <c r="B1217">
        <v>1</v>
      </c>
      <c r="C1217">
        <v>1</v>
      </c>
      <c r="D1217">
        <v>2.8000000000000001E-2</v>
      </c>
      <c r="E1217">
        <v>1</v>
      </c>
      <c r="F1217">
        <v>0.02</v>
      </c>
      <c r="G1217">
        <v>1</v>
      </c>
      <c r="H1217">
        <v>0.02</v>
      </c>
      <c r="I1217">
        <v>1</v>
      </c>
      <c r="J1217">
        <v>1.6E-2</v>
      </c>
      <c r="K1217">
        <v>1</v>
      </c>
      <c r="L1217">
        <v>4.9000000000000002E-2</v>
      </c>
      <c r="M1217">
        <v>1</v>
      </c>
      <c r="N1217">
        <v>3.2000000000000001E-2</v>
      </c>
      <c r="O1217">
        <v>1</v>
      </c>
      <c r="P1217">
        <v>2.8000000000000001E-2</v>
      </c>
      <c r="Q1217">
        <v>1</v>
      </c>
      <c r="R1217">
        <v>0.04</v>
      </c>
      <c r="S1217">
        <v>1</v>
      </c>
      <c r="T1217">
        <v>3.2000000000000001E-2</v>
      </c>
      <c r="U1217">
        <v>1</v>
      </c>
      <c r="V1217">
        <v>5.8000000000000003E-2</v>
      </c>
      <c r="W1217">
        <v>1</v>
      </c>
      <c r="X1217">
        <v>0.14899999999999999</v>
      </c>
      <c r="Y1217">
        <v>1</v>
      </c>
      <c r="Z1217">
        <v>0.10299999999999999</v>
      </c>
      <c r="AA1217">
        <v>1</v>
      </c>
      <c r="AB1217">
        <v>0.02</v>
      </c>
    </row>
    <row r="1218" spans="1:29" x14ac:dyDescent="0.3">
      <c r="A1218">
        <v>2009</v>
      </c>
      <c r="B1218">
        <v>1</v>
      </c>
      <c r="C1218">
        <v>1</v>
      </c>
      <c r="D1218">
        <v>3.5999999999999997E-2</v>
      </c>
      <c r="E1218">
        <v>1</v>
      </c>
      <c r="F1218">
        <v>2.8000000000000001E-2</v>
      </c>
      <c r="G1218">
        <v>1</v>
      </c>
      <c r="H1218">
        <v>2.4E-2</v>
      </c>
      <c r="I1218">
        <v>1</v>
      </c>
      <c r="J1218">
        <v>0.02</v>
      </c>
      <c r="K1218">
        <v>1</v>
      </c>
      <c r="L1218">
        <v>0.02</v>
      </c>
      <c r="M1218">
        <v>1</v>
      </c>
      <c r="N1218">
        <v>6.7000000000000004E-2</v>
      </c>
      <c r="O1218">
        <v>1</v>
      </c>
      <c r="P1218">
        <v>0.04</v>
      </c>
      <c r="Q1218">
        <v>1</v>
      </c>
      <c r="R1218">
        <v>2.4E-2</v>
      </c>
      <c r="S1218">
        <v>1</v>
      </c>
      <c r="T1218">
        <v>0.02</v>
      </c>
      <c r="V1218">
        <v>1.6E-2</v>
      </c>
      <c r="X1218">
        <v>4.9000000000000002E-2</v>
      </c>
      <c r="Z1218">
        <v>0.02</v>
      </c>
      <c r="AA1218">
        <v>1</v>
      </c>
      <c r="AB1218">
        <v>0.02</v>
      </c>
    </row>
    <row r="1219" spans="1:29" x14ac:dyDescent="0.3">
      <c r="A1219">
        <v>2010</v>
      </c>
      <c r="B1219">
        <v>1</v>
      </c>
      <c r="C1219">
        <v>1</v>
      </c>
      <c r="D1219">
        <v>1.6E-2</v>
      </c>
      <c r="F1219">
        <v>1.6E-2</v>
      </c>
      <c r="H1219">
        <v>1.2E-2</v>
      </c>
      <c r="J1219">
        <v>1.2E-2</v>
      </c>
      <c r="L1219">
        <v>1.2E-2</v>
      </c>
      <c r="N1219">
        <v>0.02</v>
      </c>
      <c r="P1219">
        <v>2.1999999999999999E-2</v>
      </c>
      <c r="R1219">
        <v>2.8000000000000001E-2</v>
      </c>
      <c r="T1219">
        <v>5.8000000000000003E-2</v>
      </c>
      <c r="V1219">
        <v>0.16800000000000001</v>
      </c>
      <c r="X1219">
        <v>0.22500000000000001</v>
      </c>
      <c r="Z1219">
        <v>0.26300000000000001</v>
      </c>
      <c r="AB1219">
        <v>0.01</v>
      </c>
    </row>
    <row r="1220" spans="1:29" x14ac:dyDescent="0.3">
      <c r="A1220">
        <v>2011</v>
      </c>
      <c r="B1220">
        <v>1</v>
      </c>
      <c r="C1220">
        <v>1</v>
      </c>
      <c r="D1220">
        <v>7.5999999999999998E-2</v>
      </c>
      <c r="F1220">
        <v>3.5999999999999997E-2</v>
      </c>
      <c r="H1220">
        <v>0.02</v>
      </c>
      <c r="J1220">
        <v>0.02</v>
      </c>
      <c r="K1220">
        <v>1</v>
      </c>
      <c r="L1220">
        <v>0.13900000000000001</v>
      </c>
      <c r="N1220">
        <v>0.16800000000000001</v>
      </c>
      <c r="P1220">
        <v>0.108</v>
      </c>
      <c r="R1220">
        <v>5.8000000000000003E-2</v>
      </c>
      <c r="T1220">
        <v>0.04</v>
      </c>
      <c r="U1220">
        <v>3</v>
      </c>
      <c r="V1220">
        <v>0.14899999999999999</v>
      </c>
      <c r="X1220">
        <v>0.14899999999999999</v>
      </c>
      <c r="Z1220">
        <v>0.24399999999999999</v>
      </c>
      <c r="AB1220">
        <v>0.02</v>
      </c>
      <c r="AC1220">
        <v>3</v>
      </c>
    </row>
    <row r="1221" spans="1:29" x14ac:dyDescent="0.3">
      <c r="A1221">
        <v>2012</v>
      </c>
      <c r="B1221">
        <v>1</v>
      </c>
      <c r="C1221">
        <v>1</v>
      </c>
      <c r="D1221">
        <v>9.4E-2</v>
      </c>
      <c r="F1221">
        <v>0.04</v>
      </c>
      <c r="G1221">
        <v>3</v>
      </c>
      <c r="H1221">
        <v>3.2000000000000001E-2</v>
      </c>
      <c r="J1221">
        <v>3.5999999999999997E-2</v>
      </c>
      <c r="L1221">
        <v>0.16800000000000001</v>
      </c>
      <c r="M1221">
        <v>3</v>
      </c>
      <c r="N1221">
        <v>6.7000000000000004E-2</v>
      </c>
      <c r="P1221">
        <v>3.2000000000000001E-2</v>
      </c>
      <c r="R1221">
        <v>2.8000000000000001E-2</v>
      </c>
      <c r="T1221" t="s">
        <v>1</v>
      </c>
      <c r="V1221">
        <v>0.03</v>
      </c>
      <c r="X1221">
        <v>4.9000000000000002E-2</v>
      </c>
      <c r="Z1221">
        <v>3.5999999999999997E-2</v>
      </c>
      <c r="AA1221">
        <v>3</v>
      </c>
      <c r="AB1221">
        <v>0.03</v>
      </c>
      <c r="AC1221">
        <v>3</v>
      </c>
    </row>
    <row r="1223" spans="1:29" x14ac:dyDescent="0.3">
      <c r="A1223" t="s">
        <v>73</v>
      </c>
      <c r="D1223">
        <v>2.5000000000000001E-2</v>
      </c>
      <c r="F1223">
        <v>1.7000000000000001E-2</v>
      </c>
      <c r="H1223">
        <v>1.4999999999999999E-2</v>
      </c>
      <c r="J1223">
        <v>1.4E-2</v>
      </c>
      <c r="L1223">
        <v>3.4000000000000002E-2</v>
      </c>
      <c r="N1223">
        <v>3.6999999999999998E-2</v>
      </c>
      <c r="P1223">
        <v>3.1E-2</v>
      </c>
      <c r="R1223">
        <v>2.5000000000000001E-2</v>
      </c>
      <c r="T1223">
        <v>2.8000000000000001E-2</v>
      </c>
      <c r="V1223">
        <v>5.7000000000000002E-2</v>
      </c>
      <c r="X1223">
        <v>7.8E-2</v>
      </c>
      <c r="Z1223">
        <v>5.8000000000000003E-2</v>
      </c>
      <c r="AB1223">
        <v>0.04</v>
      </c>
    </row>
    <row r="1224" spans="1:29" x14ac:dyDescent="0.3">
      <c r="A1224" t="s">
        <v>74</v>
      </c>
      <c r="D1224">
        <v>0.11</v>
      </c>
      <c r="F1224">
        <v>0.12</v>
      </c>
      <c r="H1224">
        <v>0.11</v>
      </c>
      <c r="J1224">
        <v>0.11</v>
      </c>
      <c r="L1224">
        <v>0.16800000000000001</v>
      </c>
      <c r="N1224">
        <v>0.16800000000000001</v>
      </c>
      <c r="P1224">
        <v>0.12</v>
      </c>
      <c r="R1224">
        <v>0.11</v>
      </c>
      <c r="T1224">
        <v>0.11</v>
      </c>
      <c r="V1224">
        <v>0.16800000000000001</v>
      </c>
      <c r="X1224">
        <v>0.22500000000000001</v>
      </c>
      <c r="Z1224">
        <v>0.26300000000000001</v>
      </c>
      <c r="AB1224">
        <v>0.26</v>
      </c>
    </row>
    <row r="1225" spans="1:29" x14ac:dyDescent="0.3">
      <c r="A1225" t="s">
        <v>75</v>
      </c>
      <c r="D1225">
        <v>0</v>
      </c>
      <c r="F1225">
        <v>0</v>
      </c>
      <c r="H1225">
        <v>0</v>
      </c>
      <c r="J1225">
        <v>0</v>
      </c>
      <c r="L1225">
        <v>4.0000000000000001E-3</v>
      </c>
      <c r="N1225">
        <v>4.0000000000000001E-3</v>
      </c>
      <c r="P1225">
        <v>0</v>
      </c>
      <c r="R1225">
        <v>0</v>
      </c>
      <c r="T1225">
        <v>2E-3</v>
      </c>
      <c r="V1225">
        <v>5.0000000000000001E-3</v>
      </c>
      <c r="X1225">
        <v>0</v>
      </c>
      <c r="Z1225">
        <v>4.0000000000000001E-3</v>
      </c>
      <c r="AB1225">
        <v>0</v>
      </c>
    </row>
    <row r="1228" spans="1:29" s="20" customFormat="1" x14ac:dyDescent="0.3">
      <c r="A1228" s="8" t="s">
        <v>90</v>
      </c>
      <c r="B1228" s="7"/>
      <c r="C1228" s="7"/>
      <c r="D1228" s="7"/>
    </row>
    <row r="1229" spans="1:29" x14ac:dyDescent="0.3">
      <c r="A1229" t="s">
        <v>19</v>
      </c>
      <c r="B1229">
        <v>28017140</v>
      </c>
      <c r="C1229" t="s">
        <v>84</v>
      </c>
    </row>
    <row r="1230" spans="1:29" x14ac:dyDescent="0.3">
      <c r="A1230" t="s">
        <v>20</v>
      </c>
    </row>
    <row r="1231" spans="1:29" x14ac:dyDescent="0.3">
      <c r="A1231" t="s">
        <v>21</v>
      </c>
    </row>
    <row r="1232" spans="1:29" x14ac:dyDescent="0.3">
      <c r="A1232" t="s">
        <v>22</v>
      </c>
      <c r="B1232">
        <v>275</v>
      </c>
    </row>
    <row r="1233" spans="1:29" x14ac:dyDescent="0.3">
      <c r="A1233" t="s">
        <v>23</v>
      </c>
      <c r="B1233" t="s">
        <v>85</v>
      </c>
    </row>
    <row r="1234" spans="1:29" x14ac:dyDescent="0.3">
      <c r="A1234" t="s">
        <v>25</v>
      </c>
      <c r="B1234" t="s">
        <v>26</v>
      </c>
      <c r="C1234" t="s">
        <v>27</v>
      </c>
      <c r="D1234" t="s">
        <v>2</v>
      </c>
      <c r="E1234" t="s">
        <v>1</v>
      </c>
      <c r="F1234" t="s">
        <v>3</v>
      </c>
      <c r="G1234" t="s">
        <v>1</v>
      </c>
      <c r="H1234" t="s">
        <v>4</v>
      </c>
      <c r="I1234" t="s">
        <v>1</v>
      </c>
      <c r="J1234" t="s">
        <v>5</v>
      </c>
      <c r="K1234" t="s">
        <v>1</v>
      </c>
      <c r="L1234" t="s">
        <v>6</v>
      </c>
      <c r="M1234" t="s">
        <v>1</v>
      </c>
      <c r="N1234" t="s">
        <v>7</v>
      </c>
      <c r="O1234" t="s">
        <v>1</v>
      </c>
      <c r="P1234" t="s">
        <v>8</v>
      </c>
      <c r="Q1234" t="s">
        <v>1</v>
      </c>
      <c r="R1234" t="s">
        <v>9</v>
      </c>
      <c r="S1234" t="s">
        <v>1</v>
      </c>
      <c r="T1234" t="s">
        <v>10</v>
      </c>
      <c r="U1234" t="s">
        <v>1</v>
      </c>
      <c r="V1234" t="s">
        <v>11</v>
      </c>
      <c r="W1234" t="s">
        <v>1</v>
      </c>
      <c r="X1234" t="s">
        <v>12</v>
      </c>
      <c r="Y1234" t="s">
        <v>1</v>
      </c>
      <c r="Z1234" t="s">
        <v>13</v>
      </c>
      <c r="AA1234" t="s">
        <v>1</v>
      </c>
      <c r="AB1234" t="s">
        <v>28</v>
      </c>
      <c r="AC1234" t="s">
        <v>1</v>
      </c>
    </row>
    <row r="1235" spans="1:29" x14ac:dyDescent="0.3">
      <c r="A1235">
        <v>2010</v>
      </c>
      <c r="B1235">
        <v>1</v>
      </c>
      <c r="C1235">
        <v>1</v>
      </c>
      <c r="D1235">
        <v>76114</v>
      </c>
      <c r="E1235">
        <v>3</v>
      </c>
      <c r="F1235" t="s">
        <v>1</v>
      </c>
      <c r="H1235" t="s">
        <v>1</v>
      </c>
      <c r="J1235">
        <v>50138</v>
      </c>
      <c r="K1235">
        <v>3</v>
      </c>
      <c r="L1235" t="s">
        <v>1</v>
      </c>
      <c r="N1235">
        <v>43005</v>
      </c>
      <c r="P1235">
        <v>39460</v>
      </c>
      <c r="R1235">
        <v>55519</v>
      </c>
      <c r="T1235">
        <v>23669</v>
      </c>
      <c r="U1235">
        <v>3</v>
      </c>
      <c r="V1235">
        <v>25595</v>
      </c>
      <c r="W1235">
        <v>3</v>
      </c>
      <c r="X1235">
        <v>19260</v>
      </c>
      <c r="Y1235">
        <v>3</v>
      </c>
      <c r="Z1235">
        <v>24315</v>
      </c>
      <c r="AA1235">
        <v>3</v>
      </c>
      <c r="AB1235">
        <v>39675</v>
      </c>
      <c r="AC1235">
        <v>3</v>
      </c>
    </row>
    <row r="1236" spans="1:29" x14ac:dyDescent="0.3">
      <c r="A1236">
        <v>2011</v>
      </c>
      <c r="B1236">
        <v>1</v>
      </c>
      <c r="C1236">
        <v>1</v>
      </c>
      <c r="D1236">
        <v>56865</v>
      </c>
      <c r="F1236">
        <v>68070</v>
      </c>
      <c r="H1236" t="s">
        <v>1</v>
      </c>
      <c r="J1236" t="s">
        <v>1</v>
      </c>
      <c r="L1236">
        <v>54601</v>
      </c>
      <c r="M1236">
        <v>3</v>
      </c>
      <c r="N1236">
        <v>32296</v>
      </c>
      <c r="O1236">
        <v>3</v>
      </c>
      <c r="P1236">
        <v>46075</v>
      </c>
      <c r="Q1236">
        <v>3</v>
      </c>
      <c r="R1236">
        <v>56893</v>
      </c>
      <c r="S1236">
        <v>3</v>
      </c>
      <c r="T1236">
        <v>25534</v>
      </c>
      <c r="U1236">
        <v>3</v>
      </c>
      <c r="V1236">
        <v>22498</v>
      </c>
      <c r="W1236">
        <v>3</v>
      </c>
      <c r="X1236">
        <v>31423</v>
      </c>
      <c r="Y1236">
        <v>3</v>
      </c>
      <c r="Z1236">
        <v>24915</v>
      </c>
      <c r="AA1236">
        <v>3</v>
      </c>
      <c r="AB1236">
        <v>41917</v>
      </c>
      <c r="AC1236">
        <v>3</v>
      </c>
    </row>
    <row r="1237" spans="1:29" x14ac:dyDescent="0.3">
      <c r="A1237">
        <v>2012</v>
      </c>
      <c r="B1237">
        <v>1</v>
      </c>
      <c r="C1237">
        <v>1</v>
      </c>
      <c r="D1237">
        <v>1.879</v>
      </c>
      <c r="F1237">
        <v>0.79900000000000004</v>
      </c>
      <c r="H1237">
        <v>0.60599999999999998</v>
      </c>
      <c r="J1237">
        <v>2.2679999999999998</v>
      </c>
      <c r="L1237">
        <v>2.88</v>
      </c>
      <c r="N1237">
        <v>1.915</v>
      </c>
      <c r="P1237">
        <v>0.96199999999999997</v>
      </c>
      <c r="R1237">
        <v>1.2010000000000001</v>
      </c>
      <c r="T1237">
        <v>1.5269999999999999</v>
      </c>
      <c r="V1237">
        <v>8.8279999999999994</v>
      </c>
      <c r="W1237">
        <v>8</v>
      </c>
      <c r="X1237">
        <v>3.1509999999999998</v>
      </c>
      <c r="Y1237">
        <v>8</v>
      </c>
      <c r="Z1237">
        <v>1.3080000000000001</v>
      </c>
      <c r="AB1237">
        <v>2.2799999999999998</v>
      </c>
    </row>
    <row r="1239" spans="1:29" x14ac:dyDescent="0.3">
      <c r="A1239" t="s">
        <v>73</v>
      </c>
      <c r="D1239">
        <v>44327</v>
      </c>
      <c r="F1239">
        <v>34035</v>
      </c>
      <c r="H1239">
        <v>0.60599999999999998</v>
      </c>
      <c r="J1239">
        <v>25070</v>
      </c>
      <c r="L1239">
        <v>27302</v>
      </c>
      <c r="N1239">
        <v>25101</v>
      </c>
      <c r="P1239">
        <v>28512</v>
      </c>
      <c r="R1239">
        <v>37471</v>
      </c>
      <c r="T1239">
        <v>16402</v>
      </c>
      <c r="V1239">
        <v>16034</v>
      </c>
      <c r="X1239">
        <v>16895</v>
      </c>
      <c r="Z1239">
        <v>16410</v>
      </c>
      <c r="AB1239">
        <v>23963.360000000001</v>
      </c>
    </row>
    <row r="1240" spans="1:29" x14ac:dyDescent="0.3">
      <c r="A1240" t="s">
        <v>74</v>
      </c>
      <c r="D1240">
        <v>76114</v>
      </c>
      <c r="F1240">
        <v>68070</v>
      </c>
      <c r="H1240">
        <v>0.60599999999999998</v>
      </c>
      <c r="J1240">
        <v>50138</v>
      </c>
      <c r="L1240">
        <v>54601</v>
      </c>
      <c r="N1240">
        <v>43005</v>
      </c>
      <c r="P1240">
        <v>46075</v>
      </c>
      <c r="R1240">
        <v>56893</v>
      </c>
      <c r="T1240">
        <v>25534</v>
      </c>
      <c r="V1240">
        <v>25595</v>
      </c>
      <c r="X1240">
        <v>31423</v>
      </c>
      <c r="Z1240">
        <v>24915</v>
      </c>
      <c r="AB1240">
        <v>76114</v>
      </c>
    </row>
    <row r="1241" spans="1:29" x14ac:dyDescent="0.3">
      <c r="A1241" t="s">
        <v>75</v>
      </c>
      <c r="D1241">
        <v>1.879</v>
      </c>
      <c r="F1241">
        <v>0.79900000000000004</v>
      </c>
      <c r="H1241">
        <v>0.60599999999999998</v>
      </c>
      <c r="J1241">
        <v>2.2679999999999998</v>
      </c>
      <c r="L1241">
        <v>2.88</v>
      </c>
      <c r="N1241">
        <v>1.915</v>
      </c>
      <c r="P1241">
        <v>0.96199999999999997</v>
      </c>
      <c r="R1241">
        <v>1.2010000000000001</v>
      </c>
      <c r="T1241">
        <v>1.5269999999999999</v>
      </c>
      <c r="V1241">
        <v>8.8279999999999994</v>
      </c>
      <c r="X1241">
        <v>3.1509999999999998</v>
      </c>
      <c r="Z1241">
        <v>1.3080000000000001</v>
      </c>
      <c r="AB1241">
        <v>0.61</v>
      </c>
    </row>
    <row r="1244" spans="1:29" s="20" customFormat="1" x14ac:dyDescent="0.3">
      <c r="A1244" s="8" t="s">
        <v>93</v>
      </c>
      <c r="B1244" s="7"/>
      <c r="C1244" s="7"/>
      <c r="D1244" s="7"/>
    </row>
    <row r="1245" spans="1:29" x14ac:dyDescent="0.3">
      <c r="A1245" t="s">
        <v>19</v>
      </c>
      <c r="B1245">
        <v>28017140</v>
      </c>
      <c r="C1245" t="s">
        <v>84</v>
      </c>
    </row>
    <row r="1246" spans="1:29" x14ac:dyDescent="0.3">
      <c r="A1246" t="s">
        <v>20</v>
      </c>
    </row>
    <row r="1247" spans="1:29" x14ac:dyDescent="0.3">
      <c r="A1247" t="s">
        <v>21</v>
      </c>
    </row>
    <row r="1248" spans="1:29" x14ac:dyDescent="0.3">
      <c r="A1248" t="s">
        <v>22</v>
      </c>
      <c r="B1248">
        <v>275</v>
      </c>
    </row>
    <row r="1249" spans="1:29" x14ac:dyDescent="0.3">
      <c r="A1249" t="s">
        <v>23</v>
      </c>
      <c r="B1249" t="s">
        <v>85</v>
      </c>
    </row>
    <row r="1250" spans="1:29" x14ac:dyDescent="0.3">
      <c r="A1250" t="s">
        <v>25</v>
      </c>
      <c r="B1250" t="s">
        <v>26</v>
      </c>
      <c r="C1250" t="s">
        <v>27</v>
      </c>
      <c r="D1250" t="s">
        <v>2</v>
      </c>
      <c r="E1250" t="s">
        <v>1</v>
      </c>
      <c r="F1250" t="s">
        <v>3</v>
      </c>
      <c r="G1250" t="s">
        <v>1</v>
      </c>
      <c r="H1250" t="s">
        <v>4</v>
      </c>
      <c r="I1250" t="s">
        <v>1</v>
      </c>
      <c r="J1250" t="s">
        <v>5</v>
      </c>
      <c r="K1250" t="s">
        <v>1</v>
      </c>
      <c r="L1250" t="s">
        <v>6</v>
      </c>
      <c r="M1250" t="s">
        <v>1</v>
      </c>
      <c r="N1250" t="s">
        <v>7</v>
      </c>
      <c r="O1250" t="s">
        <v>1</v>
      </c>
      <c r="P1250" t="s">
        <v>8</v>
      </c>
      <c r="Q1250" t="s">
        <v>1</v>
      </c>
      <c r="R1250" t="s">
        <v>9</v>
      </c>
      <c r="S1250" t="s">
        <v>1</v>
      </c>
      <c r="T1250" t="s">
        <v>10</v>
      </c>
      <c r="U1250" t="s">
        <v>1</v>
      </c>
      <c r="V1250" t="s">
        <v>11</v>
      </c>
      <c r="W1250" t="s">
        <v>1</v>
      </c>
      <c r="X1250" t="s">
        <v>12</v>
      </c>
      <c r="Y1250" t="s">
        <v>1</v>
      </c>
      <c r="Z1250" t="s">
        <v>13</v>
      </c>
      <c r="AA1250" t="s">
        <v>1</v>
      </c>
      <c r="AB1250" t="s">
        <v>28</v>
      </c>
      <c r="AC1250" t="s">
        <v>1</v>
      </c>
    </row>
    <row r="1251" spans="1:29" x14ac:dyDescent="0.3">
      <c r="A1251">
        <v>2010</v>
      </c>
      <c r="B1251">
        <v>1</v>
      </c>
      <c r="C1251">
        <v>1</v>
      </c>
      <c r="D1251">
        <v>1.1000000000000001</v>
      </c>
      <c r="F1251" t="s">
        <v>1</v>
      </c>
      <c r="H1251" t="s">
        <v>1</v>
      </c>
      <c r="K1251">
        <v>3</v>
      </c>
      <c r="L1251" t="s">
        <v>1</v>
      </c>
      <c r="N1251">
        <v>57561</v>
      </c>
      <c r="P1251">
        <v>66194</v>
      </c>
      <c r="R1251">
        <v>61878</v>
      </c>
      <c r="U1251">
        <v>3</v>
      </c>
      <c r="W1251">
        <v>3</v>
      </c>
      <c r="Y1251">
        <v>3</v>
      </c>
      <c r="AA1251">
        <v>3</v>
      </c>
      <c r="AB1251">
        <v>66194</v>
      </c>
      <c r="AC1251">
        <v>3</v>
      </c>
    </row>
    <row r="1252" spans="1:29" x14ac:dyDescent="0.3">
      <c r="A1252">
        <v>2011</v>
      </c>
      <c r="B1252">
        <v>1</v>
      </c>
      <c r="C1252">
        <v>1</v>
      </c>
      <c r="D1252">
        <v>61878</v>
      </c>
      <c r="F1252">
        <v>77705</v>
      </c>
      <c r="H1252" t="s">
        <v>1</v>
      </c>
      <c r="J1252" t="s">
        <v>1</v>
      </c>
      <c r="M1252">
        <v>3</v>
      </c>
      <c r="O1252">
        <v>3</v>
      </c>
      <c r="Q1252">
        <v>3</v>
      </c>
      <c r="S1252">
        <v>3</v>
      </c>
      <c r="U1252">
        <v>3</v>
      </c>
      <c r="W1252">
        <v>3</v>
      </c>
      <c r="Y1252">
        <v>3</v>
      </c>
      <c r="AA1252">
        <v>3</v>
      </c>
      <c r="AB1252">
        <v>77705</v>
      </c>
      <c r="AC1252">
        <v>3</v>
      </c>
    </row>
    <row r="1253" spans="1:29" x14ac:dyDescent="0.3">
      <c r="A1253">
        <v>2012</v>
      </c>
      <c r="B1253">
        <v>1</v>
      </c>
      <c r="C1253">
        <v>1</v>
      </c>
      <c r="D1253">
        <v>2.6</v>
      </c>
      <c r="F1253">
        <v>1.2</v>
      </c>
      <c r="H1253">
        <v>2.1</v>
      </c>
      <c r="J1253">
        <v>3</v>
      </c>
      <c r="L1253">
        <v>3.7749999999999999</v>
      </c>
      <c r="N1253">
        <v>2.7</v>
      </c>
      <c r="P1253">
        <v>1.05</v>
      </c>
      <c r="R1253">
        <v>2.7</v>
      </c>
      <c r="T1253">
        <v>5.7</v>
      </c>
      <c r="V1253">
        <v>34.17</v>
      </c>
      <c r="W1253">
        <v>8</v>
      </c>
      <c r="X1253">
        <v>12.47</v>
      </c>
      <c r="Y1253">
        <v>8</v>
      </c>
      <c r="Z1253">
        <v>2</v>
      </c>
      <c r="AB1253">
        <v>34.17</v>
      </c>
    </row>
    <row r="1255" spans="1:29" x14ac:dyDescent="0.3">
      <c r="A1255" t="s">
        <v>73</v>
      </c>
      <c r="D1255">
        <v>20627</v>
      </c>
      <c r="F1255">
        <v>38853</v>
      </c>
      <c r="H1255">
        <v>2.1</v>
      </c>
      <c r="J1255">
        <v>3</v>
      </c>
      <c r="L1255">
        <v>3.7749999999999999</v>
      </c>
      <c r="N1255">
        <v>28782</v>
      </c>
      <c r="P1255">
        <v>33098</v>
      </c>
      <c r="R1255">
        <v>30940</v>
      </c>
      <c r="T1255">
        <v>5.7</v>
      </c>
      <c r="V1255">
        <v>34.17</v>
      </c>
      <c r="X1255">
        <v>12.47</v>
      </c>
      <c r="Z1255">
        <v>2</v>
      </c>
      <c r="AB1255">
        <v>12696.94</v>
      </c>
    </row>
    <row r="1256" spans="1:29" x14ac:dyDescent="0.3">
      <c r="A1256" t="s">
        <v>74</v>
      </c>
      <c r="D1256">
        <v>61878</v>
      </c>
      <c r="F1256">
        <v>77705</v>
      </c>
      <c r="H1256">
        <v>2.1</v>
      </c>
      <c r="J1256">
        <v>3</v>
      </c>
      <c r="L1256">
        <v>3.7749999999999999</v>
      </c>
      <c r="N1256">
        <v>57561</v>
      </c>
      <c r="P1256">
        <v>66194</v>
      </c>
      <c r="R1256">
        <v>61878</v>
      </c>
      <c r="T1256">
        <v>5.7</v>
      </c>
      <c r="V1256">
        <v>34.17</v>
      </c>
      <c r="X1256">
        <v>12.47</v>
      </c>
      <c r="Z1256">
        <v>2</v>
      </c>
      <c r="AB1256">
        <v>77705</v>
      </c>
    </row>
    <row r="1257" spans="1:29" x14ac:dyDescent="0.3">
      <c r="A1257" t="s">
        <v>75</v>
      </c>
      <c r="D1257">
        <v>1.1000000000000001</v>
      </c>
      <c r="F1257">
        <v>1.2</v>
      </c>
      <c r="H1257">
        <v>2.1</v>
      </c>
      <c r="J1257">
        <v>3</v>
      </c>
      <c r="L1257">
        <v>3.7749999999999999</v>
      </c>
      <c r="N1257">
        <v>2.7</v>
      </c>
      <c r="P1257">
        <v>1.05</v>
      </c>
      <c r="R1257">
        <v>2.7</v>
      </c>
      <c r="T1257">
        <v>5.7</v>
      </c>
      <c r="V1257">
        <v>34.17</v>
      </c>
      <c r="X1257">
        <v>12.47</v>
      </c>
      <c r="Z1257">
        <v>2</v>
      </c>
      <c r="AB1257">
        <v>1.05</v>
      </c>
    </row>
    <row r="1260" spans="1:29" s="20" customFormat="1" x14ac:dyDescent="0.3">
      <c r="A1260" s="8" t="s">
        <v>94</v>
      </c>
      <c r="B1260" s="7"/>
      <c r="C1260" s="7"/>
      <c r="D1260" s="7"/>
    </row>
    <row r="1261" spans="1:29" x14ac:dyDescent="0.3">
      <c r="A1261" t="s">
        <v>19</v>
      </c>
      <c r="B1261">
        <v>28017140</v>
      </c>
      <c r="C1261" t="s">
        <v>84</v>
      </c>
    </row>
    <row r="1262" spans="1:29" x14ac:dyDescent="0.3">
      <c r="A1262" t="s">
        <v>20</v>
      </c>
    </row>
    <row r="1263" spans="1:29" x14ac:dyDescent="0.3">
      <c r="A1263" t="s">
        <v>21</v>
      </c>
    </row>
    <row r="1264" spans="1:29" x14ac:dyDescent="0.3">
      <c r="A1264" t="s">
        <v>22</v>
      </c>
      <c r="B1264">
        <v>275</v>
      </c>
    </row>
    <row r="1265" spans="1:29" x14ac:dyDescent="0.3">
      <c r="A1265" t="s">
        <v>23</v>
      </c>
      <c r="B1265" t="s">
        <v>85</v>
      </c>
    </row>
    <row r="1266" spans="1:29" x14ac:dyDescent="0.3">
      <c r="A1266" t="s">
        <v>25</v>
      </c>
      <c r="B1266" t="s">
        <v>26</v>
      </c>
      <c r="C1266" t="s">
        <v>27</v>
      </c>
      <c r="D1266" t="s">
        <v>2</v>
      </c>
      <c r="E1266" t="s">
        <v>1</v>
      </c>
      <c r="F1266" t="s">
        <v>3</v>
      </c>
      <c r="G1266" t="s">
        <v>1</v>
      </c>
      <c r="H1266" t="s">
        <v>4</v>
      </c>
      <c r="I1266" t="s">
        <v>1</v>
      </c>
      <c r="J1266" t="s">
        <v>5</v>
      </c>
      <c r="K1266" t="s">
        <v>1</v>
      </c>
      <c r="L1266" t="s">
        <v>6</v>
      </c>
      <c r="M1266" t="s">
        <v>1</v>
      </c>
      <c r="N1266" t="s">
        <v>7</v>
      </c>
      <c r="O1266" t="s">
        <v>1</v>
      </c>
      <c r="P1266" t="s">
        <v>8</v>
      </c>
      <c r="Q1266" t="s">
        <v>1</v>
      </c>
      <c r="R1266" t="s">
        <v>9</v>
      </c>
      <c r="S1266" t="s">
        <v>1</v>
      </c>
      <c r="T1266" t="s">
        <v>10</v>
      </c>
      <c r="U1266" t="s">
        <v>1</v>
      </c>
      <c r="V1266" t="s">
        <v>11</v>
      </c>
      <c r="W1266" t="s">
        <v>1</v>
      </c>
      <c r="X1266" t="s">
        <v>12</v>
      </c>
      <c r="Y1266" t="s">
        <v>1</v>
      </c>
      <c r="Z1266" t="s">
        <v>13</v>
      </c>
      <c r="AA1266" t="s">
        <v>1</v>
      </c>
      <c r="AB1266" t="s">
        <v>28</v>
      </c>
      <c r="AC1266" t="s">
        <v>1</v>
      </c>
    </row>
    <row r="1267" spans="1:29" x14ac:dyDescent="0.3">
      <c r="A1267">
        <v>2010</v>
      </c>
      <c r="B1267">
        <v>1</v>
      </c>
      <c r="C1267">
        <v>1</v>
      </c>
      <c r="D1267">
        <v>69072</v>
      </c>
      <c r="E1267">
        <v>3</v>
      </c>
      <c r="F1267" t="s">
        <v>1</v>
      </c>
      <c r="H1267" t="s">
        <v>1</v>
      </c>
      <c r="J1267">
        <v>16555</v>
      </c>
      <c r="K1267">
        <v>3</v>
      </c>
      <c r="L1267" t="s">
        <v>1</v>
      </c>
      <c r="N1267">
        <v>28785</v>
      </c>
      <c r="P1267">
        <v>11519</v>
      </c>
      <c r="R1267">
        <v>43173</v>
      </c>
      <c r="T1267">
        <v>9</v>
      </c>
      <c r="U1267">
        <v>3</v>
      </c>
      <c r="V1267">
        <v>9</v>
      </c>
      <c r="W1267">
        <v>3</v>
      </c>
      <c r="X1267">
        <v>9</v>
      </c>
      <c r="Y1267">
        <v>3</v>
      </c>
      <c r="Z1267">
        <v>6484</v>
      </c>
      <c r="AA1267">
        <v>3</v>
      </c>
      <c r="AB1267">
        <v>9</v>
      </c>
      <c r="AC1267">
        <v>3</v>
      </c>
    </row>
    <row r="1268" spans="1:29" x14ac:dyDescent="0.3">
      <c r="A1268">
        <v>2011</v>
      </c>
      <c r="B1268">
        <v>1</v>
      </c>
      <c r="C1268">
        <v>1</v>
      </c>
      <c r="D1268">
        <v>47490</v>
      </c>
      <c r="F1268">
        <v>57561</v>
      </c>
      <c r="H1268" t="s">
        <v>1</v>
      </c>
      <c r="J1268" t="s">
        <v>1</v>
      </c>
      <c r="L1268">
        <v>12958</v>
      </c>
      <c r="M1268">
        <v>3</v>
      </c>
      <c r="N1268">
        <v>20152</v>
      </c>
      <c r="O1268">
        <v>3</v>
      </c>
      <c r="P1268">
        <v>13678</v>
      </c>
      <c r="Q1268">
        <v>3</v>
      </c>
      <c r="R1268">
        <v>5764</v>
      </c>
      <c r="S1268">
        <v>3</v>
      </c>
      <c r="T1268">
        <v>9</v>
      </c>
      <c r="U1268">
        <v>3</v>
      </c>
      <c r="V1268">
        <v>9</v>
      </c>
      <c r="W1268">
        <v>3</v>
      </c>
      <c r="X1268">
        <v>9</v>
      </c>
      <c r="Y1268">
        <v>3</v>
      </c>
      <c r="Z1268">
        <v>9</v>
      </c>
      <c r="AA1268">
        <v>3</v>
      </c>
      <c r="AB1268">
        <v>9</v>
      </c>
      <c r="AC1268">
        <v>3</v>
      </c>
    </row>
    <row r="1269" spans="1:29" x14ac:dyDescent="0.3">
      <c r="A1269">
        <v>2012</v>
      </c>
      <c r="B1269">
        <v>1</v>
      </c>
      <c r="C1269">
        <v>1</v>
      </c>
      <c r="D1269">
        <v>1.35</v>
      </c>
      <c r="F1269">
        <v>0.6</v>
      </c>
      <c r="H1269">
        <v>0.54</v>
      </c>
      <c r="J1269">
        <v>0.54</v>
      </c>
      <c r="L1269">
        <v>2.5</v>
      </c>
      <c r="N1269">
        <v>1.5</v>
      </c>
      <c r="P1269">
        <v>0.88</v>
      </c>
      <c r="R1269">
        <v>0.84</v>
      </c>
      <c r="T1269">
        <v>0.7</v>
      </c>
      <c r="V1269">
        <v>1.6</v>
      </c>
      <c r="X1269">
        <v>1.5</v>
      </c>
      <c r="Z1269">
        <v>1</v>
      </c>
      <c r="AB1269">
        <v>0.54</v>
      </c>
    </row>
    <row r="1271" spans="1:29" x14ac:dyDescent="0.3">
      <c r="A1271" t="s">
        <v>73</v>
      </c>
      <c r="D1271">
        <v>38854</v>
      </c>
      <c r="F1271">
        <v>28781</v>
      </c>
      <c r="H1271">
        <v>0.54</v>
      </c>
      <c r="J1271">
        <v>8278</v>
      </c>
      <c r="L1271">
        <v>6480</v>
      </c>
      <c r="N1271">
        <v>16313</v>
      </c>
      <c r="P1271">
        <v>8399</v>
      </c>
      <c r="R1271">
        <v>16313</v>
      </c>
      <c r="T1271">
        <v>6.2329999999999997</v>
      </c>
      <c r="V1271">
        <v>6.5330000000000004</v>
      </c>
      <c r="X1271">
        <v>6.5</v>
      </c>
      <c r="Z1271">
        <v>2165</v>
      </c>
      <c r="AB1271">
        <v>10466.870000000001</v>
      </c>
    </row>
    <row r="1272" spans="1:29" x14ac:dyDescent="0.3">
      <c r="A1272" t="s">
        <v>74</v>
      </c>
      <c r="D1272">
        <v>69072</v>
      </c>
      <c r="F1272">
        <v>57561</v>
      </c>
      <c r="H1272">
        <v>0.54</v>
      </c>
      <c r="J1272">
        <v>16555</v>
      </c>
      <c r="L1272">
        <v>12958</v>
      </c>
      <c r="N1272">
        <v>28785</v>
      </c>
      <c r="P1272">
        <v>13678</v>
      </c>
      <c r="R1272">
        <v>43173</v>
      </c>
      <c r="T1272">
        <v>9</v>
      </c>
      <c r="V1272">
        <v>9</v>
      </c>
      <c r="X1272">
        <v>9</v>
      </c>
      <c r="Z1272">
        <v>6484</v>
      </c>
      <c r="AB1272">
        <v>69072</v>
      </c>
    </row>
    <row r="1273" spans="1:29" x14ac:dyDescent="0.3">
      <c r="A1273" t="s">
        <v>75</v>
      </c>
      <c r="D1273">
        <v>1.35</v>
      </c>
      <c r="F1273">
        <v>0.6</v>
      </c>
      <c r="H1273">
        <v>0.54</v>
      </c>
      <c r="J1273">
        <v>0.54</v>
      </c>
      <c r="L1273">
        <v>2.5</v>
      </c>
      <c r="N1273">
        <v>1.5</v>
      </c>
      <c r="P1273">
        <v>0.88</v>
      </c>
      <c r="R1273">
        <v>0.84</v>
      </c>
      <c r="T1273">
        <v>0.7</v>
      </c>
      <c r="V1273">
        <v>1.6</v>
      </c>
      <c r="X1273">
        <v>1.5</v>
      </c>
      <c r="Z1273">
        <v>1</v>
      </c>
      <c r="AB1273">
        <v>0.54</v>
      </c>
    </row>
    <row r="1276" spans="1:29" s="20" customFormat="1" x14ac:dyDescent="0.3">
      <c r="A1276" s="8" t="s">
        <v>99</v>
      </c>
      <c r="B1276" s="7"/>
      <c r="C1276" s="7"/>
      <c r="D1276" s="7"/>
    </row>
    <row r="1277" spans="1:29" x14ac:dyDescent="0.3">
      <c r="A1277" t="s">
        <v>19</v>
      </c>
      <c r="B1277">
        <v>28017140</v>
      </c>
      <c r="C1277" t="s">
        <v>84</v>
      </c>
    </row>
    <row r="1278" spans="1:29" x14ac:dyDescent="0.3">
      <c r="A1278" t="s">
        <v>20</v>
      </c>
    </row>
    <row r="1279" spans="1:29" x14ac:dyDescent="0.3">
      <c r="A1279" t="s">
        <v>21</v>
      </c>
    </row>
    <row r="1280" spans="1:29" x14ac:dyDescent="0.3">
      <c r="A1280" t="s">
        <v>22</v>
      </c>
      <c r="B1280">
        <v>275</v>
      </c>
    </row>
    <row r="1281" spans="1:29" x14ac:dyDescent="0.3">
      <c r="A1281" t="s">
        <v>23</v>
      </c>
      <c r="B1281" t="s">
        <v>85</v>
      </c>
    </row>
    <row r="1282" spans="1:29" x14ac:dyDescent="0.3">
      <c r="A1282" t="s">
        <v>25</v>
      </c>
      <c r="B1282" t="s">
        <v>26</v>
      </c>
      <c r="C1282" t="s">
        <v>27</v>
      </c>
      <c r="D1282" t="s">
        <v>2</v>
      </c>
      <c r="E1282" t="s">
        <v>1</v>
      </c>
      <c r="F1282" t="s">
        <v>3</v>
      </c>
      <c r="G1282" t="s">
        <v>1</v>
      </c>
      <c r="H1282" t="s">
        <v>4</v>
      </c>
      <c r="I1282" t="s">
        <v>1</v>
      </c>
      <c r="J1282" t="s">
        <v>5</v>
      </c>
      <c r="K1282" t="s">
        <v>1</v>
      </c>
      <c r="L1282" t="s">
        <v>6</v>
      </c>
      <c r="M1282" t="s">
        <v>1</v>
      </c>
      <c r="N1282" t="s">
        <v>7</v>
      </c>
      <c r="O1282" t="s">
        <v>1</v>
      </c>
      <c r="P1282" t="s">
        <v>8</v>
      </c>
      <c r="Q1282" t="s">
        <v>1</v>
      </c>
      <c r="R1282" t="s">
        <v>9</v>
      </c>
      <c r="S1282" t="s">
        <v>1</v>
      </c>
      <c r="T1282" t="s">
        <v>10</v>
      </c>
      <c r="U1282" t="s">
        <v>1</v>
      </c>
      <c r="V1282" t="s">
        <v>11</v>
      </c>
      <c r="W1282" t="s">
        <v>1</v>
      </c>
      <c r="X1282" t="s">
        <v>12</v>
      </c>
      <c r="Y1282" t="s">
        <v>1</v>
      </c>
      <c r="Z1282" t="s">
        <v>13</v>
      </c>
      <c r="AA1282" t="s">
        <v>1</v>
      </c>
      <c r="AB1282" t="s">
        <v>28</v>
      </c>
      <c r="AC1282" t="s">
        <v>1</v>
      </c>
    </row>
    <row r="1283" spans="1:29" x14ac:dyDescent="0.3">
      <c r="A1283">
        <v>2010</v>
      </c>
      <c r="B1283">
        <v>1</v>
      </c>
      <c r="C1283">
        <v>1</v>
      </c>
      <c r="D1283">
        <v>76114</v>
      </c>
      <c r="E1283">
        <v>3</v>
      </c>
      <c r="F1283" t="s">
        <v>1</v>
      </c>
      <c r="H1283" t="s">
        <v>1</v>
      </c>
      <c r="J1283">
        <v>50138</v>
      </c>
      <c r="K1283">
        <v>3</v>
      </c>
      <c r="L1283" t="s">
        <v>1</v>
      </c>
      <c r="N1283">
        <v>43005</v>
      </c>
      <c r="P1283">
        <v>39460</v>
      </c>
      <c r="R1283">
        <v>55519</v>
      </c>
      <c r="T1283">
        <v>23669</v>
      </c>
      <c r="U1283">
        <v>3</v>
      </c>
      <c r="V1283">
        <v>25595</v>
      </c>
      <c r="W1283">
        <v>3</v>
      </c>
      <c r="X1283">
        <v>19260</v>
      </c>
      <c r="Y1283">
        <v>3</v>
      </c>
      <c r="Z1283">
        <v>24315</v>
      </c>
      <c r="AA1283">
        <v>3</v>
      </c>
      <c r="AB1283">
        <v>39675</v>
      </c>
      <c r="AC1283">
        <v>3</v>
      </c>
    </row>
    <row r="1284" spans="1:29" x14ac:dyDescent="0.3">
      <c r="A1284">
        <v>2011</v>
      </c>
      <c r="B1284">
        <v>1</v>
      </c>
      <c r="C1284">
        <v>1</v>
      </c>
      <c r="D1284">
        <v>56865</v>
      </c>
      <c r="F1284">
        <v>68070</v>
      </c>
      <c r="H1284" t="s">
        <v>1</v>
      </c>
      <c r="J1284" t="s">
        <v>1</v>
      </c>
      <c r="L1284">
        <v>54601</v>
      </c>
      <c r="M1284">
        <v>3</v>
      </c>
      <c r="N1284">
        <v>32296</v>
      </c>
      <c r="O1284">
        <v>3</v>
      </c>
      <c r="P1284">
        <v>46075</v>
      </c>
      <c r="Q1284">
        <v>3</v>
      </c>
      <c r="R1284">
        <v>56893</v>
      </c>
      <c r="S1284">
        <v>3</v>
      </c>
      <c r="T1284">
        <v>25534</v>
      </c>
      <c r="U1284">
        <v>3</v>
      </c>
      <c r="V1284">
        <v>22498</v>
      </c>
      <c r="W1284">
        <v>3</v>
      </c>
      <c r="X1284">
        <v>31423</v>
      </c>
      <c r="Y1284">
        <v>3</v>
      </c>
      <c r="Z1284">
        <v>24915</v>
      </c>
      <c r="AA1284">
        <v>3</v>
      </c>
      <c r="AB1284">
        <v>41917</v>
      </c>
      <c r="AC1284">
        <v>3</v>
      </c>
    </row>
    <row r="1285" spans="1:29" x14ac:dyDescent="0.3">
      <c r="A1285">
        <v>2012</v>
      </c>
      <c r="B1285">
        <v>1</v>
      </c>
      <c r="C1285">
        <v>1</v>
      </c>
      <c r="D1285">
        <v>1.879</v>
      </c>
      <c r="F1285">
        <v>0.79900000000000004</v>
      </c>
      <c r="H1285">
        <v>0.60599999999999998</v>
      </c>
      <c r="J1285">
        <v>2.2679999999999998</v>
      </c>
      <c r="L1285">
        <v>2.88</v>
      </c>
      <c r="N1285">
        <v>1.915</v>
      </c>
      <c r="P1285">
        <v>0.96199999999999997</v>
      </c>
      <c r="R1285">
        <v>1.2010000000000001</v>
      </c>
      <c r="T1285">
        <v>1.5269999999999999</v>
      </c>
      <c r="V1285">
        <v>8.8279999999999994</v>
      </c>
      <c r="W1285">
        <v>8</v>
      </c>
      <c r="X1285">
        <v>3.1509999999999998</v>
      </c>
      <c r="Y1285">
        <v>8</v>
      </c>
      <c r="Z1285">
        <v>1.3080000000000001</v>
      </c>
      <c r="AB1285">
        <v>2.2799999999999998</v>
      </c>
    </row>
    <row r="1287" spans="1:29" x14ac:dyDescent="0.3">
      <c r="A1287" t="s">
        <v>73</v>
      </c>
      <c r="D1287">
        <v>44327</v>
      </c>
      <c r="F1287">
        <v>34035</v>
      </c>
      <c r="H1287">
        <v>0.60599999999999998</v>
      </c>
      <c r="J1287">
        <v>25070</v>
      </c>
      <c r="L1287">
        <v>27302</v>
      </c>
      <c r="N1287">
        <v>25101</v>
      </c>
      <c r="P1287">
        <v>28512</v>
      </c>
      <c r="R1287">
        <v>37471</v>
      </c>
      <c r="T1287">
        <v>16402</v>
      </c>
      <c r="V1287">
        <v>16034</v>
      </c>
      <c r="X1287">
        <v>16895</v>
      </c>
      <c r="Z1287">
        <v>16410</v>
      </c>
      <c r="AB1287">
        <v>23963.360000000001</v>
      </c>
    </row>
    <row r="1288" spans="1:29" x14ac:dyDescent="0.3">
      <c r="A1288" t="s">
        <v>74</v>
      </c>
      <c r="D1288">
        <v>76114</v>
      </c>
      <c r="F1288">
        <v>68070</v>
      </c>
      <c r="H1288">
        <v>0.60599999999999998</v>
      </c>
      <c r="J1288">
        <v>50138</v>
      </c>
      <c r="L1288">
        <v>54601</v>
      </c>
      <c r="N1288">
        <v>43005</v>
      </c>
      <c r="P1288">
        <v>46075</v>
      </c>
      <c r="R1288">
        <v>56893</v>
      </c>
      <c r="T1288">
        <v>25534</v>
      </c>
      <c r="V1288">
        <v>25595</v>
      </c>
      <c r="X1288">
        <v>31423</v>
      </c>
      <c r="Z1288">
        <v>24915</v>
      </c>
      <c r="AB1288">
        <v>76114</v>
      </c>
    </row>
    <row r="1289" spans="1:29" x14ac:dyDescent="0.3">
      <c r="A1289" t="s">
        <v>75</v>
      </c>
      <c r="D1289">
        <v>1.879</v>
      </c>
      <c r="F1289">
        <v>0.79900000000000004</v>
      </c>
      <c r="H1289">
        <v>0.60599999999999998</v>
      </c>
      <c r="J1289">
        <v>2.2679999999999998</v>
      </c>
      <c r="L1289">
        <v>2.88</v>
      </c>
      <c r="N1289">
        <v>1.915</v>
      </c>
      <c r="P1289">
        <v>0.96199999999999997</v>
      </c>
      <c r="R1289">
        <v>1.2010000000000001</v>
      </c>
      <c r="T1289">
        <v>1.5269999999999999</v>
      </c>
      <c r="V1289">
        <v>8.8279999999999994</v>
      </c>
      <c r="X1289">
        <v>3.1509999999999998</v>
      </c>
      <c r="Z1289">
        <v>1.3080000000000001</v>
      </c>
      <c r="AB1289">
        <v>0.61</v>
      </c>
    </row>
    <row r="1292" spans="1:29" s="20" customFormat="1" x14ac:dyDescent="0.3">
      <c r="A1292" s="8" t="s">
        <v>90</v>
      </c>
      <c r="B1292" s="7"/>
      <c r="C1292" s="7"/>
      <c r="D1292" s="7"/>
    </row>
    <row r="1293" spans="1:29" x14ac:dyDescent="0.3">
      <c r="A1293" t="s">
        <v>19</v>
      </c>
      <c r="B1293">
        <v>15047020</v>
      </c>
      <c r="C1293" t="s">
        <v>100</v>
      </c>
    </row>
    <row r="1294" spans="1:29" x14ac:dyDescent="0.3">
      <c r="A1294" t="s">
        <v>20</v>
      </c>
    </row>
    <row r="1295" spans="1:29" x14ac:dyDescent="0.3">
      <c r="A1295" t="s">
        <v>21</v>
      </c>
    </row>
    <row r="1296" spans="1:29" x14ac:dyDescent="0.3">
      <c r="A1296" t="s">
        <v>22</v>
      </c>
      <c r="B1296">
        <v>14</v>
      </c>
    </row>
    <row r="1297" spans="1:29" x14ac:dyDescent="0.3">
      <c r="A1297" t="s">
        <v>23</v>
      </c>
      <c r="B1297" t="s">
        <v>101</v>
      </c>
    </row>
    <row r="1298" spans="1:29" x14ac:dyDescent="0.3">
      <c r="A1298" t="s">
        <v>25</v>
      </c>
      <c r="B1298" t="s">
        <v>26</v>
      </c>
      <c r="C1298" t="s">
        <v>27</v>
      </c>
      <c r="D1298" t="s">
        <v>2</v>
      </c>
      <c r="E1298" t="s">
        <v>1</v>
      </c>
      <c r="F1298" t="s">
        <v>3</v>
      </c>
      <c r="G1298" t="s">
        <v>1</v>
      </c>
      <c r="H1298" t="s">
        <v>4</v>
      </c>
      <c r="I1298" t="s">
        <v>1</v>
      </c>
      <c r="J1298" t="s">
        <v>5</v>
      </c>
      <c r="K1298" t="s">
        <v>1</v>
      </c>
      <c r="L1298" t="s">
        <v>6</v>
      </c>
      <c r="M1298" t="s">
        <v>1</v>
      </c>
      <c r="N1298" t="s">
        <v>7</v>
      </c>
      <c r="O1298" t="s">
        <v>1</v>
      </c>
      <c r="P1298" t="s">
        <v>8</v>
      </c>
      <c r="Q1298" t="s">
        <v>1</v>
      </c>
      <c r="R1298" t="s">
        <v>9</v>
      </c>
      <c r="S1298" t="s">
        <v>1</v>
      </c>
      <c r="T1298" t="s">
        <v>10</v>
      </c>
      <c r="U1298" t="s">
        <v>1</v>
      </c>
      <c r="V1298" t="s">
        <v>11</v>
      </c>
      <c r="W1298" t="s">
        <v>1</v>
      </c>
      <c r="X1298" t="s">
        <v>12</v>
      </c>
      <c r="Y1298" t="s">
        <v>1</v>
      </c>
      <c r="Z1298" t="s">
        <v>13</v>
      </c>
      <c r="AA1298" t="s">
        <v>1</v>
      </c>
      <c r="AB1298" t="s">
        <v>28</v>
      </c>
      <c r="AC1298" t="s">
        <v>1</v>
      </c>
    </row>
    <row r="1299" spans="1:29" x14ac:dyDescent="0.3">
      <c r="A1299">
        <v>1976</v>
      </c>
      <c r="B1299">
        <v>2</v>
      </c>
      <c r="C1299">
        <v>1</v>
      </c>
      <c r="D1299">
        <v>24.85</v>
      </c>
      <c r="E1299">
        <v>7</v>
      </c>
      <c r="F1299">
        <v>6.25</v>
      </c>
      <c r="G1299">
        <v>8</v>
      </c>
      <c r="H1299">
        <v>10.72</v>
      </c>
      <c r="J1299">
        <v>7.3730000000000002</v>
      </c>
      <c r="L1299">
        <v>9.2289999999999992</v>
      </c>
      <c r="N1299">
        <v>25.45</v>
      </c>
      <c r="P1299">
        <v>6.7880000000000003</v>
      </c>
      <c r="Q1299">
        <v>8</v>
      </c>
      <c r="R1299">
        <v>6.2670000000000003</v>
      </c>
      <c r="S1299">
        <v>6</v>
      </c>
      <c r="T1299">
        <v>7.2480000000000002</v>
      </c>
      <c r="U1299">
        <v>6</v>
      </c>
      <c r="V1299">
        <v>57.73</v>
      </c>
      <c r="W1299">
        <v>8</v>
      </c>
      <c r="X1299">
        <v>31.21</v>
      </c>
      <c r="Y1299">
        <v>8</v>
      </c>
      <c r="Z1299">
        <v>8.6519999999999992</v>
      </c>
      <c r="AA1299">
        <v>8</v>
      </c>
      <c r="AB1299">
        <v>16.809999999999999</v>
      </c>
    </row>
    <row r="1300" spans="1:29" x14ac:dyDescent="0.3">
      <c r="A1300">
        <v>1977</v>
      </c>
      <c r="B1300">
        <v>2</v>
      </c>
      <c r="C1300">
        <v>1</v>
      </c>
      <c r="D1300">
        <v>1.663</v>
      </c>
      <c r="E1300">
        <v>6</v>
      </c>
      <c r="F1300">
        <v>1.663</v>
      </c>
      <c r="G1300">
        <v>6</v>
      </c>
      <c r="H1300">
        <v>1.663</v>
      </c>
      <c r="I1300">
        <v>6</v>
      </c>
      <c r="J1300">
        <v>1.663</v>
      </c>
      <c r="K1300">
        <v>6</v>
      </c>
      <c r="L1300">
        <v>19.61</v>
      </c>
      <c r="M1300">
        <v>6</v>
      </c>
      <c r="N1300">
        <v>41.57</v>
      </c>
      <c r="O1300">
        <v>6</v>
      </c>
      <c r="P1300">
        <v>10.45</v>
      </c>
      <c r="Q1300">
        <v>6</v>
      </c>
      <c r="R1300">
        <v>11.33</v>
      </c>
      <c r="S1300">
        <v>6</v>
      </c>
      <c r="T1300">
        <v>10.37</v>
      </c>
      <c r="U1300">
        <v>6</v>
      </c>
      <c r="V1300">
        <v>35.71</v>
      </c>
      <c r="W1300">
        <v>6</v>
      </c>
      <c r="X1300">
        <v>59.62</v>
      </c>
      <c r="Y1300">
        <v>6</v>
      </c>
      <c r="Z1300">
        <v>8.2840000000000007</v>
      </c>
      <c r="AA1300">
        <v>6</v>
      </c>
      <c r="AB1300">
        <v>16.97</v>
      </c>
    </row>
    <row r="1301" spans="1:29" x14ac:dyDescent="0.3">
      <c r="A1301">
        <v>1978</v>
      </c>
      <c r="B1301">
        <v>2</v>
      </c>
      <c r="C1301">
        <v>1</v>
      </c>
      <c r="D1301">
        <v>0.94799999999999995</v>
      </c>
      <c r="E1301">
        <v>6</v>
      </c>
      <c r="F1301">
        <v>1.663</v>
      </c>
      <c r="G1301">
        <v>6</v>
      </c>
      <c r="H1301">
        <v>1.663</v>
      </c>
      <c r="I1301">
        <v>6</v>
      </c>
      <c r="J1301">
        <v>50.85</v>
      </c>
      <c r="K1301">
        <v>6</v>
      </c>
      <c r="L1301">
        <v>26.41</v>
      </c>
      <c r="M1301">
        <v>6</v>
      </c>
      <c r="N1301">
        <v>24.16</v>
      </c>
      <c r="O1301">
        <v>6</v>
      </c>
      <c r="P1301">
        <v>14.4</v>
      </c>
      <c r="Q1301">
        <v>6</v>
      </c>
      <c r="R1301">
        <v>11.07</v>
      </c>
      <c r="S1301">
        <v>6</v>
      </c>
      <c r="T1301">
        <v>49.3</v>
      </c>
      <c r="U1301">
        <v>6</v>
      </c>
      <c r="V1301">
        <v>70.489999999999995</v>
      </c>
      <c r="W1301">
        <v>6</v>
      </c>
      <c r="X1301">
        <v>73.63</v>
      </c>
      <c r="Y1301">
        <v>6</v>
      </c>
      <c r="Z1301">
        <v>33.159999999999997</v>
      </c>
      <c r="AA1301">
        <v>6</v>
      </c>
      <c r="AB1301">
        <v>29.81</v>
      </c>
    </row>
    <row r="1302" spans="1:29" x14ac:dyDescent="0.3">
      <c r="A1302">
        <v>1979</v>
      </c>
      <c r="B1302">
        <v>2</v>
      </c>
      <c r="C1302">
        <v>1</v>
      </c>
      <c r="D1302">
        <v>1.9770000000000001</v>
      </c>
      <c r="F1302">
        <v>1.468</v>
      </c>
      <c r="H1302">
        <v>1.1870000000000001</v>
      </c>
      <c r="J1302">
        <v>6.4829999999999997</v>
      </c>
      <c r="L1302">
        <v>15.48</v>
      </c>
      <c r="N1302">
        <v>13.31</v>
      </c>
      <c r="P1302">
        <v>5.7190000000000003</v>
      </c>
      <c r="R1302">
        <v>11.1</v>
      </c>
      <c r="S1302">
        <v>6</v>
      </c>
      <c r="T1302">
        <v>31.95</v>
      </c>
      <c r="V1302">
        <v>48.97</v>
      </c>
      <c r="X1302">
        <v>43.46</v>
      </c>
      <c r="Y1302">
        <v>6</v>
      </c>
      <c r="Z1302">
        <v>23.68</v>
      </c>
      <c r="AA1302">
        <v>8</v>
      </c>
      <c r="AB1302">
        <v>17.07</v>
      </c>
    </row>
    <row r="1303" spans="1:29" x14ac:dyDescent="0.3">
      <c r="A1303">
        <v>1980</v>
      </c>
      <c r="B1303">
        <v>2</v>
      </c>
      <c r="C1303">
        <v>1</v>
      </c>
      <c r="D1303">
        <v>6.3070000000000004</v>
      </c>
      <c r="F1303">
        <v>9.0969999999999995</v>
      </c>
      <c r="H1303">
        <v>3.0950000000000002</v>
      </c>
      <c r="J1303">
        <v>3.94</v>
      </c>
      <c r="L1303">
        <v>8.7690000000000001</v>
      </c>
      <c r="N1303">
        <v>4.0019999999999998</v>
      </c>
      <c r="P1303">
        <v>3.762</v>
      </c>
      <c r="R1303">
        <v>5.7510000000000003</v>
      </c>
      <c r="T1303">
        <v>7.7510000000000003</v>
      </c>
      <c r="V1303">
        <v>8.5939999999999994</v>
      </c>
      <c r="W1303">
        <v>6</v>
      </c>
      <c r="X1303">
        <v>34.9</v>
      </c>
      <c r="Y1303">
        <v>6</v>
      </c>
      <c r="Z1303">
        <v>10.14</v>
      </c>
      <c r="AA1303">
        <v>6</v>
      </c>
      <c r="AB1303">
        <v>8.84</v>
      </c>
    </row>
    <row r="1304" spans="1:29" x14ac:dyDescent="0.3">
      <c r="A1304">
        <v>1981</v>
      </c>
      <c r="B1304">
        <v>2</v>
      </c>
      <c r="C1304">
        <v>1</v>
      </c>
      <c r="D1304">
        <v>5.7119999999999997</v>
      </c>
      <c r="E1304">
        <v>6</v>
      </c>
      <c r="F1304">
        <v>9.109</v>
      </c>
      <c r="G1304">
        <v>6</v>
      </c>
      <c r="H1304">
        <v>11.17</v>
      </c>
      <c r="I1304">
        <v>6</v>
      </c>
      <c r="J1304">
        <v>103.5</v>
      </c>
      <c r="L1304">
        <v>136.30000000000001</v>
      </c>
      <c r="N1304">
        <v>58.25</v>
      </c>
      <c r="P1304">
        <v>12.38</v>
      </c>
      <c r="R1304">
        <v>25.89</v>
      </c>
      <c r="T1304">
        <v>46.76</v>
      </c>
      <c r="U1304">
        <v>6</v>
      </c>
      <c r="V1304">
        <v>61.03</v>
      </c>
      <c r="W1304">
        <v>6</v>
      </c>
      <c r="X1304">
        <v>72.87</v>
      </c>
      <c r="Z1304">
        <v>24.51</v>
      </c>
      <c r="AB1304">
        <v>47.29</v>
      </c>
    </row>
    <row r="1305" spans="1:29" x14ac:dyDescent="0.3">
      <c r="A1305">
        <v>1982</v>
      </c>
      <c r="B1305">
        <v>2</v>
      </c>
      <c r="C1305">
        <v>1</v>
      </c>
      <c r="D1305">
        <v>5.774</v>
      </c>
      <c r="F1305">
        <v>4.0140000000000002</v>
      </c>
      <c r="H1305">
        <v>3</v>
      </c>
      <c r="J1305">
        <v>9.5069999999999997</v>
      </c>
      <c r="L1305">
        <v>102.2</v>
      </c>
      <c r="M1305">
        <v>8</v>
      </c>
      <c r="N1305">
        <v>21.38</v>
      </c>
      <c r="P1305">
        <v>5.1970000000000001</v>
      </c>
      <c r="R1305">
        <v>5.4480000000000004</v>
      </c>
      <c r="T1305">
        <v>14.6</v>
      </c>
      <c r="V1305">
        <v>18.21</v>
      </c>
      <c r="W1305">
        <v>6</v>
      </c>
      <c r="X1305">
        <v>10.6</v>
      </c>
      <c r="Z1305">
        <v>14.73</v>
      </c>
      <c r="AB1305">
        <v>17.89</v>
      </c>
    </row>
    <row r="1306" spans="1:29" x14ac:dyDescent="0.3">
      <c r="A1306">
        <v>1983</v>
      </c>
      <c r="B1306">
        <v>2</v>
      </c>
      <c r="C1306">
        <v>1</v>
      </c>
      <c r="D1306">
        <v>4.7030000000000003</v>
      </c>
      <c r="F1306">
        <v>2.214</v>
      </c>
      <c r="H1306">
        <v>3.048</v>
      </c>
      <c r="J1306">
        <v>11.96</v>
      </c>
      <c r="L1306">
        <v>26.99</v>
      </c>
      <c r="M1306">
        <v>8</v>
      </c>
      <c r="N1306">
        <v>11.79</v>
      </c>
      <c r="P1306">
        <v>8.6809999999999992</v>
      </c>
      <c r="R1306">
        <v>13.47</v>
      </c>
      <c r="T1306">
        <v>8.5630000000000006</v>
      </c>
      <c r="V1306">
        <v>16.55</v>
      </c>
      <c r="X1306">
        <v>11.7</v>
      </c>
      <c r="Z1306">
        <v>3.5259999999999998</v>
      </c>
      <c r="AB1306">
        <v>10.27</v>
      </c>
    </row>
    <row r="1307" spans="1:29" x14ac:dyDescent="0.3">
      <c r="A1307">
        <v>1984</v>
      </c>
      <c r="B1307">
        <v>2</v>
      </c>
      <c r="C1307">
        <v>1</v>
      </c>
      <c r="D1307">
        <v>2.423</v>
      </c>
      <c r="F1307">
        <v>2.9140000000000001</v>
      </c>
      <c r="H1307">
        <v>2.2839999999999998</v>
      </c>
      <c r="J1307">
        <v>2.1669999999999998</v>
      </c>
      <c r="L1307">
        <v>3.2450000000000001</v>
      </c>
      <c r="N1307">
        <v>6.4130000000000003</v>
      </c>
      <c r="P1307">
        <v>6.19</v>
      </c>
      <c r="R1307">
        <v>6.2839999999999998</v>
      </c>
      <c r="T1307">
        <v>20.100000000000001</v>
      </c>
      <c r="V1307">
        <v>32.369999999999997</v>
      </c>
      <c r="W1307">
        <v>8</v>
      </c>
      <c r="X1307">
        <v>48.45</v>
      </c>
      <c r="Y1307">
        <v>8</v>
      </c>
      <c r="Z1307">
        <v>18.8</v>
      </c>
      <c r="AB1307">
        <v>12.64</v>
      </c>
    </row>
    <row r="1308" spans="1:29" x14ac:dyDescent="0.3">
      <c r="A1308">
        <v>1985</v>
      </c>
      <c r="B1308">
        <v>2</v>
      </c>
      <c r="C1308">
        <v>1</v>
      </c>
      <c r="D1308">
        <v>6.2350000000000003</v>
      </c>
      <c r="F1308">
        <v>2.714</v>
      </c>
      <c r="H1308">
        <v>4.5</v>
      </c>
      <c r="J1308">
        <v>32.07</v>
      </c>
      <c r="K1308">
        <v>8</v>
      </c>
      <c r="L1308">
        <v>54.84</v>
      </c>
      <c r="M1308">
        <v>8</v>
      </c>
      <c r="N1308">
        <v>19.149999999999999</v>
      </c>
      <c r="O1308">
        <v>8</v>
      </c>
      <c r="P1308">
        <v>6.032</v>
      </c>
      <c r="R1308">
        <v>8.8190000000000008</v>
      </c>
      <c r="T1308">
        <v>11.97</v>
      </c>
      <c r="V1308">
        <v>49.25</v>
      </c>
      <c r="W1308">
        <v>8</v>
      </c>
      <c r="X1308">
        <v>40.5</v>
      </c>
      <c r="Y1308">
        <v>8</v>
      </c>
      <c r="Z1308">
        <v>51.55</v>
      </c>
      <c r="AA1308">
        <v>8</v>
      </c>
      <c r="AB1308">
        <v>23.97</v>
      </c>
    </row>
    <row r="1309" spans="1:29" x14ac:dyDescent="0.3">
      <c r="A1309">
        <v>1986</v>
      </c>
      <c r="B1309">
        <v>2</v>
      </c>
      <c r="C1309">
        <v>1</v>
      </c>
      <c r="D1309">
        <v>8.0030000000000001</v>
      </c>
      <c r="F1309">
        <v>19.75</v>
      </c>
      <c r="H1309">
        <v>2.7610000000000001</v>
      </c>
      <c r="J1309">
        <v>13.46</v>
      </c>
      <c r="L1309">
        <v>29.02</v>
      </c>
      <c r="N1309">
        <v>12.47</v>
      </c>
      <c r="P1309">
        <v>3.4940000000000002</v>
      </c>
      <c r="R1309">
        <v>1.59</v>
      </c>
      <c r="T1309">
        <v>13.32</v>
      </c>
      <c r="V1309">
        <v>24.53</v>
      </c>
      <c r="X1309">
        <v>21.73</v>
      </c>
      <c r="Y1309">
        <v>6</v>
      </c>
      <c r="Z1309">
        <v>10.86</v>
      </c>
      <c r="AB1309">
        <v>13.42</v>
      </c>
    </row>
    <row r="1310" spans="1:29" x14ac:dyDescent="0.3">
      <c r="A1310">
        <v>1987</v>
      </c>
      <c r="B1310">
        <v>2</v>
      </c>
      <c r="C1310">
        <v>1</v>
      </c>
      <c r="D1310">
        <v>3.6</v>
      </c>
      <c r="E1310">
        <v>6</v>
      </c>
      <c r="F1310">
        <v>2.9</v>
      </c>
      <c r="G1310">
        <v>6</v>
      </c>
      <c r="H1310">
        <v>1.05</v>
      </c>
      <c r="I1310">
        <v>8</v>
      </c>
      <c r="J1310">
        <v>10.119999999999999</v>
      </c>
      <c r="L1310">
        <v>22.71</v>
      </c>
      <c r="N1310">
        <v>15.81</v>
      </c>
      <c r="P1310">
        <v>7.1189999999999998</v>
      </c>
      <c r="R1310">
        <v>9.1159999999999997</v>
      </c>
      <c r="T1310">
        <v>6.9630000000000001</v>
      </c>
      <c r="V1310">
        <v>47.99</v>
      </c>
      <c r="W1310">
        <v>8</v>
      </c>
      <c r="X1310">
        <v>41.23</v>
      </c>
      <c r="Y1310">
        <v>8</v>
      </c>
      <c r="Z1310">
        <v>33.049999999999997</v>
      </c>
      <c r="AA1310">
        <v>8</v>
      </c>
      <c r="AB1310">
        <v>16.809999999999999</v>
      </c>
    </row>
    <row r="1311" spans="1:29" x14ac:dyDescent="0.3">
      <c r="A1311">
        <v>1988</v>
      </c>
      <c r="B1311">
        <v>1</v>
      </c>
      <c r="C1311">
        <v>1</v>
      </c>
      <c r="D1311">
        <v>4.8259999999999996</v>
      </c>
      <c r="F1311">
        <v>4.8719999999999999</v>
      </c>
      <c r="H1311">
        <v>4.3680000000000003</v>
      </c>
      <c r="J1311">
        <v>10.55</v>
      </c>
      <c r="L1311">
        <v>8.9870000000000001</v>
      </c>
      <c r="N1311">
        <v>12.6</v>
      </c>
      <c r="P1311">
        <v>6.8650000000000002</v>
      </c>
      <c r="R1311">
        <v>39.880000000000003</v>
      </c>
      <c r="T1311">
        <v>62.96</v>
      </c>
      <c r="U1311">
        <v>8</v>
      </c>
      <c r="V1311">
        <v>99.59</v>
      </c>
      <c r="W1311">
        <v>8</v>
      </c>
      <c r="X1311">
        <v>84.32</v>
      </c>
      <c r="Y1311">
        <v>8</v>
      </c>
      <c r="Z1311">
        <v>16.71</v>
      </c>
      <c r="AB1311">
        <v>29.71</v>
      </c>
    </row>
    <row r="1312" spans="1:29" x14ac:dyDescent="0.3">
      <c r="A1312">
        <v>1989</v>
      </c>
      <c r="B1312">
        <v>1</v>
      </c>
      <c r="C1312">
        <v>1</v>
      </c>
      <c r="D1312">
        <v>10.4</v>
      </c>
      <c r="F1312">
        <v>6.5179999999999998</v>
      </c>
      <c r="H1312">
        <v>12.55</v>
      </c>
      <c r="J1312">
        <v>4.1429999999999998</v>
      </c>
      <c r="L1312">
        <v>11.39</v>
      </c>
      <c r="N1312">
        <v>8.5370000000000008</v>
      </c>
      <c r="P1312">
        <v>4.258</v>
      </c>
      <c r="R1312">
        <v>5.7389999999999999</v>
      </c>
      <c r="T1312">
        <v>19.14</v>
      </c>
      <c r="V1312">
        <v>45.2</v>
      </c>
      <c r="W1312">
        <v>6</v>
      </c>
      <c r="X1312">
        <v>20.97</v>
      </c>
      <c r="Z1312">
        <v>26.42</v>
      </c>
      <c r="AA1312">
        <v>8</v>
      </c>
      <c r="AB1312">
        <v>14.61</v>
      </c>
    </row>
    <row r="1313" spans="1:29" x14ac:dyDescent="0.3">
      <c r="A1313">
        <v>1990</v>
      </c>
      <c r="B1313">
        <v>1</v>
      </c>
      <c r="C1313">
        <v>1</v>
      </c>
      <c r="D1313">
        <v>3.5190000000000001</v>
      </c>
      <c r="F1313">
        <v>5.9710000000000001</v>
      </c>
      <c r="H1313">
        <v>3.1160000000000001</v>
      </c>
      <c r="J1313">
        <v>37.630000000000003</v>
      </c>
      <c r="K1313">
        <v>8</v>
      </c>
      <c r="L1313">
        <v>54.82</v>
      </c>
      <c r="M1313">
        <v>8</v>
      </c>
      <c r="N1313">
        <v>14.2</v>
      </c>
      <c r="P1313">
        <v>10.6</v>
      </c>
      <c r="R1313">
        <v>18.16</v>
      </c>
      <c r="T1313">
        <v>19.54</v>
      </c>
      <c r="V1313">
        <v>54.21</v>
      </c>
      <c r="W1313">
        <v>8</v>
      </c>
      <c r="X1313">
        <v>73.95</v>
      </c>
      <c r="Y1313">
        <v>8</v>
      </c>
      <c r="Z1313">
        <v>20.170000000000002</v>
      </c>
      <c r="AB1313">
        <v>26.32</v>
      </c>
    </row>
    <row r="1314" spans="1:29" x14ac:dyDescent="0.3">
      <c r="A1314">
        <v>1991</v>
      </c>
      <c r="B1314">
        <v>1</v>
      </c>
      <c r="C1314">
        <v>1</v>
      </c>
      <c r="D1314">
        <v>6.7320000000000002</v>
      </c>
      <c r="F1314">
        <v>11.78</v>
      </c>
      <c r="H1314">
        <v>10.73</v>
      </c>
      <c r="J1314">
        <v>13.43</v>
      </c>
      <c r="L1314">
        <v>15.08</v>
      </c>
      <c r="N1314">
        <v>6.56</v>
      </c>
      <c r="P1314">
        <v>5.6130000000000004</v>
      </c>
      <c r="R1314">
        <v>8.5739999999999998</v>
      </c>
      <c r="T1314">
        <v>11.08</v>
      </c>
      <c r="V1314">
        <v>14.85</v>
      </c>
      <c r="X1314">
        <v>16.010000000000002</v>
      </c>
      <c r="Z1314">
        <v>9.7319999999999993</v>
      </c>
      <c r="AB1314">
        <v>10.85</v>
      </c>
    </row>
    <row r="1315" spans="1:29" x14ac:dyDescent="0.3">
      <c r="A1315">
        <v>1992</v>
      </c>
      <c r="B1315">
        <v>1</v>
      </c>
      <c r="C1315">
        <v>1</v>
      </c>
      <c r="D1315">
        <v>5.4189999999999996</v>
      </c>
      <c r="F1315">
        <v>3.7210000000000001</v>
      </c>
      <c r="H1315">
        <v>3.052</v>
      </c>
      <c r="J1315">
        <v>4.82</v>
      </c>
      <c r="L1315">
        <v>26.7</v>
      </c>
      <c r="N1315">
        <v>13.11</v>
      </c>
      <c r="P1315">
        <v>6.6349999999999998</v>
      </c>
      <c r="R1315">
        <v>6.2869999999999999</v>
      </c>
      <c r="T1315">
        <v>22.07</v>
      </c>
      <c r="U1315">
        <v>8</v>
      </c>
      <c r="V1315">
        <v>16.87</v>
      </c>
      <c r="X1315">
        <v>33.29</v>
      </c>
      <c r="Y1315">
        <v>8</v>
      </c>
      <c r="Z1315">
        <v>14.69</v>
      </c>
      <c r="AB1315">
        <v>13.06</v>
      </c>
    </row>
    <row r="1316" spans="1:29" x14ac:dyDescent="0.3">
      <c r="A1316">
        <v>1993</v>
      </c>
      <c r="B1316">
        <v>1</v>
      </c>
      <c r="C1316">
        <v>1</v>
      </c>
      <c r="D1316">
        <v>2.0049999999999999</v>
      </c>
      <c r="F1316">
        <v>1.1910000000000001</v>
      </c>
      <c r="H1316">
        <v>0.99299999999999999</v>
      </c>
      <c r="J1316">
        <v>11.86</v>
      </c>
      <c r="L1316">
        <v>42.56</v>
      </c>
      <c r="M1316">
        <v>8</v>
      </c>
      <c r="N1316">
        <v>18.3</v>
      </c>
      <c r="O1316">
        <v>8</v>
      </c>
      <c r="P1316">
        <v>4.3040000000000003</v>
      </c>
      <c r="R1316">
        <v>7.6479999999999997</v>
      </c>
      <c r="T1316">
        <v>12.25</v>
      </c>
      <c r="V1316">
        <v>6.6219999999999999</v>
      </c>
      <c r="X1316">
        <v>14.92</v>
      </c>
      <c r="Z1316">
        <v>6.88</v>
      </c>
      <c r="AB1316">
        <v>10.79</v>
      </c>
    </row>
    <row r="1317" spans="1:29" x14ac:dyDescent="0.3">
      <c r="A1317">
        <v>1994</v>
      </c>
      <c r="B1317">
        <v>2</v>
      </c>
      <c r="C1317">
        <v>1</v>
      </c>
      <c r="D1317">
        <v>1.61</v>
      </c>
      <c r="F1317">
        <v>1.18</v>
      </c>
      <c r="H1317">
        <v>0.83</v>
      </c>
      <c r="J1317">
        <v>2.06</v>
      </c>
      <c r="L1317">
        <v>4.82</v>
      </c>
      <c r="N1317">
        <v>1.73</v>
      </c>
      <c r="P1317">
        <v>1.1200000000000001</v>
      </c>
      <c r="R1317">
        <v>2.37</v>
      </c>
      <c r="T1317">
        <v>12.31</v>
      </c>
      <c r="V1317">
        <v>33.25</v>
      </c>
      <c r="W1317">
        <v>3</v>
      </c>
      <c r="X1317">
        <v>23.56</v>
      </c>
      <c r="Y1317">
        <v>8</v>
      </c>
      <c r="Z1317">
        <v>3.38</v>
      </c>
      <c r="AB1317">
        <v>7.35</v>
      </c>
      <c r="AC1317">
        <v>3</v>
      </c>
    </row>
    <row r="1318" spans="1:29" x14ac:dyDescent="0.3">
      <c r="A1318">
        <v>1995</v>
      </c>
      <c r="B1318">
        <v>1</v>
      </c>
      <c r="C1318">
        <v>1</v>
      </c>
      <c r="D1318">
        <v>1.6679999999999999</v>
      </c>
      <c r="F1318">
        <v>1.2210000000000001</v>
      </c>
      <c r="H1318">
        <v>3.69</v>
      </c>
      <c r="J1318">
        <v>2.8479999999999999</v>
      </c>
      <c r="K1318">
        <v>3</v>
      </c>
      <c r="L1318">
        <v>6.34</v>
      </c>
      <c r="M1318">
        <v>3</v>
      </c>
      <c r="N1318">
        <v>10.210000000000001</v>
      </c>
      <c r="P1318">
        <v>4.2060000000000004</v>
      </c>
      <c r="R1318">
        <v>26.81</v>
      </c>
      <c r="T1318">
        <v>20.14</v>
      </c>
      <c r="V1318">
        <v>44.44</v>
      </c>
      <c r="X1318">
        <v>12.2</v>
      </c>
      <c r="Z1318">
        <v>4.01</v>
      </c>
      <c r="AB1318">
        <v>11.48</v>
      </c>
      <c r="AC1318">
        <v>3</v>
      </c>
    </row>
    <row r="1319" spans="1:29" x14ac:dyDescent="0.3">
      <c r="A1319">
        <v>1996</v>
      </c>
      <c r="B1319">
        <v>1</v>
      </c>
      <c r="C1319">
        <v>1</v>
      </c>
      <c r="D1319">
        <v>2.5950000000000002</v>
      </c>
      <c r="F1319">
        <v>2.2400000000000002</v>
      </c>
      <c r="H1319">
        <v>1.772</v>
      </c>
      <c r="J1319">
        <v>1.611</v>
      </c>
      <c r="K1319">
        <v>3</v>
      </c>
      <c r="L1319">
        <v>11.03</v>
      </c>
      <c r="M1319">
        <v>8</v>
      </c>
      <c r="N1319">
        <v>4.1189999999999998</v>
      </c>
      <c r="P1319">
        <v>4.0510000000000002</v>
      </c>
      <c r="R1319">
        <v>5.0350000000000001</v>
      </c>
      <c r="T1319">
        <v>7.3070000000000004</v>
      </c>
      <c r="V1319">
        <v>13.97</v>
      </c>
      <c r="W1319">
        <v>8</v>
      </c>
      <c r="X1319">
        <v>22.06</v>
      </c>
      <c r="Y1319">
        <v>8</v>
      </c>
      <c r="Z1319">
        <v>32.229999999999997</v>
      </c>
      <c r="AA1319">
        <v>8</v>
      </c>
      <c r="AB1319">
        <v>9</v>
      </c>
      <c r="AC1319">
        <v>3</v>
      </c>
    </row>
    <row r="1320" spans="1:29" x14ac:dyDescent="0.3">
      <c r="A1320">
        <v>1997</v>
      </c>
      <c r="B1320">
        <v>1</v>
      </c>
      <c r="C1320">
        <v>1</v>
      </c>
      <c r="D1320">
        <v>5.43</v>
      </c>
      <c r="F1320">
        <v>2.7789999999999999</v>
      </c>
      <c r="H1320">
        <v>1.9319999999999999</v>
      </c>
      <c r="J1320">
        <v>2.4689999999999999</v>
      </c>
      <c r="L1320">
        <v>2.9369999999999998</v>
      </c>
      <c r="N1320">
        <v>9.8230000000000004</v>
      </c>
      <c r="P1320">
        <v>3.3340000000000001</v>
      </c>
      <c r="R1320">
        <v>2.0049999999999999</v>
      </c>
      <c r="T1320">
        <v>6.0330000000000004</v>
      </c>
      <c r="V1320">
        <v>15.03</v>
      </c>
      <c r="X1320">
        <v>4.1859999999999999</v>
      </c>
      <c r="Z1320">
        <v>1.8029999999999999</v>
      </c>
      <c r="AB1320">
        <v>4.8099999999999996</v>
      </c>
    </row>
    <row r="1321" spans="1:29" x14ac:dyDescent="0.3">
      <c r="A1321">
        <v>1998</v>
      </c>
      <c r="B1321">
        <v>1</v>
      </c>
      <c r="C1321">
        <v>1</v>
      </c>
      <c r="D1321">
        <v>1.2769999999999999</v>
      </c>
      <c r="F1321">
        <v>1.1359999999999999</v>
      </c>
      <c r="H1321">
        <v>1.016</v>
      </c>
      <c r="J1321">
        <v>28.18</v>
      </c>
      <c r="K1321">
        <v>8</v>
      </c>
      <c r="L1321">
        <v>33.19</v>
      </c>
      <c r="M1321">
        <v>3</v>
      </c>
      <c r="N1321">
        <v>13.53</v>
      </c>
      <c r="O1321">
        <v>8</v>
      </c>
      <c r="P1321">
        <v>8.4290000000000003</v>
      </c>
      <c r="R1321">
        <v>4.8419999999999996</v>
      </c>
      <c r="T1321">
        <v>21.3</v>
      </c>
      <c r="U1321">
        <v>8</v>
      </c>
      <c r="V1321">
        <v>10.86</v>
      </c>
      <c r="W1321">
        <v>8</v>
      </c>
      <c r="X1321">
        <v>16.12</v>
      </c>
      <c r="Y1321">
        <v>8</v>
      </c>
      <c r="Z1321">
        <v>31.63</v>
      </c>
      <c r="AA1321">
        <v>8</v>
      </c>
      <c r="AB1321">
        <v>14.29</v>
      </c>
      <c r="AC1321">
        <v>3</v>
      </c>
    </row>
    <row r="1322" spans="1:29" x14ac:dyDescent="0.3">
      <c r="A1322">
        <v>1999</v>
      </c>
      <c r="B1322">
        <v>1</v>
      </c>
      <c r="C1322">
        <v>1</v>
      </c>
      <c r="D1322">
        <v>4.0030000000000001</v>
      </c>
      <c r="F1322">
        <v>3.8610000000000002</v>
      </c>
      <c r="H1322">
        <v>2.323</v>
      </c>
      <c r="J1322">
        <v>30.65</v>
      </c>
      <c r="L1322">
        <v>12.91</v>
      </c>
      <c r="N1322">
        <v>12.02</v>
      </c>
      <c r="P1322">
        <v>11.97</v>
      </c>
      <c r="R1322">
        <v>11.16</v>
      </c>
      <c r="T1322">
        <v>33.15</v>
      </c>
      <c r="V1322">
        <v>82.41</v>
      </c>
      <c r="X1322">
        <v>63.45</v>
      </c>
      <c r="Z1322">
        <v>79.260000000000005</v>
      </c>
      <c r="AA1322">
        <v>3</v>
      </c>
      <c r="AB1322">
        <v>28.93</v>
      </c>
      <c r="AC1322">
        <v>3</v>
      </c>
    </row>
    <row r="1323" spans="1:29" x14ac:dyDescent="0.3">
      <c r="A1323">
        <v>2000</v>
      </c>
      <c r="B1323">
        <v>1</v>
      </c>
      <c r="C1323">
        <v>1</v>
      </c>
      <c r="D1323">
        <v>29.07</v>
      </c>
      <c r="F1323">
        <v>21.24</v>
      </c>
      <c r="H1323">
        <v>14.85</v>
      </c>
      <c r="J1323">
        <v>5.31</v>
      </c>
      <c r="L1323">
        <v>12.61</v>
      </c>
      <c r="N1323">
        <v>6.8630000000000004</v>
      </c>
      <c r="P1323">
        <v>3.3290000000000002</v>
      </c>
      <c r="R1323">
        <v>5.4710000000000001</v>
      </c>
      <c r="T1323">
        <v>7.54</v>
      </c>
      <c r="V1323">
        <v>27.7</v>
      </c>
      <c r="X1323">
        <v>32.6</v>
      </c>
      <c r="Y1323">
        <v>3</v>
      </c>
      <c r="Z1323">
        <v>11.02</v>
      </c>
      <c r="AB1323">
        <v>14.8</v>
      </c>
      <c r="AC1323">
        <v>3</v>
      </c>
    </row>
    <row r="1324" spans="1:29" x14ac:dyDescent="0.3">
      <c r="A1324">
        <v>2001</v>
      </c>
      <c r="B1324">
        <v>1</v>
      </c>
      <c r="C1324">
        <v>1</v>
      </c>
      <c r="D1324">
        <v>3.4870000000000001</v>
      </c>
      <c r="F1324">
        <v>1.7</v>
      </c>
      <c r="H1324">
        <v>1.4870000000000001</v>
      </c>
      <c r="J1324">
        <v>1.347</v>
      </c>
      <c r="L1324">
        <v>9.89</v>
      </c>
      <c r="N1324">
        <v>3.31</v>
      </c>
      <c r="P1324">
        <v>2.4740000000000002</v>
      </c>
      <c r="R1324">
        <v>2.097</v>
      </c>
      <c r="T1324">
        <v>3.37</v>
      </c>
      <c r="V1324">
        <v>16.09</v>
      </c>
      <c r="X1324">
        <v>24.59</v>
      </c>
      <c r="Z1324">
        <v>9.6129999999999995</v>
      </c>
      <c r="AB1324">
        <v>6.62</v>
      </c>
    </row>
    <row r="1325" spans="1:29" x14ac:dyDescent="0.3">
      <c r="A1325">
        <v>2002</v>
      </c>
      <c r="B1325">
        <v>1</v>
      </c>
      <c r="C1325">
        <v>1</v>
      </c>
      <c r="D1325">
        <v>2.5870000000000002</v>
      </c>
      <c r="F1325">
        <v>1.6319999999999999</v>
      </c>
      <c r="H1325">
        <v>1.948</v>
      </c>
      <c r="J1325">
        <v>11.52</v>
      </c>
      <c r="L1325">
        <v>14.7</v>
      </c>
      <c r="N1325">
        <v>33.31</v>
      </c>
      <c r="P1325">
        <v>3.3969999999999998</v>
      </c>
      <c r="R1325">
        <v>4.516</v>
      </c>
      <c r="T1325">
        <v>6.7569999999999997</v>
      </c>
      <c r="V1325">
        <v>14.96</v>
      </c>
      <c r="X1325">
        <v>4.71</v>
      </c>
      <c r="Z1325">
        <v>2.403</v>
      </c>
      <c r="AB1325">
        <v>8.5399999999999991</v>
      </c>
    </row>
    <row r="1326" spans="1:29" x14ac:dyDescent="0.3">
      <c r="A1326">
        <v>2003</v>
      </c>
      <c r="B1326">
        <v>1</v>
      </c>
      <c r="C1326">
        <v>1</v>
      </c>
      <c r="D1326">
        <v>1.4770000000000001</v>
      </c>
      <c r="F1326">
        <v>1.139</v>
      </c>
      <c r="H1326">
        <v>1.0189999999999999</v>
      </c>
      <c r="J1326">
        <v>6.8070000000000004</v>
      </c>
      <c r="L1326">
        <v>4.048</v>
      </c>
      <c r="N1326">
        <v>5.55</v>
      </c>
      <c r="P1326">
        <v>2.6840000000000002</v>
      </c>
      <c r="R1326">
        <v>4.7320000000000002</v>
      </c>
      <c r="T1326">
        <v>12.01</v>
      </c>
      <c r="V1326">
        <v>34.590000000000003</v>
      </c>
      <c r="X1326">
        <v>79.180000000000007</v>
      </c>
      <c r="Z1326">
        <v>29.03</v>
      </c>
      <c r="AB1326">
        <v>15.19</v>
      </c>
    </row>
    <row r="1327" spans="1:29" x14ac:dyDescent="0.3">
      <c r="A1327">
        <v>2004</v>
      </c>
      <c r="B1327">
        <v>1</v>
      </c>
      <c r="C1327">
        <v>1</v>
      </c>
      <c r="D1327">
        <v>5.8650000000000002</v>
      </c>
      <c r="F1327">
        <v>3.0590000000000002</v>
      </c>
      <c r="H1327">
        <v>2.2410000000000001</v>
      </c>
      <c r="J1327">
        <v>22.73</v>
      </c>
      <c r="L1327">
        <v>41.46</v>
      </c>
      <c r="N1327">
        <v>12.43</v>
      </c>
      <c r="P1327">
        <v>5.556</v>
      </c>
      <c r="R1327">
        <v>6.4580000000000002</v>
      </c>
      <c r="T1327">
        <v>28.95</v>
      </c>
      <c r="V1327">
        <v>33.89</v>
      </c>
      <c r="X1327">
        <v>123.1</v>
      </c>
      <c r="Y1327">
        <v>3</v>
      </c>
      <c r="Z1327">
        <v>22.73</v>
      </c>
      <c r="AB1327">
        <v>25.71</v>
      </c>
      <c r="AC1327">
        <v>3</v>
      </c>
    </row>
    <row r="1328" spans="1:29" x14ac:dyDescent="0.3">
      <c r="A1328">
        <v>2005</v>
      </c>
      <c r="B1328">
        <v>1</v>
      </c>
      <c r="C1328">
        <v>1</v>
      </c>
      <c r="D1328">
        <v>12.65</v>
      </c>
      <c r="E1328">
        <v>8</v>
      </c>
      <c r="F1328">
        <v>22.97</v>
      </c>
      <c r="G1328">
        <v>8</v>
      </c>
      <c r="H1328">
        <v>5.3810000000000002</v>
      </c>
      <c r="J1328">
        <v>4.7629999999999999</v>
      </c>
      <c r="L1328">
        <v>11.08</v>
      </c>
      <c r="M1328">
        <v>8</v>
      </c>
      <c r="N1328">
        <v>18.079999999999998</v>
      </c>
      <c r="O1328">
        <v>8</v>
      </c>
      <c r="P1328">
        <v>8.6349999999999998</v>
      </c>
      <c r="R1328">
        <v>4.7</v>
      </c>
      <c r="T1328">
        <v>7.7469999999999999</v>
      </c>
      <c r="V1328">
        <v>29.01</v>
      </c>
      <c r="W1328">
        <v>8</v>
      </c>
      <c r="X1328">
        <v>52.96</v>
      </c>
      <c r="Y1328">
        <v>3</v>
      </c>
      <c r="Z1328">
        <v>9.4</v>
      </c>
      <c r="AA1328">
        <v>3</v>
      </c>
      <c r="AB1328">
        <v>15.62</v>
      </c>
      <c r="AC1328">
        <v>3</v>
      </c>
    </row>
    <row r="1329" spans="1:29" x14ac:dyDescent="0.3">
      <c r="A1329">
        <v>2006</v>
      </c>
      <c r="B1329">
        <v>1</v>
      </c>
      <c r="C1329">
        <v>1</v>
      </c>
      <c r="D1329">
        <v>5.3550000000000004</v>
      </c>
      <c r="F1329">
        <v>3.1890000000000001</v>
      </c>
      <c r="H1329">
        <v>4.7229999999999999</v>
      </c>
      <c r="J1329">
        <v>7.5730000000000004</v>
      </c>
      <c r="L1329">
        <v>31.21</v>
      </c>
      <c r="M1329">
        <v>8</v>
      </c>
      <c r="N1329">
        <v>14.17</v>
      </c>
      <c r="O1329">
        <v>8</v>
      </c>
      <c r="P1329">
        <v>4.5810000000000004</v>
      </c>
      <c r="R1329">
        <v>5.3029999999999999</v>
      </c>
      <c r="T1329">
        <v>7.41</v>
      </c>
      <c r="V1329">
        <v>15.64</v>
      </c>
      <c r="W1329">
        <v>8</v>
      </c>
      <c r="X1329">
        <v>29.78</v>
      </c>
      <c r="Y1329">
        <v>8</v>
      </c>
      <c r="Z1329">
        <v>11.16</v>
      </c>
      <c r="AB1329">
        <v>11.68</v>
      </c>
    </row>
    <row r="1330" spans="1:29" x14ac:dyDescent="0.3">
      <c r="A1330">
        <v>2007</v>
      </c>
      <c r="B1330">
        <v>1</v>
      </c>
      <c r="C1330">
        <v>1</v>
      </c>
      <c r="D1330">
        <v>2.9020000000000001</v>
      </c>
      <c r="F1330">
        <v>1.59</v>
      </c>
      <c r="H1330">
        <v>2.0409999999999999</v>
      </c>
      <c r="I1330">
        <v>3</v>
      </c>
      <c r="J1330">
        <v>6.4320000000000004</v>
      </c>
      <c r="K1330">
        <v>3</v>
      </c>
      <c r="L1330">
        <v>12.4</v>
      </c>
      <c r="N1330">
        <v>9.9339999999999993</v>
      </c>
      <c r="P1330">
        <v>6.1609999999999996</v>
      </c>
      <c r="R1330">
        <v>9.5229999999999997</v>
      </c>
      <c r="T1330">
        <v>16.41</v>
      </c>
      <c r="V1330">
        <v>44.7</v>
      </c>
      <c r="X1330">
        <v>35.18</v>
      </c>
      <c r="Y1330">
        <v>3</v>
      </c>
      <c r="Z1330">
        <v>3.258</v>
      </c>
      <c r="AB1330">
        <v>12.54</v>
      </c>
      <c r="AC1330">
        <v>3</v>
      </c>
    </row>
    <row r="1331" spans="1:29" x14ac:dyDescent="0.3">
      <c r="A1331">
        <v>2008</v>
      </c>
      <c r="B1331">
        <v>1</v>
      </c>
      <c r="C1331">
        <v>1</v>
      </c>
      <c r="D1331">
        <v>1.534</v>
      </c>
      <c r="F1331">
        <v>1.516</v>
      </c>
      <c r="H1331">
        <v>1.383</v>
      </c>
      <c r="J1331">
        <v>6.2060000000000004</v>
      </c>
      <c r="K1331">
        <v>3</v>
      </c>
      <c r="L1331">
        <v>8.7110000000000003</v>
      </c>
      <c r="N1331">
        <v>3.94</v>
      </c>
      <c r="P1331">
        <v>7.0389999999999997</v>
      </c>
      <c r="R1331">
        <v>4.7770000000000001</v>
      </c>
      <c r="T1331">
        <v>12.19</v>
      </c>
      <c r="V1331">
        <v>36.200000000000003</v>
      </c>
      <c r="W1331">
        <v>8</v>
      </c>
      <c r="X1331">
        <v>51.8</v>
      </c>
      <c r="Y1331">
        <v>3</v>
      </c>
      <c r="Z1331">
        <v>12.58</v>
      </c>
      <c r="AB1331">
        <v>12.32</v>
      </c>
      <c r="AC1331">
        <v>3</v>
      </c>
    </row>
    <row r="1332" spans="1:29" x14ac:dyDescent="0.3">
      <c r="A1332">
        <v>2009</v>
      </c>
      <c r="B1332">
        <v>1</v>
      </c>
      <c r="C1332">
        <v>1</v>
      </c>
      <c r="D1332">
        <v>15.53</v>
      </c>
      <c r="E1332">
        <v>8</v>
      </c>
      <c r="F1332">
        <v>22.56</v>
      </c>
      <c r="H1332">
        <v>9.6370000000000005</v>
      </c>
      <c r="J1332">
        <v>5.6529999999999996</v>
      </c>
      <c r="L1332">
        <v>26.46</v>
      </c>
      <c r="M1332">
        <v>8</v>
      </c>
      <c r="N1332">
        <v>11.29</v>
      </c>
      <c r="P1332">
        <v>6.7560000000000002</v>
      </c>
      <c r="R1332">
        <v>4.4829999999999997</v>
      </c>
      <c r="T1332">
        <v>6.4249999999999998</v>
      </c>
      <c r="V1332">
        <v>8.9920000000000009</v>
      </c>
      <c r="X1332">
        <v>39.86</v>
      </c>
      <c r="Y1332">
        <v>3</v>
      </c>
      <c r="Z1332">
        <v>5.2439999999999998</v>
      </c>
      <c r="AB1332">
        <v>13.57</v>
      </c>
      <c r="AC1332">
        <v>3</v>
      </c>
    </row>
    <row r="1333" spans="1:29" x14ac:dyDescent="0.3">
      <c r="A1333">
        <v>2010</v>
      </c>
      <c r="B1333">
        <v>1</v>
      </c>
      <c r="C1333">
        <v>1</v>
      </c>
      <c r="D1333">
        <v>3.0609999999999999</v>
      </c>
      <c r="F1333">
        <v>1.865</v>
      </c>
      <c r="H1333">
        <v>3.492</v>
      </c>
      <c r="J1333">
        <v>11.85</v>
      </c>
      <c r="L1333">
        <v>7.1680000000000001</v>
      </c>
      <c r="N1333">
        <v>9.2110000000000003</v>
      </c>
      <c r="P1333">
        <v>11.98</v>
      </c>
      <c r="R1333">
        <v>42</v>
      </c>
      <c r="S1333">
        <v>8</v>
      </c>
      <c r="T1333">
        <v>52.35</v>
      </c>
      <c r="U1333">
        <v>3</v>
      </c>
      <c r="V1333">
        <v>46.59</v>
      </c>
      <c r="W1333">
        <v>3</v>
      </c>
      <c r="X1333">
        <v>62.11</v>
      </c>
      <c r="Y1333">
        <v>3</v>
      </c>
      <c r="Z1333">
        <v>64.48</v>
      </c>
      <c r="AA1333">
        <v>3</v>
      </c>
      <c r="AB1333">
        <v>26.35</v>
      </c>
      <c r="AC1333">
        <v>3</v>
      </c>
    </row>
    <row r="1334" spans="1:29" x14ac:dyDescent="0.3">
      <c r="A1334">
        <v>2011</v>
      </c>
      <c r="B1334">
        <v>1</v>
      </c>
      <c r="C1334">
        <v>1</v>
      </c>
      <c r="D1334">
        <v>26.32</v>
      </c>
      <c r="F1334">
        <v>7.766</v>
      </c>
      <c r="H1334">
        <v>11.52</v>
      </c>
      <c r="J1334">
        <v>26.34</v>
      </c>
      <c r="K1334">
        <v>3</v>
      </c>
      <c r="L1334">
        <v>49.12</v>
      </c>
      <c r="M1334">
        <v>3</v>
      </c>
      <c r="N1334">
        <v>50.5</v>
      </c>
      <c r="O1334">
        <v>3</v>
      </c>
      <c r="P1334">
        <v>27.89</v>
      </c>
      <c r="Q1334">
        <v>8</v>
      </c>
      <c r="R1334">
        <v>25.85</v>
      </c>
      <c r="S1334">
        <v>3</v>
      </c>
      <c r="T1334">
        <v>36.15</v>
      </c>
      <c r="U1334">
        <v>8</v>
      </c>
      <c r="V1334">
        <v>46.01</v>
      </c>
      <c r="W1334">
        <v>3</v>
      </c>
      <c r="X1334">
        <v>44.05</v>
      </c>
      <c r="Y1334">
        <v>3</v>
      </c>
      <c r="Z1334">
        <v>71.62</v>
      </c>
      <c r="AA1334">
        <v>3</v>
      </c>
      <c r="AB1334">
        <v>35.26</v>
      </c>
      <c r="AC1334">
        <v>3</v>
      </c>
    </row>
    <row r="1335" spans="1:29" x14ac:dyDescent="0.3">
      <c r="A1335">
        <v>2012</v>
      </c>
      <c r="B1335">
        <v>1</v>
      </c>
      <c r="C1335">
        <v>1</v>
      </c>
      <c r="D1335">
        <v>14.3</v>
      </c>
      <c r="F1335">
        <v>5.2460000000000004</v>
      </c>
      <c r="H1335">
        <v>13.93</v>
      </c>
      <c r="J1335">
        <v>22.05</v>
      </c>
      <c r="L1335">
        <v>20.170000000000002</v>
      </c>
      <c r="N1335">
        <v>14.29</v>
      </c>
      <c r="P1335">
        <v>8.9489999999999998</v>
      </c>
      <c r="R1335">
        <v>11.63</v>
      </c>
      <c r="T1335">
        <v>11.8</v>
      </c>
      <c r="V1335">
        <v>23.52</v>
      </c>
      <c r="X1335">
        <v>27.76</v>
      </c>
      <c r="Z1335">
        <v>12.58</v>
      </c>
      <c r="AB1335">
        <v>15.52</v>
      </c>
    </row>
    <row r="1337" spans="1:29" x14ac:dyDescent="0.3">
      <c r="A1337" t="s">
        <v>73</v>
      </c>
      <c r="D1337">
        <v>6.6440000000000001</v>
      </c>
      <c r="F1337">
        <v>5.5590000000000002</v>
      </c>
      <c r="H1337">
        <v>4.4909999999999997</v>
      </c>
      <c r="J1337">
        <v>14.65</v>
      </c>
      <c r="L1337">
        <v>25.26</v>
      </c>
      <c r="N1337">
        <v>15.44</v>
      </c>
      <c r="P1337">
        <v>7.0549999999999997</v>
      </c>
      <c r="R1337">
        <v>10.44</v>
      </c>
      <c r="T1337">
        <v>18.52</v>
      </c>
      <c r="V1337">
        <v>34.770000000000003</v>
      </c>
      <c r="X1337">
        <v>40.07</v>
      </c>
      <c r="Z1337">
        <v>20.350000000000001</v>
      </c>
      <c r="AB1337">
        <v>16.940000000000001</v>
      </c>
    </row>
    <row r="1338" spans="1:29" x14ac:dyDescent="0.3">
      <c r="A1338" t="s">
        <v>74</v>
      </c>
      <c r="D1338">
        <v>29.07</v>
      </c>
      <c r="F1338">
        <v>22.97</v>
      </c>
      <c r="H1338">
        <v>14.85</v>
      </c>
      <c r="J1338">
        <v>103.5</v>
      </c>
      <c r="L1338">
        <v>136.30000000000001</v>
      </c>
      <c r="N1338">
        <v>58.25</v>
      </c>
      <c r="P1338">
        <v>27.89</v>
      </c>
      <c r="R1338">
        <v>42</v>
      </c>
      <c r="T1338">
        <v>62.96</v>
      </c>
      <c r="V1338">
        <v>99.59</v>
      </c>
      <c r="X1338">
        <v>123.1</v>
      </c>
      <c r="Z1338">
        <v>79.260000000000005</v>
      </c>
      <c r="AB1338">
        <v>136.30000000000001</v>
      </c>
    </row>
    <row r="1339" spans="1:29" x14ac:dyDescent="0.3">
      <c r="A1339" t="s">
        <v>75</v>
      </c>
      <c r="D1339">
        <v>0.94799999999999995</v>
      </c>
      <c r="F1339">
        <v>1.1359999999999999</v>
      </c>
      <c r="H1339">
        <v>0.83</v>
      </c>
      <c r="J1339">
        <v>1.347</v>
      </c>
      <c r="L1339">
        <v>2.9369999999999998</v>
      </c>
      <c r="N1339">
        <v>1.73</v>
      </c>
      <c r="P1339">
        <v>1.1200000000000001</v>
      </c>
      <c r="R1339">
        <v>1.59</v>
      </c>
      <c r="T1339">
        <v>3.37</v>
      </c>
      <c r="V1339">
        <v>6.6219999999999999</v>
      </c>
      <c r="X1339">
        <v>4.1859999999999999</v>
      </c>
      <c r="Z1339">
        <v>1.8029999999999999</v>
      </c>
      <c r="AB1339">
        <v>0.83</v>
      </c>
    </row>
    <row r="1342" spans="1:29" s="20" customFormat="1" x14ac:dyDescent="0.3">
      <c r="A1342" s="8" t="s">
        <v>93</v>
      </c>
      <c r="B1342" s="7"/>
      <c r="C1342" s="7"/>
      <c r="D1342" s="7"/>
    </row>
    <row r="1343" spans="1:29" x14ac:dyDescent="0.3">
      <c r="A1343" t="s">
        <v>19</v>
      </c>
      <c r="B1343">
        <v>15047020</v>
      </c>
      <c r="C1343" t="s">
        <v>100</v>
      </c>
    </row>
    <row r="1344" spans="1:29" x14ac:dyDescent="0.3">
      <c r="A1344" t="s">
        <v>20</v>
      </c>
    </row>
    <row r="1345" spans="1:29" x14ac:dyDescent="0.3">
      <c r="A1345" t="s">
        <v>21</v>
      </c>
    </row>
    <row r="1346" spans="1:29" x14ac:dyDescent="0.3">
      <c r="A1346" t="s">
        <v>22</v>
      </c>
      <c r="B1346">
        <v>14</v>
      </c>
    </row>
    <row r="1347" spans="1:29" x14ac:dyDescent="0.3">
      <c r="A1347" t="s">
        <v>23</v>
      </c>
      <c r="B1347" t="s">
        <v>101</v>
      </c>
    </row>
    <row r="1348" spans="1:29" x14ac:dyDescent="0.3">
      <c r="A1348" t="s">
        <v>25</v>
      </c>
      <c r="B1348" t="s">
        <v>26</v>
      </c>
      <c r="C1348" t="s">
        <v>27</v>
      </c>
      <c r="D1348" t="s">
        <v>2</v>
      </c>
      <c r="E1348" t="s">
        <v>1</v>
      </c>
      <c r="F1348" t="s">
        <v>3</v>
      </c>
      <c r="G1348" t="s">
        <v>1</v>
      </c>
      <c r="H1348" t="s">
        <v>4</v>
      </c>
      <c r="I1348" t="s">
        <v>1</v>
      </c>
      <c r="J1348" t="s">
        <v>5</v>
      </c>
      <c r="K1348" t="s">
        <v>1</v>
      </c>
      <c r="L1348" t="s">
        <v>6</v>
      </c>
      <c r="M1348" t="s">
        <v>1</v>
      </c>
      <c r="N1348" t="s">
        <v>7</v>
      </c>
      <c r="O1348" t="s">
        <v>1</v>
      </c>
      <c r="P1348" t="s">
        <v>8</v>
      </c>
      <c r="Q1348" t="s">
        <v>1</v>
      </c>
      <c r="R1348" t="s">
        <v>9</v>
      </c>
      <c r="S1348" t="s">
        <v>1</v>
      </c>
      <c r="T1348" t="s">
        <v>10</v>
      </c>
      <c r="U1348" t="s">
        <v>1</v>
      </c>
      <c r="V1348" t="s">
        <v>11</v>
      </c>
      <c r="W1348" t="s">
        <v>1</v>
      </c>
      <c r="X1348" t="s">
        <v>12</v>
      </c>
      <c r="Y1348" t="s">
        <v>1</v>
      </c>
      <c r="Z1348" t="s">
        <v>13</v>
      </c>
      <c r="AA1348" t="s">
        <v>1</v>
      </c>
      <c r="AB1348" t="s">
        <v>28</v>
      </c>
      <c r="AC1348" t="s">
        <v>1</v>
      </c>
    </row>
    <row r="1349" spans="1:29" x14ac:dyDescent="0.3">
      <c r="A1349">
        <v>1976</v>
      </c>
      <c r="B1349">
        <v>2</v>
      </c>
      <c r="C1349">
        <v>1</v>
      </c>
      <c r="D1349">
        <v>125.1</v>
      </c>
      <c r="E1349">
        <v>6</v>
      </c>
      <c r="F1349">
        <v>14.03</v>
      </c>
      <c r="G1349">
        <v>8</v>
      </c>
      <c r="H1349">
        <v>65</v>
      </c>
      <c r="J1349">
        <v>26.5</v>
      </c>
      <c r="L1349">
        <v>39</v>
      </c>
      <c r="N1349">
        <v>93.3</v>
      </c>
      <c r="P1349">
        <v>10.29</v>
      </c>
      <c r="Q1349">
        <v>8</v>
      </c>
      <c r="R1349">
        <v>40.72</v>
      </c>
      <c r="S1349">
        <v>6</v>
      </c>
      <c r="T1349">
        <v>45.18</v>
      </c>
      <c r="U1349">
        <v>6</v>
      </c>
      <c r="V1349">
        <v>279.39999999999998</v>
      </c>
      <c r="W1349">
        <v>8</v>
      </c>
      <c r="X1349">
        <v>204.9</v>
      </c>
      <c r="Y1349">
        <v>8</v>
      </c>
      <c r="Z1349">
        <v>23.41</v>
      </c>
      <c r="AA1349">
        <v>8</v>
      </c>
      <c r="AB1349">
        <v>279.39999999999998</v>
      </c>
    </row>
    <row r="1350" spans="1:29" x14ac:dyDescent="0.3">
      <c r="A1350">
        <v>1979</v>
      </c>
      <c r="B1350">
        <v>2</v>
      </c>
      <c r="C1350">
        <v>1</v>
      </c>
      <c r="D1350">
        <v>2.6</v>
      </c>
      <c r="F1350">
        <v>1.6</v>
      </c>
      <c r="H1350">
        <v>1.8</v>
      </c>
      <c r="J1350">
        <v>21.3</v>
      </c>
      <c r="L1350">
        <v>69.099999999999994</v>
      </c>
      <c r="N1350">
        <v>37.4</v>
      </c>
      <c r="P1350">
        <v>12.6</v>
      </c>
      <c r="R1350">
        <v>62.66</v>
      </c>
      <c r="S1350">
        <v>6</v>
      </c>
      <c r="T1350">
        <v>88.5</v>
      </c>
      <c r="V1350">
        <v>132.80000000000001</v>
      </c>
      <c r="X1350">
        <v>194.5</v>
      </c>
      <c r="Y1350">
        <v>6</v>
      </c>
      <c r="Z1350">
        <v>170.9</v>
      </c>
      <c r="AA1350">
        <v>6</v>
      </c>
      <c r="AB1350">
        <v>194.5</v>
      </c>
    </row>
    <row r="1351" spans="1:29" x14ac:dyDescent="0.3">
      <c r="A1351">
        <v>1980</v>
      </c>
      <c r="B1351">
        <v>2</v>
      </c>
      <c r="C1351">
        <v>1</v>
      </c>
      <c r="D1351">
        <v>9.6999999999999993</v>
      </c>
      <c r="F1351">
        <v>29.32</v>
      </c>
      <c r="H1351">
        <v>8.14</v>
      </c>
      <c r="J1351">
        <v>34.21</v>
      </c>
      <c r="L1351">
        <v>28.66</v>
      </c>
      <c r="N1351">
        <v>6.29</v>
      </c>
      <c r="P1351">
        <v>22.21</v>
      </c>
      <c r="R1351">
        <v>18.3</v>
      </c>
      <c r="T1351">
        <v>65.62</v>
      </c>
      <c r="V1351">
        <v>65.62</v>
      </c>
      <c r="X1351">
        <v>170.7</v>
      </c>
      <c r="Y1351">
        <v>6</v>
      </c>
      <c r="Z1351">
        <v>58.31</v>
      </c>
      <c r="AA1351">
        <v>6</v>
      </c>
      <c r="AB1351">
        <v>170.7</v>
      </c>
    </row>
    <row r="1352" spans="1:29" x14ac:dyDescent="0.3">
      <c r="A1352">
        <v>1981</v>
      </c>
      <c r="B1352">
        <v>2</v>
      </c>
      <c r="C1352">
        <v>1</v>
      </c>
      <c r="D1352">
        <v>38.200000000000003</v>
      </c>
      <c r="E1352">
        <v>6</v>
      </c>
      <c r="F1352">
        <v>53.62</v>
      </c>
      <c r="G1352">
        <v>6</v>
      </c>
      <c r="H1352">
        <v>62.98</v>
      </c>
      <c r="I1352">
        <v>6</v>
      </c>
      <c r="J1352">
        <v>250</v>
      </c>
      <c r="L1352">
        <v>201</v>
      </c>
      <c r="N1352">
        <v>153</v>
      </c>
      <c r="P1352">
        <v>28.5</v>
      </c>
      <c r="R1352">
        <v>111.5</v>
      </c>
      <c r="T1352">
        <v>138</v>
      </c>
      <c r="U1352">
        <v>8</v>
      </c>
      <c r="V1352">
        <v>189</v>
      </c>
      <c r="W1352">
        <v>8</v>
      </c>
      <c r="X1352">
        <v>201</v>
      </c>
      <c r="Z1352">
        <v>36.200000000000003</v>
      </c>
      <c r="AB1352">
        <v>250</v>
      </c>
    </row>
    <row r="1353" spans="1:29" x14ac:dyDescent="0.3">
      <c r="A1353">
        <v>1982</v>
      </c>
      <c r="B1353">
        <v>2</v>
      </c>
      <c r="C1353">
        <v>1</v>
      </c>
      <c r="D1353">
        <v>9.9</v>
      </c>
      <c r="F1353">
        <v>9.9</v>
      </c>
      <c r="H1353">
        <v>3</v>
      </c>
      <c r="J1353">
        <v>27</v>
      </c>
      <c r="L1353">
        <v>220</v>
      </c>
      <c r="M1353">
        <v>8</v>
      </c>
      <c r="N1353">
        <v>46.4</v>
      </c>
      <c r="P1353">
        <v>8</v>
      </c>
      <c r="R1353">
        <v>24.5</v>
      </c>
      <c r="T1353">
        <v>30</v>
      </c>
      <c r="V1353">
        <v>94.94</v>
      </c>
      <c r="W1353">
        <v>6</v>
      </c>
      <c r="X1353">
        <v>24.5</v>
      </c>
      <c r="Z1353">
        <v>46.4</v>
      </c>
      <c r="AB1353">
        <v>220</v>
      </c>
    </row>
    <row r="1354" spans="1:29" x14ac:dyDescent="0.3">
      <c r="A1354">
        <v>1983</v>
      </c>
      <c r="B1354">
        <v>2</v>
      </c>
      <c r="C1354">
        <v>1</v>
      </c>
      <c r="D1354">
        <v>14</v>
      </c>
      <c r="F1354">
        <v>2.5</v>
      </c>
      <c r="H1354">
        <v>3.5</v>
      </c>
      <c r="J1354">
        <v>66.3</v>
      </c>
      <c r="L1354">
        <v>153</v>
      </c>
      <c r="M1354">
        <v>8</v>
      </c>
      <c r="N1354">
        <v>30</v>
      </c>
      <c r="P1354">
        <v>24.5</v>
      </c>
      <c r="R1354">
        <v>66.3</v>
      </c>
      <c r="T1354">
        <v>24.5</v>
      </c>
      <c r="V1354">
        <v>66.3</v>
      </c>
      <c r="X1354">
        <v>66.3</v>
      </c>
      <c r="Z1354">
        <v>6.2</v>
      </c>
      <c r="AB1354">
        <v>153</v>
      </c>
    </row>
    <row r="1355" spans="1:29" x14ac:dyDescent="0.3">
      <c r="A1355">
        <v>1984</v>
      </c>
      <c r="B1355">
        <v>2</v>
      </c>
      <c r="C1355">
        <v>1</v>
      </c>
      <c r="D1355">
        <v>3.3</v>
      </c>
      <c r="F1355">
        <v>9.9</v>
      </c>
      <c r="H1355">
        <v>3.5</v>
      </c>
      <c r="J1355">
        <v>8</v>
      </c>
      <c r="L1355">
        <v>10.9</v>
      </c>
      <c r="N1355">
        <v>30</v>
      </c>
      <c r="P1355">
        <v>16.5</v>
      </c>
      <c r="R1355">
        <v>22</v>
      </c>
      <c r="T1355">
        <v>66.3</v>
      </c>
      <c r="V1355">
        <v>161</v>
      </c>
      <c r="W1355">
        <v>8</v>
      </c>
      <c r="X1355">
        <v>185</v>
      </c>
      <c r="Y1355">
        <v>8</v>
      </c>
      <c r="Z1355">
        <v>112.7</v>
      </c>
      <c r="AB1355">
        <v>185</v>
      </c>
    </row>
    <row r="1356" spans="1:29" x14ac:dyDescent="0.3">
      <c r="A1356">
        <v>1985</v>
      </c>
      <c r="B1356">
        <v>2</v>
      </c>
      <c r="C1356">
        <v>1</v>
      </c>
      <c r="D1356">
        <v>9.5</v>
      </c>
      <c r="F1356">
        <v>3.5</v>
      </c>
      <c r="H1356">
        <v>8</v>
      </c>
      <c r="J1356">
        <v>300</v>
      </c>
      <c r="K1356">
        <v>8</v>
      </c>
      <c r="L1356">
        <v>300</v>
      </c>
      <c r="M1356">
        <v>8</v>
      </c>
      <c r="N1356">
        <v>290</v>
      </c>
      <c r="O1356">
        <v>8</v>
      </c>
      <c r="P1356">
        <v>8</v>
      </c>
      <c r="R1356">
        <v>38.299999999999997</v>
      </c>
      <c r="T1356">
        <v>30</v>
      </c>
      <c r="V1356">
        <v>193</v>
      </c>
      <c r="W1356">
        <v>8</v>
      </c>
      <c r="X1356">
        <v>177</v>
      </c>
      <c r="Y1356">
        <v>8</v>
      </c>
      <c r="Z1356">
        <v>201</v>
      </c>
      <c r="AA1356">
        <v>8</v>
      </c>
      <c r="AB1356">
        <v>300</v>
      </c>
    </row>
    <row r="1357" spans="1:29" x14ac:dyDescent="0.3">
      <c r="A1357">
        <v>1986</v>
      </c>
      <c r="B1357">
        <v>2</v>
      </c>
      <c r="C1357">
        <v>1</v>
      </c>
      <c r="D1357">
        <v>62</v>
      </c>
      <c r="F1357">
        <v>20.6</v>
      </c>
      <c r="H1357">
        <v>9.9</v>
      </c>
      <c r="J1357">
        <v>36.200000000000003</v>
      </c>
      <c r="L1357">
        <v>124</v>
      </c>
      <c r="N1357">
        <v>33</v>
      </c>
      <c r="P1357">
        <v>8</v>
      </c>
      <c r="R1357">
        <v>8</v>
      </c>
      <c r="T1357">
        <v>43</v>
      </c>
      <c r="V1357">
        <v>111.5</v>
      </c>
      <c r="X1357">
        <v>110.9</v>
      </c>
      <c r="Y1357">
        <v>6</v>
      </c>
      <c r="Z1357">
        <v>30</v>
      </c>
      <c r="AB1357">
        <v>124</v>
      </c>
    </row>
    <row r="1358" spans="1:29" x14ac:dyDescent="0.3">
      <c r="A1358">
        <v>1987</v>
      </c>
      <c r="B1358">
        <v>2</v>
      </c>
      <c r="C1358">
        <v>1</v>
      </c>
      <c r="D1358">
        <v>28.8</v>
      </c>
      <c r="E1358">
        <v>6</v>
      </c>
      <c r="F1358">
        <v>30.1</v>
      </c>
      <c r="G1358">
        <v>6</v>
      </c>
      <c r="H1358">
        <v>2.2999999999999998</v>
      </c>
      <c r="J1358">
        <v>30</v>
      </c>
      <c r="L1358">
        <v>124</v>
      </c>
      <c r="N1358">
        <v>66.3</v>
      </c>
      <c r="P1358">
        <v>16.5</v>
      </c>
      <c r="R1358">
        <v>30</v>
      </c>
      <c r="T1358">
        <v>12</v>
      </c>
      <c r="V1358">
        <v>161</v>
      </c>
      <c r="W1358">
        <v>8</v>
      </c>
      <c r="X1358">
        <v>201</v>
      </c>
      <c r="Y1358">
        <v>8</v>
      </c>
      <c r="Z1358">
        <v>201</v>
      </c>
      <c r="AA1358">
        <v>8</v>
      </c>
      <c r="AB1358">
        <v>201</v>
      </c>
    </row>
    <row r="1359" spans="1:29" x14ac:dyDescent="0.3">
      <c r="A1359">
        <v>1988</v>
      </c>
      <c r="B1359">
        <v>1</v>
      </c>
      <c r="C1359">
        <v>1</v>
      </c>
      <c r="D1359">
        <v>8</v>
      </c>
      <c r="F1359">
        <v>6.2</v>
      </c>
      <c r="H1359">
        <v>16.5</v>
      </c>
      <c r="J1359">
        <v>39.700000000000003</v>
      </c>
      <c r="L1359">
        <v>33</v>
      </c>
      <c r="N1359">
        <v>51.9</v>
      </c>
      <c r="P1359">
        <v>12</v>
      </c>
      <c r="R1359">
        <v>138</v>
      </c>
      <c r="T1359">
        <v>201</v>
      </c>
      <c r="U1359">
        <v>8</v>
      </c>
      <c r="V1359">
        <v>210</v>
      </c>
      <c r="W1359">
        <v>8</v>
      </c>
      <c r="X1359">
        <v>300</v>
      </c>
      <c r="Y1359">
        <v>8</v>
      </c>
      <c r="Z1359">
        <v>37.9</v>
      </c>
      <c r="AB1359">
        <v>300</v>
      </c>
    </row>
    <row r="1360" spans="1:29" x14ac:dyDescent="0.3">
      <c r="A1360">
        <v>1989</v>
      </c>
      <c r="B1360">
        <v>1</v>
      </c>
      <c r="C1360">
        <v>1</v>
      </c>
      <c r="D1360">
        <v>39.700000000000003</v>
      </c>
      <c r="F1360">
        <v>36.200000000000003</v>
      </c>
      <c r="H1360">
        <v>36.200000000000003</v>
      </c>
      <c r="J1360">
        <v>9.9</v>
      </c>
      <c r="L1360">
        <v>41.3</v>
      </c>
      <c r="N1360">
        <v>24.5</v>
      </c>
      <c r="P1360">
        <v>16.5</v>
      </c>
      <c r="R1360">
        <v>11.4</v>
      </c>
      <c r="T1360">
        <v>66.3</v>
      </c>
      <c r="V1360">
        <v>98.1</v>
      </c>
      <c r="W1360">
        <v>6</v>
      </c>
      <c r="X1360">
        <v>79.2</v>
      </c>
      <c r="Z1360">
        <v>62.5</v>
      </c>
      <c r="AA1360">
        <v>6</v>
      </c>
      <c r="AB1360">
        <v>98.1</v>
      </c>
    </row>
    <row r="1361" spans="1:29" x14ac:dyDescent="0.3">
      <c r="A1361">
        <v>1990</v>
      </c>
      <c r="B1361">
        <v>1</v>
      </c>
      <c r="C1361">
        <v>1</v>
      </c>
      <c r="D1361">
        <v>4.8</v>
      </c>
      <c r="F1361">
        <v>39.700000000000003</v>
      </c>
      <c r="H1361">
        <v>4.7</v>
      </c>
      <c r="J1361">
        <v>193.8</v>
      </c>
      <c r="K1361">
        <v>8</v>
      </c>
      <c r="L1361">
        <v>201</v>
      </c>
      <c r="M1361">
        <v>8</v>
      </c>
      <c r="N1361">
        <v>30</v>
      </c>
      <c r="P1361">
        <v>33</v>
      </c>
      <c r="R1361">
        <v>46.4</v>
      </c>
      <c r="T1361">
        <v>37.9</v>
      </c>
      <c r="V1361">
        <v>201</v>
      </c>
      <c r="W1361">
        <v>8</v>
      </c>
      <c r="X1361">
        <v>201</v>
      </c>
      <c r="Y1361">
        <v>8</v>
      </c>
      <c r="Z1361">
        <v>43</v>
      </c>
      <c r="AB1361">
        <v>201</v>
      </c>
    </row>
    <row r="1362" spans="1:29" x14ac:dyDescent="0.3">
      <c r="A1362">
        <v>1991</v>
      </c>
      <c r="B1362">
        <v>1</v>
      </c>
      <c r="C1362">
        <v>1</v>
      </c>
      <c r="D1362">
        <v>9.9</v>
      </c>
      <c r="F1362">
        <v>68.7</v>
      </c>
      <c r="H1362">
        <v>127.5</v>
      </c>
      <c r="J1362">
        <v>28.8</v>
      </c>
      <c r="L1362">
        <v>30</v>
      </c>
      <c r="N1362">
        <v>9.9</v>
      </c>
      <c r="P1362">
        <v>24.5</v>
      </c>
      <c r="R1362">
        <v>30</v>
      </c>
      <c r="T1362">
        <v>33</v>
      </c>
      <c r="V1362">
        <v>46.4</v>
      </c>
      <c r="X1362">
        <v>30.6</v>
      </c>
      <c r="Z1362">
        <v>30</v>
      </c>
      <c r="AB1362">
        <v>127.5</v>
      </c>
    </row>
    <row r="1363" spans="1:29" x14ac:dyDescent="0.3">
      <c r="A1363">
        <v>1992</v>
      </c>
      <c r="B1363">
        <v>1</v>
      </c>
      <c r="C1363">
        <v>1</v>
      </c>
      <c r="D1363">
        <v>9.9</v>
      </c>
      <c r="F1363">
        <v>4.4000000000000004</v>
      </c>
      <c r="H1363">
        <v>4</v>
      </c>
      <c r="J1363">
        <v>30</v>
      </c>
      <c r="L1363">
        <v>68.7</v>
      </c>
      <c r="N1363">
        <v>30.9</v>
      </c>
      <c r="P1363">
        <v>24.5</v>
      </c>
      <c r="R1363">
        <v>12</v>
      </c>
      <c r="T1363">
        <v>177</v>
      </c>
      <c r="U1363">
        <v>8</v>
      </c>
      <c r="V1363">
        <v>48.9</v>
      </c>
      <c r="X1363">
        <v>201</v>
      </c>
      <c r="Y1363">
        <v>8</v>
      </c>
      <c r="Z1363">
        <v>50</v>
      </c>
      <c r="AB1363">
        <v>201</v>
      </c>
    </row>
    <row r="1364" spans="1:29" x14ac:dyDescent="0.3">
      <c r="A1364">
        <v>1993</v>
      </c>
      <c r="B1364">
        <v>1</v>
      </c>
      <c r="C1364">
        <v>1</v>
      </c>
      <c r="D1364">
        <v>3.15</v>
      </c>
      <c r="F1364">
        <v>1.6</v>
      </c>
      <c r="H1364">
        <v>1.27</v>
      </c>
      <c r="J1364">
        <v>71</v>
      </c>
      <c r="L1364">
        <v>73.5</v>
      </c>
      <c r="M1364">
        <v>8</v>
      </c>
      <c r="N1364">
        <v>76.900000000000006</v>
      </c>
      <c r="O1364">
        <v>8</v>
      </c>
      <c r="P1364">
        <v>14.8</v>
      </c>
      <c r="R1364">
        <v>47.4</v>
      </c>
      <c r="T1364">
        <v>60.6</v>
      </c>
      <c r="V1364">
        <v>38.630000000000003</v>
      </c>
      <c r="X1364">
        <v>71</v>
      </c>
      <c r="Z1364">
        <v>39.770000000000003</v>
      </c>
      <c r="AB1364">
        <v>76.900000000000006</v>
      </c>
    </row>
    <row r="1365" spans="1:29" x14ac:dyDescent="0.3">
      <c r="A1365">
        <v>1994</v>
      </c>
      <c r="B1365">
        <v>2</v>
      </c>
      <c r="C1365">
        <v>1</v>
      </c>
      <c r="D1365">
        <v>2.1</v>
      </c>
      <c r="F1365">
        <v>1.35</v>
      </c>
      <c r="H1365">
        <v>1.1499999999999999</v>
      </c>
      <c r="J1365">
        <v>10.119999999999999</v>
      </c>
      <c r="L1365">
        <v>13.6</v>
      </c>
      <c r="N1365">
        <v>3.87</v>
      </c>
      <c r="P1365">
        <v>2.1</v>
      </c>
      <c r="R1365">
        <v>6.41</v>
      </c>
      <c r="T1365">
        <v>37.5</v>
      </c>
      <c r="V1365">
        <v>90.2</v>
      </c>
      <c r="W1365">
        <v>3</v>
      </c>
      <c r="X1365">
        <v>85</v>
      </c>
      <c r="Y1365">
        <v>8</v>
      </c>
      <c r="Z1365">
        <v>6.9</v>
      </c>
      <c r="AB1365">
        <v>90.2</v>
      </c>
      <c r="AC1365">
        <v>3</v>
      </c>
    </row>
    <row r="1366" spans="1:29" x14ac:dyDescent="0.3">
      <c r="A1366">
        <v>1995</v>
      </c>
      <c r="B1366">
        <v>1</v>
      </c>
      <c r="C1366">
        <v>1</v>
      </c>
      <c r="D1366">
        <v>2.2000000000000002</v>
      </c>
      <c r="F1366">
        <v>1.4</v>
      </c>
      <c r="H1366">
        <v>23.6</v>
      </c>
      <c r="J1366">
        <v>9.4</v>
      </c>
      <c r="K1366">
        <v>3</v>
      </c>
      <c r="L1366">
        <v>19.399999999999999</v>
      </c>
      <c r="M1366">
        <v>3</v>
      </c>
      <c r="N1366">
        <v>58.4</v>
      </c>
      <c r="P1366">
        <v>16.5</v>
      </c>
      <c r="R1366">
        <v>119</v>
      </c>
      <c r="T1366">
        <v>114.8</v>
      </c>
      <c r="V1366">
        <v>169</v>
      </c>
      <c r="X1366">
        <v>23.6</v>
      </c>
      <c r="Z1366">
        <v>8.9</v>
      </c>
      <c r="AB1366">
        <v>169</v>
      </c>
      <c r="AC1366">
        <v>3</v>
      </c>
    </row>
    <row r="1367" spans="1:29" x14ac:dyDescent="0.3">
      <c r="A1367">
        <v>1996</v>
      </c>
      <c r="B1367">
        <v>1</v>
      </c>
      <c r="C1367">
        <v>1</v>
      </c>
      <c r="D1367">
        <v>3.9</v>
      </c>
      <c r="F1367">
        <v>5.2</v>
      </c>
      <c r="H1367">
        <v>3.8</v>
      </c>
      <c r="J1367">
        <v>6.4</v>
      </c>
      <c r="K1367">
        <v>3</v>
      </c>
      <c r="L1367">
        <v>50.8</v>
      </c>
      <c r="M1367">
        <v>8</v>
      </c>
      <c r="N1367">
        <v>8.1</v>
      </c>
      <c r="P1367">
        <v>9.1999999999999993</v>
      </c>
      <c r="R1367">
        <v>25.6</v>
      </c>
      <c r="T1367">
        <v>19.5</v>
      </c>
      <c r="V1367">
        <v>50.8</v>
      </c>
      <c r="W1367">
        <v>8</v>
      </c>
      <c r="X1367">
        <v>130.6</v>
      </c>
      <c r="Y1367">
        <v>8</v>
      </c>
      <c r="Z1367">
        <v>114.6</v>
      </c>
      <c r="AA1367">
        <v>8</v>
      </c>
      <c r="AB1367">
        <v>130.6</v>
      </c>
      <c r="AC1367">
        <v>3</v>
      </c>
    </row>
    <row r="1368" spans="1:29" x14ac:dyDescent="0.3">
      <c r="A1368">
        <v>1997</v>
      </c>
      <c r="B1368">
        <v>1</v>
      </c>
      <c r="C1368">
        <v>1</v>
      </c>
      <c r="D1368">
        <v>9.44</v>
      </c>
      <c r="F1368">
        <v>3.93</v>
      </c>
      <c r="H1368">
        <v>2.67</v>
      </c>
      <c r="J1368">
        <v>27.88</v>
      </c>
      <c r="L1368">
        <v>13.82</v>
      </c>
      <c r="N1368">
        <v>72</v>
      </c>
      <c r="P1368">
        <v>14.7</v>
      </c>
      <c r="R1368">
        <v>5.66</v>
      </c>
      <c r="T1368">
        <v>38.61</v>
      </c>
      <c r="V1368">
        <v>60.03</v>
      </c>
      <c r="X1368">
        <v>11.42</v>
      </c>
      <c r="Z1368">
        <v>2.59</v>
      </c>
      <c r="AB1368">
        <v>72</v>
      </c>
    </row>
    <row r="1369" spans="1:29" x14ac:dyDescent="0.3">
      <c r="A1369">
        <v>1998</v>
      </c>
      <c r="B1369">
        <v>1</v>
      </c>
      <c r="C1369">
        <v>1</v>
      </c>
      <c r="D1369">
        <v>1.9</v>
      </c>
      <c r="F1369">
        <v>1.5</v>
      </c>
      <c r="H1369">
        <v>1.2</v>
      </c>
      <c r="J1369">
        <v>169</v>
      </c>
      <c r="L1369">
        <v>163.4</v>
      </c>
      <c r="M1369">
        <v>3</v>
      </c>
      <c r="N1369">
        <v>113</v>
      </c>
      <c r="P1369">
        <v>22.8</v>
      </c>
      <c r="R1369">
        <v>12.5</v>
      </c>
      <c r="T1369">
        <v>114.8</v>
      </c>
      <c r="V1369">
        <v>39.1</v>
      </c>
      <c r="X1369">
        <v>152.19999999999999</v>
      </c>
      <c r="Z1369">
        <v>169</v>
      </c>
      <c r="AB1369">
        <v>169</v>
      </c>
      <c r="AC1369">
        <v>3</v>
      </c>
    </row>
    <row r="1370" spans="1:29" x14ac:dyDescent="0.3">
      <c r="A1370">
        <v>1999</v>
      </c>
      <c r="B1370">
        <v>1</v>
      </c>
      <c r="C1370">
        <v>1</v>
      </c>
      <c r="D1370">
        <v>6.2</v>
      </c>
      <c r="F1370">
        <v>14</v>
      </c>
      <c r="H1370">
        <v>3.5</v>
      </c>
      <c r="J1370">
        <v>151.9</v>
      </c>
      <c r="L1370">
        <v>66.2</v>
      </c>
      <c r="N1370">
        <v>64.099999999999994</v>
      </c>
      <c r="P1370">
        <v>88</v>
      </c>
      <c r="R1370">
        <v>136</v>
      </c>
      <c r="T1370">
        <v>169</v>
      </c>
      <c r="V1370">
        <v>159.1</v>
      </c>
      <c r="X1370">
        <v>158</v>
      </c>
      <c r="Z1370">
        <v>174.6</v>
      </c>
      <c r="AA1370">
        <v>3</v>
      </c>
      <c r="AB1370">
        <v>174.6</v>
      </c>
      <c r="AC1370">
        <v>3</v>
      </c>
    </row>
    <row r="1371" spans="1:29" x14ac:dyDescent="0.3">
      <c r="A1371">
        <v>2000</v>
      </c>
      <c r="B1371">
        <v>1</v>
      </c>
      <c r="C1371">
        <v>1</v>
      </c>
      <c r="D1371">
        <v>130.5</v>
      </c>
      <c r="F1371">
        <v>136</v>
      </c>
      <c r="H1371">
        <v>62</v>
      </c>
      <c r="J1371">
        <v>19.5</v>
      </c>
      <c r="L1371">
        <v>77.599999999999994</v>
      </c>
      <c r="N1371">
        <v>26</v>
      </c>
      <c r="P1371">
        <v>9.6999999999999993</v>
      </c>
      <c r="R1371">
        <v>57</v>
      </c>
      <c r="T1371">
        <v>50</v>
      </c>
      <c r="V1371">
        <v>149.80000000000001</v>
      </c>
      <c r="X1371">
        <v>169</v>
      </c>
      <c r="Y1371">
        <v>3</v>
      </c>
      <c r="Z1371">
        <v>98.4</v>
      </c>
      <c r="AB1371">
        <v>169</v>
      </c>
      <c r="AC1371">
        <v>3</v>
      </c>
    </row>
    <row r="1372" spans="1:29" x14ac:dyDescent="0.3">
      <c r="A1372">
        <v>2001</v>
      </c>
      <c r="B1372">
        <v>1</v>
      </c>
      <c r="C1372">
        <v>1</v>
      </c>
      <c r="D1372">
        <v>8.0500000000000007</v>
      </c>
      <c r="F1372">
        <v>2.2200000000000002</v>
      </c>
      <c r="H1372">
        <v>3.04</v>
      </c>
      <c r="J1372">
        <v>5.8</v>
      </c>
      <c r="L1372">
        <v>62</v>
      </c>
      <c r="M1372">
        <v>3</v>
      </c>
      <c r="N1372">
        <v>9.6999999999999993</v>
      </c>
      <c r="P1372">
        <v>18.670000000000002</v>
      </c>
      <c r="R1372">
        <v>2.4</v>
      </c>
      <c r="S1372">
        <v>3</v>
      </c>
      <c r="T1372">
        <v>14</v>
      </c>
      <c r="V1372">
        <v>114</v>
      </c>
      <c r="X1372">
        <v>169</v>
      </c>
      <c r="Z1372">
        <v>82.8</v>
      </c>
      <c r="AB1372">
        <v>169</v>
      </c>
      <c r="AC1372">
        <v>3</v>
      </c>
    </row>
    <row r="1373" spans="1:29" x14ac:dyDescent="0.3">
      <c r="A1373">
        <v>2003</v>
      </c>
      <c r="B1373">
        <v>1</v>
      </c>
      <c r="C1373">
        <v>1</v>
      </c>
      <c r="D1373">
        <v>1.9</v>
      </c>
      <c r="F1373">
        <v>1.7</v>
      </c>
      <c r="H1373">
        <v>1.1000000000000001</v>
      </c>
      <c r="J1373">
        <v>52</v>
      </c>
      <c r="L1373">
        <v>12.7</v>
      </c>
      <c r="N1373">
        <v>14</v>
      </c>
      <c r="P1373">
        <v>3.8</v>
      </c>
      <c r="R1373">
        <v>14</v>
      </c>
      <c r="T1373">
        <v>42</v>
      </c>
      <c r="V1373">
        <v>114</v>
      </c>
      <c r="X1373">
        <v>213.4</v>
      </c>
      <c r="Z1373">
        <v>114</v>
      </c>
      <c r="AB1373">
        <v>213.4</v>
      </c>
    </row>
    <row r="1374" spans="1:29" x14ac:dyDescent="0.3">
      <c r="A1374">
        <v>2004</v>
      </c>
      <c r="B1374">
        <v>1</v>
      </c>
      <c r="C1374">
        <v>1</v>
      </c>
      <c r="D1374">
        <v>8.875</v>
      </c>
      <c r="F1374">
        <v>3.6</v>
      </c>
      <c r="H1374">
        <v>3.28</v>
      </c>
      <c r="J1374">
        <v>191.2</v>
      </c>
      <c r="L1374">
        <v>167.4</v>
      </c>
      <c r="N1374">
        <v>24.38</v>
      </c>
      <c r="P1374">
        <v>11.42</v>
      </c>
      <c r="R1374">
        <v>19.5</v>
      </c>
      <c r="T1374">
        <v>106.2</v>
      </c>
      <c r="V1374">
        <v>114</v>
      </c>
      <c r="X1374">
        <v>224.5</v>
      </c>
      <c r="Y1374">
        <v>3</v>
      </c>
      <c r="Z1374">
        <v>103.6</v>
      </c>
      <c r="AB1374">
        <v>224.5</v>
      </c>
      <c r="AC1374">
        <v>3</v>
      </c>
    </row>
    <row r="1375" spans="1:29" x14ac:dyDescent="0.3">
      <c r="A1375">
        <v>2005</v>
      </c>
      <c r="B1375">
        <v>1</v>
      </c>
      <c r="C1375">
        <v>1</v>
      </c>
      <c r="D1375">
        <v>73</v>
      </c>
      <c r="E1375">
        <v>8</v>
      </c>
      <c r="F1375">
        <v>103</v>
      </c>
      <c r="G1375">
        <v>8</v>
      </c>
      <c r="H1375">
        <v>8.4</v>
      </c>
      <c r="J1375">
        <v>11.7</v>
      </c>
      <c r="L1375">
        <v>41</v>
      </c>
      <c r="M1375">
        <v>8</v>
      </c>
      <c r="N1375">
        <v>52.7</v>
      </c>
      <c r="O1375">
        <v>8</v>
      </c>
      <c r="P1375">
        <v>16.3</v>
      </c>
      <c r="R1375">
        <v>11.7</v>
      </c>
      <c r="T1375">
        <v>35</v>
      </c>
      <c r="V1375">
        <v>95.5</v>
      </c>
      <c r="W1375">
        <v>8</v>
      </c>
      <c r="X1375">
        <v>132.4</v>
      </c>
      <c r="Y1375">
        <v>3</v>
      </c>
      <c r="Z1375">
        <v>17.7</v>
      </c>
      <c r="AA1375">
        <v>3</v>
      </c>
      <c r="AB1375">
        <v>132.4</v>
      </c>
      <c r="AC1375">
        <v>3</v>
      </c>
    </row>
    <row r="1376" spans="1:29" x14ac:dyDescent="0.3">
      <c r="A1376">
        <v>2006</v>
      </c>
      <c r="B1376">
        <v>1</v>
      </c>
      <c r="C1376">
        <v>1</v>
      </c>
      <c r="D1376">
        <v>21</v>
      </c>
      <c r="F1376">
        <v>5.5</v>
      </c>
      <c r="H1376">
        <v>14.5</v>
      </c>
      <c r="J1376">
        <v>25.8</v>
      </c>
      <c r="L1376">
        <v>72.400000000000006</v>
      </c>
      <c r="M1376">
        <v>8</v>
      </c>
      <c r="N1376">
        <v>41</v>
      </c>
      <c r="O1376">
        <v>8</v>
      </c>
      <c r="P1376">
        <v>10</v>
      </c>
      <c r="R1376">
        <v>21</v>
      </c>
      <c r="T1376">
        <v>29.6</v>
      </c>
      <c r="V1376">
        <v>59.7</v>
      </c>
      <c r="W1376">
        <v>8</v>
      </c>
      <c r="X1376">
        <v>103</v>
      </c>
      <c r="Y1376">
        <v>8</v>
      </c>
      <c r="Z1376">
        <v>28.5</v>
      </c>
      <c r="AB1376">
        <v>103</v>
      </c>
    </row>
    <row r="1377" spans="1:29" x14ac:dyDescent="0.3">
      <c r="A1377">
        <v>2007</v>
      </c>
      <c r="B1377">
        <v>1</v>
      </c>
      <c r="C1377">
        <v>1</v>
      </c>
      <c r="D1377">
        <v>12.01</v>
      </c>
      <c r="F1377">
        <v>2.0499999999999998</v>
      </c>
      <c r="H1377">
        <v>14.9</v>
      </c>
      <c r="I1377">
        <v>3</v>
      </c>
      <c r="J1377">
        <v>26.24</v>
      </c>
      <c r="K1377">
        <v>3</v>
      </c>
      <c r="L1377">
        <v>55.5</v>
      </c>
      <c r="N1377">
        <v>59.25</v>
      </c>
      <c r="P1377">
        <v>37.549999999999997</v>
      </c>
      <c r="R1377">
        <v>30.4</v>
      </c>
      <c r="T1377">
        <v>60</v>
      </c>
      <c r="V1377">
        <v>92</v>
      </c>
      <c r="X1377">
        <v>156.9</v>
      </c>
      <c r="Y1377">
        <v>3</v>
      </c>
      <c r="Z1377">
        <v>7.1749999999999998</v>
      </c>
      <c r="AB1377">
        <v>156.9</v>
      </c>
      <c r="AC1377">
        <v>3</v>
      </c>
    </row>
    <row r="1378" spans="1:29" x14ac:dyDescent="0.3">
      <c r="A1378">
        <v>2008</v>
      </c>
      <c r="B1378">
        <v>1</v>
      </c>
      <c r="C1378">
        <v>1</v>
      </c>
      <c r="D1378">
        <v>2.15</v>
      </c>
      <c r="F1378">
        <v>2.35</v>
      </c>
      <c r="H1378">
        <v>4.5</v>
      </c>
      <c r="J1378">
        <v>57.75</v>
      </c>
      <c r="K1378">
        <v>3</v>
      </c>
      <c r="L1378">
        <v>35.9</v>
      </c>
      <c r="N1378">
        <v>21</v>
      </c>
      <c r="P1378">
        <v>111.2</v>
      </c>
      <c r="R1378">
        <v>35.9</v>
      </c>
      <c r="T1378">
        <v>50.85</v>
      </c>
      <c r="V1378">
        <v>156.9</v>
      </c>
      <c r="W1378">
        <v>8</v>
      </c>
      <c r="X1378">
        <v>156.9</v>
      </c>
      <c r="Y1378">
        <v>3</v>
      </c>
      <c r="Z1378">
        <v>47.7</v>
      </c>
      <c r="AB1378">
        <v>156.9</v>
      </c>
      <c r="AC1378">
        <v>3</v>
      </c>
    </row>
    <row r="1379" spans="1:29" x14ac:dyDescent="0.3">
      <c r="A1379">
        <v>2009</v>
      </c>
      <c r="B1379">
        <v>1</v>
      </c>
      <c r="C1379">
        <v>1</v>
      </c>
      <c r="D1379">
        <v>125.6</v>
      </c>
      <c r="E1379">
        <v>8</v>
      </c>
      <c r="F1379">
        <v>104</v>
      </c>
      <c r="H1379">
        <v>35.9</v>
      </c>
      <c r="J1379">
        <v>35.9</v>
      </c>
      <c r="L1379">
        <v>132.9</v>
      </c>
      <c r="M1379">
        <v>8</v>
      </c>
      <c r="N1379">
        <v>33.15</v>
      </c>
      <c r="P1379">
        <v>18.75</v>
      </c>
      <c r="R1379">
        <v>10.85</v>
      </c>
      <c r="T1379">
        <v>33.15</v>
      </c>
      <c r="V1379">
        <v>41.4</v>
      </c>
      <c r="X1379">
        <v>165.3</v>
      </c>
      <c r="Y1379">
        <v>3</v>
      </c>
      <c r="Z1379">
        <v>9.5299999999999994</v>
      </c>
      <c r="AB1379">
        <v>165.3</v>
      </c>
      <c r="AC1379">
        <v>3</v>
      </c>
    </row>
    <row r="1380" spans="1:29" x14ac:dyDescent="0.3">
      <c r="A1380">
        <v>2010</v>
      </c>
      <c r="B1380">
        <v>1</v>
      </c>
      <c r="C1380">
        <v>1</v>
      </c>
      <c r="D1380">
        <v>4.5999999999999996</v>
      </c>
      <c r="F1380">
        <v>2.15</v>
      </c>
      <c r="H1380">
        <v>14.5</v>
      </c>
      <c r="J1380">
        <v>42.98</v>
      </c>
      <c r="L1380">
        <v>33.700000000000003</v>
      </c>
      <c r="N1380">
        <v>31.77</v>
      </c>
      <c r="P1380">
        <v>40.03</v>
      </c>
      <c r="R1380">
        <v>127.1</v>
      </c>
      <c r="S1380">
        <v>8</v>
      </c>
      <c r="T1380">
        <v>150.9</v>
      </c>
      <c r="U1380">
        <v>3</v>
      </c>
      <c r="V1380">
        <v>127.1</v>
      </c>
      <c r="W1380">
        <v>3</v>
      </c>
      <c r="X1380">
        <v>146.80000000000001</v>
      </c>
      <c r="Y1380">
        <v>3</v>
      </c>
      <c r="Z1380">
        <v>136.80000000000001</v>
      </c>
      <c r="AA1380">
        <v>3</v>
      </c>
      <c r="AB1380">
        <v>150.9</v>
      </c>
      <c r="AC1380">
        <v>3</v>
      </c>
    </row>
    <row r="1381" spans="1:29" x14ac:dyDescent="0.3">
      <c r="A1381">
        <v>2011</v>
      </c>
      <c r="B1381">
        <v>1</v>
      </c>
      <c r="C1381">
        <v>1</v>
      </c>
      <c r="D1381">
        <v>105.4</v>
      </c>
      <c r="F1381">
        <v>26.73</v>
      </c>
      <c r="H1381">
        <v>37.28</v>
      </c>
      <c r="J1381">
        <v>139.1</v>
      </c>
      <c r="K1381">
        <v>3</v>
      </c>
      <c r="L1381">
        <v>144.5</v>
      </c>
      <c r="M1381">
        <v>3</v>
      </c>
      <c r="N1381">
        <v>158.5</v>
      </c>
      <c r="O1381">
        <v>3</v>
      </c>
      <c r="P1381">
        <v>119</v>
      </c>
      <c r="Q1381">
        <v>8</v>
      </c>
      <c r="R1381">
        <v>64.900000000000006</v>
      </c>
      <c r="S1381">
        <v>3</v>
      </c>
      <c r="T1381">
        <v>121.9</v>
      </c>
      <c r="U1381">
        <v>8</v>
      </c>
      <c r="V1381">
        <v>124.1</v>
      </c>
      <c r="W1381">
        <v>3</v>
      </c>
      <c r="X1381">
        <v>124.1</v>
      </c>
      <c r="Y1381">
        <v>3</v>
      </c>
      <c r="Z1381">
        <v>156.9</v>
      </c>
      <c r="AA1381">
        <v>3</v>
      </c>
      <c r="AB1381">
        <v>158.5</v>
      </c>
      <c r="AC1381">
        <v>3</v>
      </c>
    </row>
    <row r="1382" spans="1:29" x14ac:dyDescent="0.3">
      <c r="A1382">
        <v>2012</v>
      </c>
      <c r="B1382">
        <v>1</v>
      </c>
      <c r="C1382">
        <v>1</v>
      </c>
      <c r="D1382">
        <v>29.17</v>
      </c>
      <c r="F1382">
        <v>6.9050000000000002</v>
      </c>
      <c r="H1382">
        <v>105.4</v>
      </c>
      <c r="J1382">
        <v>65.75</v>
      </c>
      <c r="L1382">
        <v>55.88</v>
      </c>
      <c r="N1382">
        <v>29.91</v>
      </c>
      <c r="P1382">
        <v>14.9</v>
      </c>
      <c r="R1382">
        <v>26.97</v>
      </c>
      <c r="T1382">
        <v>26.24</v>
      </c>
      <c r="V1382">
        <v>118.3</v>
      </c>
      <c r="X1382">
        <v>116.9</v>
      </c>
      <c r="Z1382">
        <v>22.8</v>
      </c>
      <c r="AB1382">
        <v>118.3</v>
      </c>
    </row>
    <row r="1384" spans="1:29" x14ac:dyDescent="0.3">
      <c r="A1384" t="s">
        <v>73</v>
      </c>
      <c r="D1384">
        <v>27.25</v>
      </c>
      <c r="F1384">
        <v>22.22</v>
      </c>
      <c r="H1384">
        <v>20.56</v>
      </c>
      <c r="J1384">
        <v>65.33</v>
      </c>
      <c r="L1384">
        <v>86.35</v>
      </c>
      <c r="N1384">
        <v>53.84</v>
      </c>
      <c r="P1384">
        <v>24.85</v>
      </c>
      <c r="R1384">
        <v>42.19</v>
      </c>
      <c r="T1384">
        <v>68.62</v>
      </c>
      <c r="V1384">
        <v>116.8</v>
      </c>
      <c r="X1384">
        <v>142.9</v>
      </c>
      <c r="Z1384">
        <v>72.11</v>
      </c>
      <c r="AB1384">
        <v>61.92</v>
      </c>
    </row>
    <row r="1385" spans="1:29" x14ac:dyDescent="0.3">
      <c r="A1385" t="s">
        <v>74</v>
      </c>
      <c r="D1385">
        <v>130.5</v>
      </c>
      <c r="F1385">
        <v>136</v>
      </c>
      <c r="H1385">
        <v>127.5</v>
      </c>
      <c r="J1385">
        <v>300</v>
      </c>
      <c r="L1385">
        <v>300</v>
      </c>
      <c r="N1385">
        <v>290</v>
      </c>
      <c r="P1385">
        <v>119</v>
      </c>
      <c r="R1385">
        <v>138</v>
      </c>
      <c r="T1385">
        <v>201</v>
      </c>
      <c r="V1385">
        <v>279.39999999999998</v>
      </c>
      <c r="X1385">
        <v>300</v>
      </c>
      <c r="Z1385">
        <v>201</v>
      </c>
      <c r="AB1385">
        <v>300</v>
      </c>
    </row>
    <row r="1386" spans="1:29" x14ac:dyDescent="0.3">
      <c r="A1386" t="s">
        <v>75</v>
      </c>
      <c r="D1386">
        <v>1.9</v>
      </c>
      <c r="F1386">
        <v>1.35</v>
      </c>
      <c r="H1386">
        <v>1.1000000000000001</v>
      </c>
      <c r="J1386">
        <v>5.8</v>
      </c>
      <c r="L1386">
        <v>10.9</v>
      </c>
      <c r="N1386">
        <v>3.87</v>
      </c>
      <c r="P1386">
        <v>2.1</v>
      </c>
      <c r="R1386">
        <v>2.4</v>
      </c>
      <c r="T1386">
        <v>12</v>
      </c>
      <c r="V1386">
        <v>38.630000000000003</v>
      </c>
      <c r="X1386">
        <v>11.42</v>
      </c>
      <c r="Z1386">
        <v>2.59</v>
      </c>
      <c r="AB1386">
        <v>1.1000000000000001</v>
      </c>
    </row>
    <row r="1389" spans="1:29" s="20" customFormat="1" x14ac:dyDescent="0.3">
      <c r="A1389" s="8" t="s">
        <v>94</v>
      </c>
      <c r="B1389" s="7"/>
      <c r="C1389" s="7"/>
      <c r="D1389" s="7"/>
    </row>
    <row r="1390" spans="1:29" x14ac:dyDescent="0.3">
      <c r="A1390" t="s">
        <v>19</v>
      </c>
      <c r="B1390">
        <v>15047020</v>
      </c>
      <c r="C1390" t="s">
        <v>100</v>
      </c>
    </row>
    <row r="1391" spans="1:29" x14ac:dyDescent="0.3">
      <c r="A1391" t="s">
        <v>20</v>
      </c>
    </row>
    <row r="1392" spans="1:29" x14ac:dyDescent="0.3">
      <c r="A1392" t="s">
        <v>21</v>
      </c>
    </row>
    <row r="1393" spans="1:29" x14ac:dyDescent="0.3">
      <c r="A1393" t="s">
        <v>22</v>
      </c>
      <c r="B1393">
        <v>14</v>
      </c>
    </row>
    <row r="1394" spans="1:29" x14ac:dyDescent="0.3">
      <c r="A1394" t="s">
        <v>23</v>
      </c>
      <c r="B1394" t="s">
        <v>101</v>
      </c>
    </row>
    <row r="1395" spans="1:29" x14ac:dyDescent="0.3">
      <c r="A1395" t="s">
        <v>25</v>
      </c>
      <c r="B1395" t="s">
        <v>26</v>
      </c>
      <c r="C1395" t="s">
        <v>27</v>
      </c>
      <c r="D1395" t="s">
        <v>2</v>
      </c>
      <c r="E1395" t="s">
        <v>1</v>
      </c>
      <c r="F1395" t="s">
        <v>3</v>
      </c>
      <c r="G1395" t="s">
        <v>1</v>
      </c>
      <c r="H1395" t="s">
        <v>4</v>
      </c>
      <c r="I1395" t="s">
        <v>1</v>
      </c>
      <c r="J1395" t="s">
        <v>5</v>
      </c>
      <c r="K1395" t="s">
        <v>1</v>
      </c>
      <c r="L1395" t="s">
        <v>6</v>
      </c>
      <c r="M1395" t="s">
        <v>1</v>
      </c>
      <c r="N1395" t="s">
        <v>7</v>
      </c>
      <c r="O1395" t="s">
        <v>1</v>
      </c>
      <c r="P1395" t="s">
        <v>8</v>
      </c>
      <c r="Q1395" t="s">
        <v>1</v>
      </c>
      <c r="R1395" t="s">
        <v>9</v>
      </c>
      <c r="S1395" t="s">
        <v>1</v>
      </c>
      <c r="T1395" t="s">
        <v>10</v>
      </c>
      <c r="U1395" t="s">
        <v>1</v>
      </c>
      <c r="V1395" t="s">
        <v>11</v>
      </c>
      <c r="W1395" t="s">
        <v>1</v>
      </c>
      <c r="X1395" t="s">
        <v>12</v>
      </c>
      <c r="Y1395" t="s">
        <v>1</v>
      </c>
      <c r="Z1395" t="s">
        <v>13</v>
      </c>
      <c r="AA1395" t="s">
        <v>1</v>
      </c>
      <c r="AB1395" t="s">
        <v>28</v>
      </c>
      <c r="AC1395" t="s">
        <v>1</v>
      </c>
    </row>
    <row r="1396" spans="1:29" x14ac:dyDescent="0.3">
      <c r="A1396">
        <v>1976</v>
      </c>
      <c r="B1396">
        <v>2</v>
      </c>
      <c r="C1396">
        <v>1</v>
      </c>
      <c r="D1396">
        <v>7.8</v>
      </c>
      <c r="F1396">
        <v>3.9</v>
      </c>
      <c r="H1396">
        <v>3.5</v>
      </c>
      <c r="J1396">
        <v>2.8</v>
      </c>
      <c r="L1396">
        <v>2.5</v>
      </c>
      <c r="N1396">
        <v>3.4</v>
      </c>
      <c r="P1396">
        <v>2.7</v>
      </c>
      <c r="R1396">
        <v>1.62</v>
      </c>
      <c r="S1396">
        <v>6</v>
      </c>
      <c r="T1396">
        <v>1.69</v>
      </c>
      <c r="U1396">
        <v>6</v>
      </c>
      <c r="V1396">
        <v>24.12</v>
      </c>
      <c r="W1396">
        <v>8</v>
      </c>
      <c r="X1396">
        <v>3.5630000000000002</v>
      </c>
      <c r="Y1396">
        <v>8</v>
      </c>
      <c r="Z1396">
        <v>3.5</v>
      </c>
      <c r="AB1396">
        <v>1.62</v>
      </c>
    </row>
    <row r="1397" spans="1:29" x14ac:dyDescent="0.3">
      <c r="A1397">
        <v>1977</v>
      </c>
      <c r="B1397">
        <v>1</v>
      </c>
      <c r="C1397">
        <v>1</v>
      </c>
      <c r="D1397">
        <v>1</v>
      </c>
      <c r="E1397">
        <v>6</v>
      </c>
      <c r="F1397">
        <v>2.2000000000000002</v>
      </c>
      <c r="G1397">
        <v>6</v>
      </c>
      <c r="H1397">
        <v>1.9</v>
      </c>
      <c r="I1397">
        <v>6</v>
      </c>
      <c r="J1397">
        <v>1.6</v>
      </c>
      <c r="K1397">
        <v>6</v>
      </c>
      <c r="L1397">
        <v>1.8</v>
      </c>
      <c r="M1397">
        <v>6</v>
      </c>
      <c r="N1397">
        <v>10.199999999999999</v>
      </c>
      <c r="O1397">
        <v>6</v>
      </c>
      <c r="P1397">
        <v>3</v>
      </c>
      <c r="Q1397">
        <v>6</v>
      </c>
      <c r="R1397">
        <v>3</v>
      </c>
      <c r="S1397">
        <v>6</v>
      </c>
      <c r="T1397">
        <v>2.7</v>
      </c>
      <c r="U1397">
        <v>6</v>
      </c>
      <c r="V1397">
        <v>4.5</v>
      </c>
      <c r="W1397">
        <v>6</v>
      </c>
      <c r="X1397">
        <v>6.5</v>
      </c>
      <c r="Y1397">
        <v>6</v>
      </c>
      <c r="Z1397">
        <v>5</v>
      </c>
      <c r="AA1397">
        <v>6</v>
      </c>
      <c r="AB1397">
        <v>1</v>
      </c>
    </row>
    <row r="1398" spans="1:29" x14ac:dyDescent="0.3">
      <c r="A1398">
        <v>1978</v>
      </c>
      <c r="B1398">
        <v>1</v>
      </c>
      <c r="C1398">
        <v>1</v>
      </c>
      <c r="D1398">
        <v>5.6</v>
      </c>
      <c r="E1398">
        <v>6</v>
      </c>
      <c r="F1398">
        <v>2.8</v>
      </c>
      <c r="G1398">
        <v>6</v>
      </c>
      <c r="H1398">
        <v>2</v>
      </c>
      <c r="I1398">
        <v>6</v>
      </c>
      <c r="J1398">
        <v>3.2</v>
      </c>
      <c r="K1398">
        <v>6</v>
      </c>
      <c r="L1398">
        <v>9.4</v>
      </c>
      <c r="M1398">
        <v>6</v>
      </c>
      <c r="N1398">
        <v>7.7</v>
      </c>
      <c r="O1398">
        <v>6</v>
      </c>
      <c r="P1398">
        <v>5.5</v>
      </c>
      <c r="Q1398">
        <v>6</v>
      </c>
      <c r="R1398">
        <v>5.0999999999999996</v>
      </c>
      <c r="S1398">
        <v>6</v>
      </c>
      <c r="T1398">
        <v>5.6</v>
      </c>
      <c r="U1398">
        <v>6</v>
      </c>
      <c r="V1398">
        <v>9.1999999999999993</v>
      </c>
      <c r="W1398">
        <v>6</v>
      </c>
      <c r="X1398">
        <v>8.6999999999999993</v>
      </c>
      <c r="Y1398">
        <v>6</v>
      </c>
      <c r="Z1398">
        <v>5.5</v>
      </c>
      <c r="AA1398">
        <v>6</v>
      </c>
      <c r="AB1398">
        <v>2</v>
      </c>
    </row>
    <row r="1399" spans="1:29" x14ac:dyDescent="0.3">
      <c r="A1399">
        <v>1979</v>
      </c>
      <c r="B1399">
        <v>2</v>
      </c>
      <c r="C1399">
        <v>1</v>
      </c>
      <c r="D1399">
        <v>1.6</v>
      </c>
      <c r="F1399">
        <v>1.1000000000000001</v>
      </c>
      <c r="H1399">
        <v>0.9</v>
      </c>
      <c r="J1399">
        <v>2.1</v>
      </c>
      <c r="L1399">
        <v>3.5</v>
      </c>
      <c r="N1399">
        <v>5.0999999999999996</v>
      </c>
      <c r="P1399">
        <v>3.3</v>
      </c>
      <c r="R1399">
        <v>3.3</v>
      </c>
      <c r="S1399">
        <v>6</v>
      </c>
      <c r="T1399">
        <v>10.9</v>
      </c>
      <c r="V1399">
        <v>13.3</v>
      </c>
      <c r="X1399">
        <v>15.9</v>
      </c>
      <c r="Z1399">
        <v>9.4</v>
      </c>
      <c r="AB1399">
        <v>0.9</v>
      </c>
    </row>
    <row r="1400" spans="1:29" x14ac:dyDescent="0.3">
      <c r="A1400">
        <v>1980</v>
      </c>
      <c r="B1400">
        <v>2</v>
      </c>
      <c r="C1400">
        <v>1</v>
      </c>
      <c r="D1400">
        <v>3.69</v>
      </c>
      <c r="F1400">
        <v>3.16</v>
      </c>
      <c r="H1400">
        <v>2.12</v>
      </c>
      <c r="J1400">
        <v>1.64</v>
      </c>
      <c r="L1400">
        <v>3.96</v>
      </c>
      <c r="N1400">
        <v>2.64</v>
      </c>
      <c r="P1400">
        <v>1.78</v>
      </c>
      <c r="R1400">
        <v>2.21</v>
      </c>
      <c r="T1400">
        <v>2.64</v>
      </c>
      <c r="V1400">
        <v>3.69</v>
      </c>
      <c r="X1400">
        <v>4.8</v>
      </c>
      <c r="Y1400">
        <v>6</v>
      </c>
      <c r="Z1400">
        <v>3.3</v>
      </c>
      <c r="AA1400">
        <v>6</v>
      </c>
      <c r="AB1400">
        <v>1.64</v>
      </c>
    </row>
    <row r="1401" spans="1:29" x14ac:dyDescent="0.3">
      <c r="A1401">
        <v>1981</v>
      </c>
      <c r="B1401">
        <v>2</v>
      </c>
      <c r="C1401">
        <v>1</v>
      </c>
      <c r="D1401">
        <v>3.3</v>
      </c>
      <c r="E1401">
        <v>6</v>
      </c>
      <c r="F1401">
        <v>2.82</v>
      </c>
      <c r="G1401">
        <v>6</v>
      </c>
      <c r="H1401">
        <v>4.8</v>
      </c>
      <c r="J1401">
        <v>4.8</v>
      </c>
      <c r="L1401">
        <v>43</v>
      </c>
      <c r="N1401">
        <v>10.9</v>
      </c>
      <c r="P1401">
        <v>6.2</v>
      </c>
      <c r="R1401">
        <v>4.8</v>
      </c>
      <c r="T1401">
        <v>22.45</v>
      </c>
      <c r="U1401">
        <v>6</v>
      </c>
      <c r="V1401">
        <v>17.43</v>
      </c>
      <c r="W1401">
        <v>6</v>
      </c>
      <c r="X1401">
        <v>21.4</v>
      </c>
      <c r="Z1401">
        <v>11.2</v>
      </c>
      <c r="AB1401">
        <v>2.82</v>
      </c>
    </row>
    <row r="1402" spans="1:29" x14ac:dyDescent="0.3">
      <c r="A1402">
        <v>1982</v>
      </c>
      <c r="B1402">
        <v>2</v>
      </c>
      <c r="C1402">
        <v>1</v>
      </c>
      <c r="D1402">
        <v>3.5</v>
      </c>
      <c r="F1402">
        <v>2.5</v>
      </c>
      <c r="H1402">
        <v>3</v>
      </c>
      <c r="J1402">
        <v>3</v>
      </c>
      <c r="L1402">
        <v>24.5</v>
      </c>
      <c r="N1402">
        <v>8</v>
      </c>
      <c r="P1402">
        <v>4.8</v>
      </c>
      <c r="R1402">
        <v>4.0999999999999996</v>
      </c>
      <c r="T1402">
        <v>4.0999999999999996</v>
      </c>
      <c r="V1402">
        <v>4.37</v>
      </c>
      <c r="W1402">
        <v>6</v>
      </c>
      <c r="X1402">
        <v>4.5</v>
      </c>
      <c r="Z1402">
        <v>3.5</v>
      </c>
      <c r="AB1402">
        <v>2.5</v>
      </c>
    </row>
    <row r="1403" spans="1:29" x14ac:dyDescent="0.3">
      <c r="A1403">
        <v>1983</v>
      </c>
      <c r="B1403">
        <v>2</v>
      </c>
      <c r="C1403">
        <v>1</v>
      </c>
      <c r="D1403">
        <v>3.5</v>
      </c>
      <c r="F1403">
        <v>1.5</v>
      </c>
      <c r="H1403">
        <v>2.5</v>
      </c>
      <c r="J1403">
        <v>2.5</v>
      </c>
      <c r="L1403">
        <v>3</v>
      </c>
      <c r="N1403">
        <v>8</v>
      </c>
      <c r="P1403">
        <v>2.5</v>
      </c>
      <c r="R1403">
        <v>3.5</v>
      </c>
      <c r="T1403">
        <v>4.8</v>
      </c>
      <c r="V1403">
        <v>6.2</v>
      </c>
      <c r="X1403">
        <v>4.0999999999999996</v>
      </c>
      <c r="Z1403">
        <v>2.7</v>
      </c>
      <c r="AB1403">
        <v>1.5</v>
      </c>
    </row>
    <row r="1404" spans="1:29" x14ac:dyDescent="0.3">
      <c r="A1404">
        <v>1984</v>
      </c>
      <c r="B1404">
        <v>2</v>
      </c>
      <c r="C1404">
        <v>1</v>
      </c>
      <c r="D1404">
        <v>2.2999999999999998</v>
      </c>
      <c r="F1404">
        <v>2</v>
      </c>
      <c r="H1404">
        <v>1.5</v>
      </c>
      <c r="J1404">
        <v>1.5</v>
      </c>
      <c r="L1404">
        <v>1.7</v>
      </c>
      <c r="N1404">
        <v>2.2999999999999998</v>
      </c>
      <c r="P1404">
        <v>2.5</v>
      </c>
      <c r="R1404">
        <v>3.3</v>
      </c>
      <c r="T1404">
        <v>5.5</v>
      </c>
      <c r="V1404">
        <v>8</v>
      </c>
      <c r="X1404">
        <v>11.4</v>
      </c>
      <c r="Z1404">
        <v>9.9</v>
      </c>
      <c r="AB1404">
        <v>1.5</v>
      </c>
    </row>
    <row r="1405" spans="1:29" x14ac:dyDescent="0.3">
      <c r="A1405">
        <v>1985</v>
      </c>
      <c r="B1405">
        <v>2</v>
      </c>
      <c r="C1405">
        <v>1</v>
      </c>
      <c r="D1405">
        <v>3.5</v>
      </c>
      <c r="F1405">
        <v>1.5</v>
      </c>
      <c r="H1405">
        <v>1.5</v>
      </c>
      <c r="J1405">
        <v>3.9</v>
      </c>
      <c r="L1405">
        <v>10.9</v>
      </c>
      <c r="N1405">
        <v>6.2</v>
      </c>
      <c r="P1405">
        <v>4.8</v>
      </c>
      <c r="R1405">
        <v>4.4000000000000004</v>
      </c>
      <c r="T1405">
        <v>4.5</v>
      </c>
      <c r="V1405">
        <v>6.6</v>
      </c>
      <c r="X1405">
        <v>10.9</v>
      </c>
      <c r="Z1405">
        <v>6.2</v>
      </c>
      <c r="AB1405">
        <v>1.5</v>
      </c>
    </row>
    <row r="1406" spans="1:29" x14ac:dyDescent="0.3">
      <c r="A1406">
        <v>1986</v>
      </c>
      <c r="B1406">
        <v>2</v>
      </c>
      <c r="C1406">
        <v>1</v>
      </c>
      <c r="D1406">
        <v>3.2</v>
      </c>
      <c r="F1406">
        <v>19.100000000000001</v>
      </c>
      <c r="H1406">
        <v>1.5</v>
      </c>
      <c r="J1406">
        <v>2.2999999999999998</v>
      </c>
      <c r="L1406">
        <v>6.2</v>
      </c>
      <c r="N1406">
        <v>6.2</v>
      </c>
      <c r="P1406">
        <v>0.8</v>
      </c>
      <c r="R1406">
        <v>0.1</v>
      </c>
      <c r="T1406">
        <v>6.2</v>
      </c>
      <c r="V1406">
        <v>6.2</v>
      </c>
      <c r="X1406">
        <v>5.86</v>
      </c>
      <c r="Y1406">
        <v>6</v>
      </c>
      <c r="Z1406">
        <v>6</v>
      </c>
      <c r="AB1406">
        <v>0.1</v>
      </c>
    </row>
    <row r="1407" spans="1:29" x14ac:dyDescent="0.3">
      <c r="A1407">
        <v>1987</v>
      </c>
      <c r="B1407">
        <v>2</v>
      </c>
      <c r="C1407">
        <v>1</v>
      </c>
      <c r="D1407">
        <v>2.9</v>
      </c>
      <c r="E1407">
        <v>6</v>
      </c>
      <c r="F1407">
        <v>1.9</v>
      </c>
      <c r="G1407">
        <v>6</v>
      </c>
      <c r="H1407">
        <v>0.8</v>
      </c>
      <c r="I1407">
        <v>8</v>
      </c>
      <c r="J1407">
        <v>2.2000000000000002</v>
      </c>
      <c r="L1407">
        <v>7.6</v>
      </c>
      <c r="N1407">
        <v>7.5</v>
      </c>
      <c r="P1407">
        <v>3.5</v>
      </c>
      <c r="R1407">
        <v>4.8</v>
      </c>
      <c r="T1407">
        <v>5.6</v>
      </c>
      <c r="V1407">
        <v>20.9</v>
      </c>
      <c r="X1407">
        <v>8.9</v>
      </c>
      <c r="Z1407">
        <v>14.4</v>
      </c>
      <c r="AB1407">
        <v>0.8</v>
      </c>
    </row>
    <row r="1408" spans="1:29" x14ac:dyDescent="0.3">
      <c r="A1408">
        <v>1988</v>
      </c>
      <c r="B1408">
        <v>1</v>
      </c>
      <c r="C1408">
        <v>1</v>
      </c>
      <c r="D1408">
        <v>3.1</v>
      </c>
      <c r="F1408">
        <v>4</v>
      </c>
      <c r="H1408">
        <v>2</v>
      </c>
      <c r="J1408">
        <v>1.7</v>
      </c>
      <c r="L1408">
        <v>2.4</v>
      </c>
      <c r="N1408">
        <v>3.5</v>
      </c>
      <c r="P1408">
        <v>3.6</v>
      </c>
      <c r="R1408">
        <v>6.2</v>
      </c>
      <c r="T1408">
        <v>16</v>
      </c>
      <c r="V1408">
        <v>8.5</v>
      </c>
      <c r="X1408">
        <v>23</v>
      </c>
      <c r="Z1408">
        <v>7.5</v>
      </c>
      <c r="AB1408">
        <v>1.7</v>
      </c>
    </row>
    <row r="1409" spans="1:29" x14ac:dyDescent="0.3">
      <c r="A1409">
        <v>1989</v>
      </c>
      <c r="B1409">
        <v>1</v>
      </c>
      <c r="C1409">
        <v>1</v>
      </c>
      <c r="D1409">
        <v>6.2</v>
      </c>
      <c r="F1409">
        <v>2.2999999999999998</v>
      </c>
      <c r="H1409">
        <v>4.8</v>
      </c>
      <c r="J1409">
        <v>2.5</v>
      </c>
      <c r="L1409">
        <v>2.9</v>
      </c>
      <c r="N1409">
        <v>3.9</v>
      </c>
      <c r="P1409">
        <v>2.5</v>
      </c>
      <c r="R1409">
        <v>2.2999999999999998</v>
      </c>
      <c r="T1409">
        <v>3.5</v>
      </c>
      <c r="V1409">
        <v>16.2</v>
      </c>
      <c r="W1409">
        <v>6</v>
      </c>
      <c r="X1409">
        <v>8</v>
      </c>
      <c r="Z1409">
        <v>4.8</v>
      </c>
      <c r="AB1409">
        <v>2.2999999999999998</v>
      </c>
    </row>
    <row r="1410" spans="1:29" x14ac:dyDescent="0.3">
      <c r="A1410">
        <v>1990</v>
      </c>
      <c r="B1410">
        <v>1</v>
      </c>
      <c r="C1410">
        <v>1</v>
      </c>
      <c r="D1410">
        <v>2.8</v>
      </c>
      <c r="F1410">
        <v>2.9</v>
      </c>
      <c r="H1410">
        <v>2.4</v>
      </c>
      <c r="J1410">
        <v>2.5</v>
      </c>
      <c r="L1410">
        <v>13</v>
      </c>
      <c r="N1410">
        <v>6.1</v>
      </c>
      <c r="P1410">
        <v>6.1</v>
      </c>
      <c r="R1410">
        <v>6.2</v>
      </c>
      <c r="T1410">
        <v>7.9</v>
      </c>
      <c r="V1410">
        <v>8</v>
      </c>
      <c r="X1410">
        <v>3.9</v>
      </c>
      <c r="Z1410">
        <v>10.3</v>
      </c>
      <c r="AB1410">
        <v>2.4</v>
      </c>
    </row>
    <row r="1411" spans="1:29" x14ac:dyDescent="0.3">
      <c r="A1411">
        <v>1991</v>
      </c>
      <c r="B1411">
        <v>1</v>
      </c>
      <c r="C1411">
        <v>1</v>
      </c>
      <c r="D1411">
        <v>4.8</v>
      </c>
      <c r="F1411">
        <v>4.7</v>
      </c>
      <c r="H1411">
        <v>3.3</v>
      </c>
      <c r="J1411">
        <v>4</v>
      </c>
      <c r="L1411">
        <v>7.8</v>
      </c>
      <c r="N1411">
        <v>5.4</v>
      </c>
      <c r="P1411">
        <v>3.5</v>
      </c>
      <c r="R1411">
        <v>3.5</v>
      </c>
      <c r="T1411">
        <v>5.3</v>
      </c>
      <c r="V1411">
        <v>8</v>
      </c>
      <c r="X1411">
        <v>8.4</v>
      </c>
      <c r="Z1411">
        <v>5.8</v>
      </c>
      <c r="AB1411">
        <v>3.3</v>
      </c>
    </row>
    <row r="1412" spans="1:29" x14ac:dyDescent="0.3">
      <c r="A1412">
        <v>1992</v>
      </c>
      <c r="B1412">
        <v>1</v>
      </c>
      <c r="C1412">
        <v>1</v>
      </c>
      <c r="D1412">
        <v>4.2</v>
      </c>
      <c r="F1412">
        <v>3.1</v>
      </c>
      <c r="H1412">
        <v>2.6</v>
      </c>
      <c r="J1412">
        <v>2.6</v>
      </c>
      <c r="L1412">
        <v>8.3000000000000007</v>
      </c>
      <c r="N1412">
        <v>6.2</v>
      </c>
      <c r="P1412">
        <v>5</v>
      </c>
      <c r="R1412">
        <v>4.8</v>
      </c>
      <c r="T1412">
        <v>5.3</v>
      </c>
      <c r="V1412">
        <v>8.6999999999999993</v>
      </c>
      <c r="X1412">
        <v>7.7</v>
      </c>
      <c r="Z1412">
        <v>8</v>
      </c>
      <c r="AB1412">
        <v>2.6</v>
      </c>
    </row>
    <row r="1413" spans="1:29" x14ac:dyDescent="0.3">
      <c r="A1413">
        <v>1993</v>
      </c>
      <c r="B1413">
        <v>1</v>
      </c>
      <c r="C1413">
        <v>1</v>
      </c>
      <c r="D1413">
        <v>1.52</v>
      </c>
      <c r="F1413">
        <v>0.96</v>
      </c>
      <c r="H1413">
        <v>0.81</v>
      </c>
      <c r="J1413">
        <v>0.75</v>
      </c>
      <c r="L1413">
        <v>18.79</v>
      </c>
      <c r="N1413">
        <v>3.36</v>
      </c>
      <c r="P1413">
        <v>2.73</v>
      </c>
      <c r="R1413">
        <v>2.73</v>
      </c>
      <c r="T1413">
        <v>3</v>
      </c>
      <c r="V1413">
        <v>2.1</v>
      </c>
      <c r="X1413">
        <v>2.1</v>
      </c>
      <c r="Z1413">
        <v>2.1</v>
      </c>
      <c r="AB1413">
        <v>0.75</v>
      </c>
    </row>
    <row r="1414" spans="1:29" x14ac:dyDescent="0.3">
      <c r="A1414">
        <v>1994</v>
      </c>
      <c r="B1414">
        <v>2</v>
      </c>
      <c r="C1414">
        <v>1</v>
      </c>
      <c r="D1414">
        <v>1.41</v>
      </c>
      <c r="F1414">
        <v>1.1200000000000001</v>
      </c>
      <c r="H1414">
        <v>0.6</v>
      </c>
      <c r="J1414">
        <v>0.74</v>
      </c>
      <c r="L1414">
        <v>1.51</v>
      </c>
      <c r="N1414">
        <v>1.1200000000000001</v>
      </c>
      <c r="P1414">
        <v>0.92</v>
      </c>
      <c r="R1414">
        <v>1.19</v>
      </c>
      <c r="T1414">
        <v>1.29</v>
      </c>
      <c r="V1414">
        <v>6.41</v>
      </c>
      <c r="W1414">
        <v>3</v>
      </c>
      <c r="X1414">
        <v>7.34</v>
      </c>
      <c r="Z1414">
        <v>2.37</v>
      </c>
      <c r="AB1414">
        <v>0.6</v>
      </c>
      <c r="AC1414">
        <v>3</v>
      </c>
    </row>
    <row r="1415" spans="1:29" x14ac:dyDescent="0.3">
      <c r="A1415">
        <v>1995</v>
      </c>
      <c r="B1415">
        <v>1</v>
      </c>
      <c r="C1415">
        <v>1</v>
      </c>
      <c r="D1415">
        <v>1.2</v>
      </c>
      <c r="F1415">
        <v>1</v>
      </c>
      <c r="H1415">
        <v>0.9</v>
      </c>
      <c r="J1415">
        <v>1.6</v>
      </c>
      <c r="K1415">
        <v>3</v>
      </c>
      <c r="L1415">
        <v>1.8</v>
      </c>
      <c r="M1415">
        <v>3</v>
      </c>
      <c r="N1415">
        <v>2.2999999999999998</v>
      </c>
      <c r="P1415">
        <v>2.1</v>
      </c>
      <c r="R1415">
        <v>3</v>
      </c>
      <c r="T1415">
        <v>8.1</v>
      </c>
      <c r="V1415">
        <v>14.1</v>
      </c>
      <c r="X1415">
        <v>6.1</v>
      </c>
      <c r="Z1415">
        <v>2.9</v>
      </c>
      <c r="AB1415">
        <v>0.9</v>
      </c>
      <c r="AC1415">
        <v>3</v>
      </c>
    </row>
    <row r="1416" spans="1:29" x14ac:dyDescent="0.3">
      <c r="A1416">
        <v>1996</v>
      </c>
      <c r="B1416">
        <v>1</v>
      </c>
      <c r="C1416">
        <v>1</v>
      </c>
      <c r="D1416">
        <v>2.19</v>
      </c>
      <c r="F1416">
        <v>1.71</v>
      </c>
      <c r="H1416">
        <v>1.1599999999999999</v>
      </c>
      <c r="J1416">
        <v>1.04</v>
      </c>
      <c r="K1416">
        <v>3</v>
      </c>
      <c r="L1416">
        <v>4.78</v>
      </c>
      <c r="N1416">
        <v>2.64</v>
      </c>
      <c r="P1416">
        <v>2.64</v>
      </c>
      <c r="R1416">
        <v>2.68</v>
      </c>
      <c r="T1416">
        <v>2.92</v>
      </c>
      <c r="V1416">
        <v>4.84</v>
      </c>
      <c r="X1416">
        <v>4.72</v>
      </c>
      <c r="Z1416">
        <v>9.1999999999999993</v>
      </c>
      <c r="AB1416">
        <v>1.04</v>
      </c>
      <c r="AC1416">
        <v>3</v>
      </c>
    </row>
    <row r="1417" spans="1:29" x14ac:dyDescent="0.3">
      <c r="A1417">
        <v>1997</v>
      </c>
      <c r="B1417">
        <v>1</v>
      </c>
      <c r="C1417">
        <v>1</v>
      </c>
      <c r="D1417">
        <v>3.26</v>
      </c>
      <c r="F1417">
        <v>2.29</v>
      </c>
      <c r="H1417">
        <v>1.62</v>
      </c>
      <c r="J1417">
        <v>1.46</v>
      </c>
      <c r="L1417">
        <v>1.6</v>
      </c>
      <c r="N1417">
        <v>2.67</v>
      </c>
      <c r="P1417">
        <v>1.78</v>
      </c>
      <c r="R1417">
        <v>1.46</v>
      </c>
      <c r="T1417">
        <v>1.78</v>
      </c>
      <c r="V1417">
        <v>3.72</v>
      </c>
      <c r="X1417">
        <v>2.5499999999999998</v>
      </c>
      <c r="Z1417">
        <v>1.28</v>
      </c>
      <c r="AB1417">
        <v>1.28</v>
      </c>
    </row>
    <row r="1418" spans="1:29" x14ac:dyDescent="0.3">
      <c r="A1418">
        <v>1998</v>
      </c>
      <c r="B1418">
        <v>1</v>
      </c>
      <c r="C1418">
        <v>1</v>
      </c>
      <c r="D1418">
        <v>1</v>
      </c>
      <c r="F1418">
        <v>1</v>
      </c>
      <c r="H1418">
        <v>0.9</v>
      </c>
      <c r="J1418">
        <v>0.9</v>
      </c>
      <c r="L1418">
        <v>4.4000000000000004</v>
      </c>
      <c r="M1418">
        <v>3</v>
      </c>
      <c r="N1418">
        <v>4.5</v>
      </c>
      <c r="P1418">
        <v>4.3</v>
      </c>
      <c r="R1418">
        <v>2.6</v>
      </c>
      <c r="T1418">
        <v>5.0999999999999996</v>
      </c>
      <c r="V1418">
        <v>5.3</v>
      </c>
      <c r="X1418">
        <v>3.6</v>
      </c>
      <c r="Z1418">
        <v>6.5</v>
      </c>
      <c r="AB1418">
        <v>0.9</v>
      </c>
      <c r="AC1418">
        <v>3</v>
      </c>
    </row>
    <row r="1419" spans="1:29" x14ac:dyDescent="0.3">
      <c r="A1419">
        <v>1999</v>
      </c>
      <c r="B1419">
        <v>1</v>
      </c>
      <c r="C1419">
        <v>1</v>
      </c>
      <c r="D1419">
        <v>2.7</v>
      </c>
      <c r="F1419">
        <v>2.4</v>
      </c>
      <c r="H1419">
        <v>1.8</v>
      </c>
      <c r="J1419">
        <v>1.7</v>
      </c>
      <c r="L1419">
        <v>4.5</v>
      </c>
      <c r="N1419">
        <v>3.9</v>
      </c>
      <c r="P1419">
        <v>3.6</v>
      </c>
      <c r="R1419">
        <v>3</v>
      </c>
      <c r="T1419">
        <v>8.8000000000000007</v>
      </c>
      <c r="V1419">
        <v>30.4</v>
      </c>
      <c r="X1419">
        <v>19.2</v>
      </c>
      <c r="Z1419">
        <v>20.3</v>
      </c>
      <c r="AA1419">
        <v>3</v>
      </c>
      <c r="AB1419">
        <v>1.7</v>
      </c>
      <c r="AC1419">
        <v>3</v>
      </c>
    </row>
    <row r="1420" spans="1:29" x14ac:dyDescent="0.3">
      <c r="A1420">
        <v>2000</v>
      </c>
      <c r="B1420">
        <v>1</v>
      </c>
      <c r="C1420">
        <v>1</v>
      </c>
      <c r="D1420">
        <v>7.7</v>
      </c>
      <c r="F1420">
        <v>5</v>
      </c>
      <c r="H1420">
        <v>5.5</v>
      </c>
      <c r="J1420">
        <v>4.0999999999999996</v>
      </c>
      <c r="L1420">
        <v>3.8</v>
      </c>
      <c r="N1420">
        <v>3.6</v>
      </c>
      <c r="P1420">
        <v>2.2000000000000002</v>
      </c>
      <c r="R1420">
        <v>2.2999999999999998</v>
      </c>
      <c r="T1420">
        <v>2.4</v>
      </c>
      <c r="V1420">
        <v>5.3</v>
      </c>
      <c r="X1420">
        <v>7.5</v>
      </c>
      <c r="Y1420">
        <v>3</v>
      </c>
      <c r="Z1420">
        <v>3.8</v>
      </c>
      <c r="AB1420">
        <v>2.2000000000000002</v>
      </c>
      <c r="AC1420">
        <v>3</v>
      </c>
    </row>
    <row r="1421" spans="1:29" x14ac:dyDescent="0.3">
      <c r="A1421">
        <v>2001</v>
      </c>
      <c r="B1421">
        <v>1</v>
      </c>
      <c r="C1421">
        <v>1</v>
      </c>
      <c r="D1421">
        <v>2.2999999999999998</v>
      </c>
      <c r="F1421">
        <v>1.4</v>
      </c>
      <c r="H1421">
        <v>1.1000000000000001</v>
      </c>
      <c r="J1421">
        <v>1</v>
      </c>
      <c r="L1421">
        <v>1</v>
      </c>
      <c r="N1421">
        <v>1.8</v>
      </c>
      <c r="P1421">
        <v>1.6</v>
      </c>
      <c r="R1421">
        <v>1.2</v>
      </c>
      <c r="T1421">
        <v>1.4</v>
      </c>
      <c r="V1421">
        <v>2.2000000000000002</v>
      </c>
      <c r="X1421">
        <v>6.6</v>
      </c>
      <c r="Z1421">
        <v>3.9</v>
      </c>
      <c r="AB1421">
        <v>1</v>
      </c>
    </row>
    <row r="1422" spans="1:29" x14ac:dyDescent="0.3">
      <c r="A1422">
        <v>2002</v>
      </c>
      <c r="B1422">
        <v>1</v>
      </c>
      <c r="C1422">
        <v>1</v>
      </c>
      <c r="D1422">
        <v>1.8</v>
      </c>
      <c r="F1422">
        <v>1.2</v>
      </c>
      <c r="H1422">
        <v>1.1000000000000001</v>
      </c>
      <c r="J1422">
        <v>2.2999999999999998</v>
      </c>
      <c r="L1422">
        <v>3.2</v>
      </c>
      <c r="N1422">
        <v>4.5999999999999996</v>
      </c>
      <c r="P1422">
        <v>2.5</v>
      </c>
      <c r="R1422">
        <v>2</v>
      </c>
      <c r="T1422">
        <v>3.7</v>
      </c>
      <c r="V1422">
        <v>4.2</v>
      </c>
      <c r="X1422">
        <v>2.6</v>
      </c>
      <c r="Z1422">
        <v>1.9</v>
      </c>
      <c r="AB1422">
        <v>1.1000000000000001</v>
      </c>
    </row>
    <row r="1423" spans="1:29" x14ac:dyDescent="0.3">
      <c r="A1423">
        <v>2003</v>
      </c>
      <c r="B1423">
        <v>1</v>
      </c>
      <c r="C1423">
        <v>1</v>
      </c>
      <c r="D1423">
        <v>1.2</v>
      </c>
      <c r="F1423">
        <v>1</v>
      </c>
      <c r="H1423">
        <v>1</v>
      </c>
      <c r="J1423">
        <v>1</v>
      </c>
      <c r="L1423">
        <v>2.2000000000000002</v>
      </c>
      <c r="N1423">
        <v>3.2</v>
      </c>
      <c r="P1423">
        <v>1.7</v>
      </c>
      <c r="R1423">
        <v>1.7</v>
      </c>
      <c r="T1423">
        <v>5.2</v>
      </c>
      <c r="V1423">
        <v>7.6</v>
      </c>
      <c r="X1423">
        <v>17.899999999999999</v>
      </c>
      <c r="Z1423">
        <v>8.1</v>
      </c>
      <c r="AB1423">
        <v>1</v>
      </c>
    </row>
    <row r="1424" spans="1:29" x14ac:dyDescent="0.3">
      <c r="A1424">
        <v>2004</v>
      </c>
      <c r="B1424">
        <v>1</v>
      </c>
      <c r="C1424">
        <v>1</v>
      </c>
      <c r="D1424">
        <v>3.68</v>
      </c>
      <c r="F1424">
        <v>2.6</v>
      </c>
      <c r="H1424">
        <v>1.98</v>
      </c>
      <c r="J1424">
        <v>1.86</v>
      </c>
      <c r="L1424">
        <v>5.2</v>
      </c>
      <c r="N1424">
        <v>6.34</v>
      </c>
      <c r="P1424">
        <v>4.54</v>
      </c>
      <c r="R1424">
        <v>4.3600000000000003</v>
      </c>
      <c r="T1424">
        <v>6.22</v>
      </c>
      <c r="V1424">
        <v>11.96</v>
      </c>
      <c r="X1424">
        <v>64.599999999999994</v>
      </c>
      <c r="Y1424">
        <v>3</v>
      </c>
      <c r="Z1424">
        <v>7.2249999999999996</v>
      </c>
      <c r="AB1424">
        <v>1.86</v>
      </c>
      <c r="AC1424">
        <v>3</v>
      </c>
    </row>
    <row r="1425" spans="1:29" x14ac:dyDescent="0.3">
      <c r="A1425">
        <v>2005</v>
      </c>
      <c r="B1425">
        <v>1</v>
      </c>
      <c r="C1425">
        <v>1</v>
      </c>
      <c r="D1425">
        <v>6.3</v>
      </c>
      <c r="F1425">
        <v>7.7</v>
      </c>
      <c r="H1425">
        <v>3.4</v>
      </c>
      <c r="J1425">
        <v>2.9</v>
      </c>
      <c r="L1425">
        <v>3.8</v>
      </c>
      <c r="N1425">
        <v>6.5</v>
      </c>
      <c r="P1425">
        <v>4.7</v>
      </c>
      <c r="R1425">
        <v>3.1</v>
      </c>
      <c r="T1425">
        <v>2.6</v>
      </c>
      <c r="V1425">
        <v>7.8</v>
      </c>
      <c r="X1425">
        <v>13.4</v>
      </c>
      <c r="Y1425">
        <v>3</v>
      </c>
      <c r="Z1425">
        <v>5.3</v>
      </c>
      <c r="AA1425">
        <v>3</v>
      </c>
      <c r="AB1425">
        <v>2.6</v>
      </c>
      <c r="AC1425">
        <v>3</v>
      </c>
    </row>
    <row r="1426" spans="1:29" x14ac:dyDescent="0.3">
      <c r="A1426">
        <v>2006</v>
      </c>
      <c r="B1426">
        <v>1</v>
      </c>
      <c r="C1426">
        <v>1</v>
      </c>
      <c r="D1426">
        <v>3.1</v>
      </c>
      <c r="F1426">
        <v>2.2999999999999998</v>
      </c>
      <c r="H1426">
        <v>2.2999999999999998</v>
      </c>
      <c r="J1426">
        <v>2.9</v>
      </c>
      <c r="L1426">
        <v>8.1999999999999993</v>
      </c>
      <c r="N1426">
        <v>6.8</v>
      </c>
      <c r="P1426">
        <v>2.7</v>
      </c>
      <c r="R1426">
        <v>3.1</v>
      </c>
      <c r="T1426">
        <v>3.5</v>
      </c>
      <c r="V1426">
        <v>4.5999999999999996</v>
      </c>
      <c r="X1426">
        <v>4.9000000000000004</v>
      </c>
      <c r="Z1426">
        <v>5.2</v>
      </c>
      <c r="AB1426">
        <v>2.2999999999999998</v>
      </c>
    </row>
    <row r="1427" spans="1:29" x14ac:dyDescent="0.3">
      <c r="A1427">
        <v>2007</v>
      </c>
      <c r="B1427">
        <v>1</v>
      </c>
      <c r="C1427">
        <v>1</v>
      </c>
      <c r="D1427">
        <v>2.0499999999999998</v>
      </c>
      <c r="F1427">
        <v>1.125</v>
      </c>
      <c r="H1427">
        <v>0.91</v>
      </c>
      <c r="I1427">
        <v>3</v>
      </c>
      <c r="J1427">
        <v>1.9750000000000001</v>
      </c>
      <c r="K1427">
        <v>3</v>
      </c>
      <c r="L1427">
        <v>4.55</v>
      </c>
      <c r="N1427">
        <v>3.0129999999999999</v>
      </c>
      <c r="P1427">
        <v>2.7</v>
      </c>
      <c r="R1427">
        <v>1.2749999999999999</v>
      </c>
      <c r="T1427">
        <v>1.875</v>
      </c>
      <c r="V1427">
        <v>3.4870000000000001</v>
      </c>
      <c r="X1427">
        <v>2.7</v>
      </c>
      <c r="Y1427">
        <v>3</v>
      </c>
      <c r="Z1427">
        <v>1.85</v>
      </c>
      <c r="AB1427">
        <v>0.91</v>
      </c>
      <c r="AC1427">
        <v>3</v>
      </c>
    </row>
    <row r="1428" spans="1:29" x14ac:dyDescent="0.3">
      <c r="A1428">
        <v>2008</v>
      </c>
      <c r="B1428">
        <v>1</v>
      </c>
      <c r="C1428">
        <v>1</v>
      </c>
      <c r="D1428">
        <v>1.1000000000000001</v>
      </c>
      <c r="F1428">
        <v>1.0249999999999999</v>
      </c>
      <c r="H1428">
        <v>1.125</v>
      </c>
      <c r="J1428">
        <v>1.05</v>
      </c>
      <c r="K1428">
        <v>3</v>
      </c>
      <c r="L1428">
        <v>2.1749999999999998</v>
      </c>
      <c r="N1428">
        <v>1</v>
      </c>
      <c r="P1428">
        <v>1.25</v>
      </c>
      <c r="R1428">
        <v>1.3</v>
      </c>
      <c r="T1428">
        <v>3</v>
      </c>
      <c r="V1428">
        <v>10.02</v>
      </c>
      <c r="X1428">
        <v>13.98</v>
      </c>
      <c r="Y1428">
        <v>3</v>
      </c>
      <c r="Z1428">
        <v>3.375</v>
      </c>
      <c r="AB1428">
        <v>1</v>
      </c>
      <c r="AC1428">
        <v>3</v>
      </c>
    </row>
    <row r="1429" spans="1:29" x14ac:dyDescent="0.3">
      <c r="A1429">
        <v>2009</v>
      </c>
      <c r="B1429">
        <v>1</v>
      </c>
      <c r="C1429">
        <v>1</v>
      </c>
      <c r="D1429">
        <v>2.8250000000000002</v>
      </c>
      <c r="F1429">
        <v>4.75</v>
      </c>
      <c r="H1429">
        <v>4.7</v>
      </c>
      <c r="J1429">
        <v>3.1880000000000002</v>
      </c>
      <c r="L1429">
        <v>4.2</v>
      </c>
      <c r="N1429">
        <v>3.9380000000000002</v>
      </c>
      <c r="P1429">
        <v>3.75</v>
      </c>
      <c r="R1429">
        <v>3</v>
      </c>
      <c r="T1429">
        <v>3.4870000000000001</v>
      </c>
      <c r="V1429">
        <v>2.75</v>
      </c>
      <c r="X1429">
        <v>6.6349999999999998</v>
      </c>
      <c r="Y1429">
        <v>3</v>
      </c>
      <c r="Z1429">
        <v>4.05</v>
      </c>
      <c r="AB1429">
        <v>2.75</v>
      </c>
      <c r="AC1429">
        <v>3</v>
      </c>
    </row>
    <row r="1430" spans="1:29" x14ac:dyDescent="0.3">
      <c r="A1430">
        <v>2010</v>
      </c>
      <c r="B1430">
        <v>1</v>
      </c>
      <c r="C1430">
        <v>1</v>
      </c>
      <c r="D1430">
        <v>2.2000000000000002</v>
      </c>
      <c r="F1430">
        <v>1.75</v>
      </c>
      <c r="H1430">
        <v>1.7</v>
      </c>
      <c r="J1430">
        <v>2.0499999999999998</v>
      </c>
      <c r="L1430">
        <v>2.8</v>
      </c>
      <c r="N1430">
        <v>4.3499999999999996</v>
      </c>
      <c r="P1430">
        <v>4.8</v>
      </c>
      <c r="R1430">
        <v>10.95</v>
      </c>
      <c r="T1430">
        <v>18.41</v>
      </c>
      <c r="U1430">
        <v>3</v>
      </c>
      <c r="V1430">
        <v>20.329999999999998</v>
      </c>
      <c r="W1430">
        <v>3</v>
      </c>
      <c r="X1430">
        <v>36.31</v>
      </c>
      <c r="Y1430">
        <v>3</v>
      </c>
      <c r="Z1430">
        <v>29.17</v>
      </c>
      <c r="AA1430">
        <v>3</v>
      </c>
      <c r="AB1430">
        <v>1.7</v>
      </c>
      <c r="AC1430">
        <v>3</v>
      </c>
    </row>
    <row r="1431" spans="1:29" x14ac:dyDescent="0.3">
      <c r="A1431">
        <v>2011</v>
      </c>
      <c r="B1431">
        <v>1</v>
      </c>
      <c r="C1431">
        <v>1</v>
      </c>
      <c r="D1431">
        <v>8.1199999999999992</v>
      </c>
      <c r="F1431">
        <v>5.3</v>
      </c>
      <c r="H1431">
        <v>5</v>
      </c>
      <c r="J1431">
        <v>6</v>
      </c>
      <c r="K1431">
        <v>3</v>
      </c>
      <c r="L1431">
        <v>13.34</v>
      </c>
      <c r="M1431">
        <v>3</v>
      </c>
      <c r="N1431">
        <v>19.989999999999998</v>
      </c>
      <c r="O1431">
        <v>3</v>
      </c>
      <c r="P1431">
        <v>14.7</v>
      </c>
      <c r="R1431">
        <v>13.3</v>
      </c>
      <c r="S1431">
        <v>3</v>
      </c>
      <c r="T1431">
        <v>17.63</v>
      </c>
      <c r="V1431">
        <v>18.75</v>
      </c>
      <c r="W1431">
        <v>3</v>
      </c>
      <c r="X1431">
        <v>16.61</v>
      </c>
      <c r="Y1431">
        <v>3</v>
      </c>
      <c r="Z1431">
        <v>29.79</v>
      </c>
      <c r="AA1431">
        <v>3</v>
      </c>
      <c r="AB1431">
        <v>5</v>
      </c>
      <c r="AC1431">
        <v>3</v>
      </c>
    </row>
    <row r="1432" spans="1:29" x14ac:dyDescent="0.3">
      <c r="A1432">
        <v>2012</v>
      </c>
      <c r="B1432">
        <v>1</v>
      </c>
      <c r="C1432">
        <v>1</v>
      </c>
      <c r="D1432">
        <v>7.1749999999999998</v>
      </c>
      <c r="F1432">
        <v>4.2</v>
      </c>
      <c r="H1432">
        <v>3.75</v>
      </c>
      <c r="J1432">
        <v>8.4570000000000007</v>
      </c>
      <c r="L1432">
        <v>10.68</v>
      </c>
      <c r="N1432">
        <v>9.1999999999999993</v>
      </c>
      <c r="P1432">
        <v>6.9050000000000002</v>
      </c>
      <c r="R1432">
        <v>6.1</v>
      </c>
      <c r="T1432">
        <v>8.1880000000000006</v>
      </c>
      <c r="V1432">
        <v>10.19</v>
      </c>
      <c r="X1432">
        <v>15.1</v>
      </c>
      <c r="Z1432">
        <v>9.3650000000000002</v>
      </c>
      <c r="AB1432">
        <v>3.75</v>
      </c>
    </row>
    <row r="1434" spans="1:29" x14ac:dyDescent="0.3">
      <c r="A1434" t="s">
        <v>73</v>
      </c>
      <c r="D1434">
        <v>3.4009999999999998</v>
      </c>
      <c r="F1434">
        <v>3.008</v>
      </c>
      <c r="H1434">
        <v>2.2290000000000001</v>
      </c>
      <c r="J1434">
        <v>2.4809999999999999</v>
      </c>
      <c r="L1434">
        <v>6.891</v>
      </c>
      <c r="N1434">
        <v>5.3529999999999998</v>
      </c>
      <c r="P1434">
        <v>3.6269999999999998</v>
      </c>
      <c r="R1434">
        <v>3.61</v>
      </c>
      <c r="T1434">
        <v>6.0350000000000001</v>
      </c>
      <c r="V1434">
        <v>9.4589999999999996</v>
      </c>
      <c r="X1434">
        <v>11.13</v>
      </c>
      <c r="Z1434">
        <v>7.4240000000000004</v>
      </c>
      <c r="AB1434">
        <v>5.39</v>
      </c>
    </row>
    <row r="1435" spans="1:29" x14ac:dyDescent="0.3">
      <c r="A1435" t="s">
        <v>74</v>
      </c>
      <c r="D1435">
        <v>8.1199999999999992</v>
      </c>
      <c r="F1435">
        <v>19.100000000000001</v>
      </c>
      <c r="H1435">
        <v>5.5</v>
      </c>
      <c r="J1435">
        <v>8.4570000000000007</v>
      </c>
      <c r="L1435">
        <v>43</v>
      </c>
      <c r="N1435">
        <v>19.989999999999998</v>
      </c>
      <c r="P1435">
        <v>14.7</v>
      </c>
      <c r="R1435">
        <v>13.3</v>
      </c>
      <c r="T1435">
        <v>22.45</v>
      </c>
      <c r="V1435">
        <v>30.4</v>
      </c>
      <c r="X1435">
        <v>64.599999999999994</v>
      </c>
      <c r="Z1435">
        <v>29.79</v>
      </c>
      <c r="AB1435">
        <v>64.599999999999994</v>
      </c>
    </row>
    <row r="1436" spans="1:29" x14ac:dyDescent="0.3">
      <c r="A1436" t="s">
        <v>75</v>
      </c>
      <c r="D1436">
        <v>1</v>
      </c>
      <c r="F1436">
        <v>0.96</v>
      </c>
      <c r="H1436">
        <v>0.6</v>
      </c>
      <c r="J1436">
        <v>0.74</v>
      </c>
      <c r="L1436">
        <v>1</v>
      </c>
      <c r="N1436">
        <v>1</v>
      </c>
      <c r="P1436">
        <v>0.8</v>
      </c>
      <c r="R1436">
        <v>0.1</v>
      </c>
      <c r="T1436">
        <v>1.29</v>
      </c>
      <c r="V1436">
        <v>2.1</v>
      </c>
      <c r="X1436">
        <v>2.1</v>
      </c>
      <c r="Z1436">
        <v>1.28</v>
      </c>
      <c r="AB1436">
        <v>0.1</v>
      </c>
    </row>
    <row r="1439" spans="1:29" s="20" customFormat="1" x14ac:dyDescent="0.3">
      <c r="A1439" s="8" t="s">
        <v>90</v>
      </c>
      <c r="B1439" s="7"/>
      <c r="C1439" s="7"/>
      <c r="D1439" s="7"/>
    </row>
    <row r="1440" spans="1:29" x14ac:dyDescent="0.3">
      <c r="A1440" t="s">
        <v>19</v>
      </c>
      <c r="B1440">
        <v>15037010</v>
      </c>
      <c r="C1440" t="s">
        <v>102</v>
      </c>
    </row>
    <row r="1441" spans="1:29" x14ac:dyDescent="0.3">
      <c r="A1441" t="s">
        <v>20</v>
      </c>
    </row>
    <row r="1442" spans="1:29" x14ac:dyDescent="0.3">
      <c r="A1442" t="s">
        <v>21</v>
      </c>
      <c r="G1442" t="s">
        <v>103</v>
      </c>
    </row>
    <row r="1443" spans="1:29" x14ac:dyDescent="0.3">
      <c r="A1443" t="s">
        <v>22</v>
      </c>
      <c r="B1443">
        <v>14</v>
      </c>
    </row>
    <row r="1444" spans="1:29" x14ac:dyDescent="0.3">
      <c r="A1444" t="s">
        <v>23</v>
      </c>
      <c r="B1444" t="s">
        <v>102</v>
      </c>
    </row>
    <row r="1445" spans="1:29" x14ac:dyDescent="0.3">
      <c r="A1445" t="s">
        <v>25</v>
      </c>
      <c r="B1445" t="s">
        <v>26</v>
      </c>
      <c r="C1445" t="s">
        <v>27</v>
      </c>
      <c r="D1445" t="s">
        <v>2</v>
      </c>
      <c r="E1445" t="s">
        <v>1</v>
      </c>
      <c r="F1445" t="s">
        <v>3</v>
      </c>
      <c r="G1445" t="s">
        <v>1</v>
      </c>
      <c r="H1445" t="s">
        <v>4</v>
      </c>
      <c r="I1445" t="s">
        <v>1</v>
      </c>
      <c r="J1445" t="s">
        <v>5</v>
      </c>
      <c r="K1445" t="s">
        <v>1</v>
      </c>
      <c r="L1445" t="s">
        <v>6</v>
      </c>
      <c r="M1445" t="s">
        <v>1</v>
      </c>
      <c r="N1445" t="s">
        <v>7</v>
      </c>
      <c r="O1445" t="s">
        <v>1</v>
      </c>
      <c r="P1445" t="s">
        <v>8</v>
      </c>
      <c r="Q1445" t="s">
        <v>1</v>
      </c>
      <c r="R1445" t="s">
        <v>9</v>
      </c>
      <c r="S1445" t="s">
        <v>1</v>
      </c>
      <c r="T1445" t="s">
        <v>10</v>
      </c>
      <c r="U1445" t="s">
        <v>1</v>
      </c>
      <c r="V1445" t="s">
        <v>11</v>
      </c>
      <c r="W1445" t="s">
        <v>1</v>
      </c>
      <c r="X1445" t="s">
        <v>12</v>
      </c>
      <c r="Y1445" t="s">
        <v>1</v>
      </c>
      <c r="Z1445" t="s">
        <v>13</v>
      </c>
      <c r="AA1445" t="s">
        <v>1</v>
      </c>
      <c r="AB1445" t="s">
        <v>28</v>
      </c>
      <c r="AC1445" t="s">
        <v>1</v>
      </c>
    </row>
    <row r="1446" spans="1:29" x14ac:dyDescent="0.3">
      <c r="A1446">
        <v>1965</v>
      </c>
      <c r="B1446">
        <v>2</v>
      </c>
      <c r="C1446">
        <v>1</v>
      </c>
      <c r="D1446">
        <v>7.2</v>
      </c>
      <c r="E1446">
        <v>6</v>
      </c>
      <c r="F1446">
        <v>5.5</v>
      </c>
      <c r="G1446">
        <v>6</v>
      </c>
      <c r="H1446">
        <v>4.3</v>
      </c>
      <c r="I1446">
        <v>6</v>
      </c>
      <c r="J1446">
        <v>3.4</v>
      </c>
      <c r="K1446">
        <v>6</v>
      </c>
      <c r="L1446">
        <v>12.8</v>
      </c>
      <c r="M1446">
        <v>6</v>
      </c>
      <c r="N1446">
        <v>11.5</v>
      </c>
      <c r="O1446">
        <v>6</v>
      </c>
      <c r="P1446">
        <v>9.6999999999999993</v>
      </c>
      <c r="Q1446">
        <v>6</v>
      </c>
      <c r="R1446">
        <v>8.8000000000000007</v>
      </c>
      <c r="S1446">
        <v>6</v>
      </c>
      <c r="T1446">
        <v>16.600000000000001</v>
      </c>
      <c r="U1446">
        <v>6</v>
      </c>
      <c r="V1446">
        <v>20.9</v>
      </c>
      <c r="W1446">
        <v>6</v>
      </c>
      <c r="X1446">
        <v>20.3</v>
      </c>
      <c r="Y1446">
        <v>6</v>
      </c>
      <c r="Z1446">
        <v>19.100000000000001</v>
      </c>
      <c r="AA1446">
        <v>6</v>
      </c>
      <c r="AB1446">
        <v>11.68</v>
      </c>
    </row>
    <row r="1447" spans="1:29" x14ac:dyDescent="0.3">
      <c r="A1447">
        <v>1966</v>
      </c>
      <c r="B1447">
        <v>2</v>
      </c>
      <c r="C1447">
        <v>1</v>
      </c>
      <c r="D1447">
        <v>13.9</v>
      </c>
      <c r="E1447">
        <v>6</v>
      </c>
      <c r="F1447">
        <v>11.1</v>
      </c>
      <c r="G1447">
        <v>6</v>
      </c>
      <c r="H1447">
        <v>5.5</v>
      </c>
      <c r="I1447">
        <v>6</v>
      </c>
      <c r="J1447">
        <v>15.4</v>
      </c>
      <c r="K1447">
        <v>6</v>
      </c>
      <c r="L1447">
        <v>17.5</v>
      </c>
      <c r="M1447">
        <v>6</v>
      </c>
      <c r="N1447">
        <v>31.7</v>
      </c>
      <c r="O1447">
        <v>6</v>
      </c>
      <c r="P1447">
        <v>33.9</v>
      </c>
      <c r="Q1447">
        <v>6</v>
      </c>
      <c r="R1447">
        <v>14</v>
      </c>
      <c r="S1447">
        <v>6</v>
      </c>
      <c r="T1447">
        <v>14.9</v>
      </c>
      <c r="U1447">
        <v>6</v>
      </c>
      <c r="V1447">
        <v>26.7</v>
      </c>
      <c r="W1447">
        <v>6</v>
      </c>
      <c r="X1447">
        <v>43.4</v>
      </c>
      <c r="Y1447">
        <v>6</v>
      </c>
      <c r="Z1447">
        <v>56.5</v>
      </c>
      <c r="AA1447">
        <v>6</v>
      </c>
      <c r="AB1447">
        <v>23.71</v>
      </c>
    </row>
    <row r="1448" spans="1:29" x14ac:dyDescent="0.3">
      <c r="A1448">
        <v>1967</v>
      </c>
      <c r="B1448">
        <v>2</v>
      </c>
      <c r="C1448">
        <v>1</v>
      </c>
      <c r="D1448">
        <v>10</v>
      </c>
      <c r="E1448">
        <v>6</v>
      </c>
      <c r="F1448">
        <v>5</v>
      </c>
      <c r="G1448">
        <v>6</v>
      </c>
      <c r="H1448">
        <v>3.6</v>
      </c>
      <c r="I1448">
        <v>6</v>
      </c>
      <c r="J1448">
        <v>7.8</v>
      </c>
      <c r="K1448">
        <v>6</v>
      </c>
      <c r="L1448">
        <v>6.1</v>
      </c>
      <c r="M1448">
        <v>6</v>
      </c>
      <c r="N1448">
        <v>9.9</v>
      </c>
      <c r="O1448">
        <v>6</v>
      </c>
      <c r="P1448">
        <v>9.5</v>
      </c>
      <c r="Q1448">
        <v>6</v>
      </c>
      <c r="R1448">
        <v>8.1</v>
      </c>
      <c r="S1448">
        <v>6</v>
      </c>
      <c r="T1448">
        <v>9.4</v>
      </c>
      <c r="U1448">
        <v>6</v>
      </c>
      <c r="V1448">
        <v>12.5</v>
      </c>
      <c r="W1448">
        <v>6</v>
      </c>
      <c r="X1448">
        <v>17.600000000000001</v>
      </c>
      <c r="Y1448">
        <v>6</v>
      </c>
      <c r="Z1448">
        <v>9.1999999999999993</v>
      </c>
      <c r="AA1448">
        <v>6</v>
      </c>
      <c r="AB1448">
        <v>9.06</v>
      </c>
    </row>
    <row r="1449" spans="1:29" x14ac:dyDescent="0.3">
      <c r="A1449">
        <v>1968</v>
      </c>
      <c r="B1449">
        <v>2</v>
      </c>
      <c r="C1449">
        <v>1</v>
      </c>
      <c r="D1449">
        <v>15.1</v>
      </c>
      <c r="E1449">
        <v>6</v>
      </c>
      <c r="F1449">
        <v>15.3</v>
      </c>
      <c r="G1449">
        <v>6</v>
      </c>
      <c r="H1449">
        <v>12.3</v>
      </c>
      <c r="I1449">
        <v>6</v>
      </c>
      <c r="J1449">
        <v>26.6</v>
      </c>
      <c r="K1449">
        <v>6</v>
      </c>
      <c r="L1449">
        <v>42.9</v>
      </c>
      <c r="M1449">
        <v>6</v>
      </c>
      <c r="N1449">
        <v>38.5</v>
      </c>
      <c r="O1449">
        <v>6</v>
      </c>
      <c r="P1449">
        <v>25.7</v>
      </c>
      <c r="Q1449">
        <v>6</v>
      </c>
      <c r="R1449">
        <v>29.5</v>
      </c>
      <c r="S1449">
        <v>6</v>
      </c>
      <c r="T1449">
        <v>43.4</v>
      </c>
      <c r="U1449">
        <v>6</v>
      </c>
      <c r="V1449">
        <v>51</v>
      </c>
      <c r="W1449">
        <v>6</v>
      </c>
      <c r="X1449">
        <v>30.4</v>
      </c>
      <c r="Y1449">
        <v>6</v>
      </c>
      <c r="Z1449">
        <v>23.3</v>
      </c>
      <c r="AA1449">
        <v>6</v>
      </c>
      <c r="AB1449">
        <v>29.5</v>
      </c>
    </row>
    <row r="1450" spans="1:29" x14ac:dyDescent="0.3">
      <c r="A1450">
        <v>1969</v>
      </c>
      <c r="B1450">
        <v>2</v>
      </c>
      <c r="C1450">
        <v>1</v>
      </c>
      <c r="D1450">
        <v>8.6</v>
      </c>
      <c r="E1450">
        <v>6</v>
      </c>
      <c r="F1450">
        <v>7.8</v>
      </c>
      <c r="G1450">
        <v>6</v>
      </c>
      <c r="H1450">
        <v>5.3</v>
      </c>
      <c r="I1450">
        <v>6</v>
      </c>
      <c r="J1450">
        <v>13.2</v>
      </c>
      <c r="K1450">
        <v>6</v>
      </c>
      <c r="L1450">
        <v>14</v>
      </c>
      <c r="M1450">
        <v>6</v>
      </c>
      <c r="N1450">
        <v>22.6</v>
      </c>
      <c r="O1450">
        <v>6</v>
      </c>
      <c r="P1450">
        <v>12.4</v>
      </c>
      <c r="Q1450">
        <v>6</v>
      </c>
      <c r="R1450">
        <v>25.6</v>
      </c>
      <c r="S1450">
        <v>6</v>
      </c>
      <c r="T1450">
        <v>36.5</v>
      </c>
      <c r="U1450">
        <v>6</v>
      </c>
      <c r="V1450">
        <v>48.7</v>
      </c>
      <c r="W1450">
        <v>6</v>
      </c>
      <c r="X1450">
        <v>62.7</v>
      </c>
      <c r="Y1450">
        <v>6</v>
      </c>
      <c r="Z1450">
        <v>24.5</v>
      </c>
      <c r="AA1450">
        <v>6</v>
      </c>
      <c r="AB1450">
        <v>23.49</v>
      </c>
    </row>
    <row r="1451" spans="1:29" x14ac:dyDescent="0.3">
      <c r="A1451">
        <v>1970</v>
      </c>
      <c r="B1451">
        <v>2</v>
      </c>
      <c r="C1451">
        <v>1</v>
      </c>
      <c r="D1451">
        <v>9.8000000000000007</v>
      </c>
      <c r="E1451">
        <v>6</v>
      </c>
      <c r="F1451">
        <v>6.4</v>
      </c>
      <c r="G1451">
        <v>6</v>
      </c>
      <c r="H1451">
        <v>7.2</v>
      </c>
      <c r="I1451">
        <v>6</v>
      </c>
      <c r="J1451">
        <v>6.2</v>
      </c>
      <c r="K1451">
        <v>6</v>
      </c>
      <c r="L1451">
        <v>20.5</v>
      </c>
      <c r="M1451">
        <v>6</v>
      </c>
      <c r="N1451">
        <v>17.5</v>
      </c>
      <c r="O1451">
        <v>6</v>
      </c>
      <c r="P1451">
        <v>12.9</v>
      </c>
      <c r="Q1451">
        <v>6</v>
      </c>
      <c r="R1451">
        <v>13.2</v>
      </c>
      <c r="S1451">
        <v>6</v>
      </c>
      <c r="T1451">
        <v>21.2</v>
      </c>
      <c r="U1451">
        <v>6</v>
      </c>
      <c r="V1451">
        <v>23.1</v>
      </c>
      <c r="W1451">
        <v>6</v>
      </c>
      <c r="X1451">
        <v>33.9</v>
      </c>
      <c r="Y1451">
        <v>6</v>
      </c>
      <c r="Z1451">
        <v>17.2</v>
      </c>
      <c r="AA1451">
        <v>6</v>
      </c>
      <c r="AB1451">
        <v>15.76</v>
      </c>
    </row>
    <row r="1452" spans="1:29" x14ac:dyDescent="0.3">
      <c r="A1452">
        <v>1971</v>
      </c>
      <c r="B1452">
        <v>2</v>
      </c>
      <c r="C1452">
        <v>1</v>
      </c>
      <c r="D1452">
        <v>9.4</v>
      </c>
      <c r="E1452">
        <v>6</v>
      </c>
      <c r="F1452">
        <v>7.06</v>
      </c>
      <c r="G1452">
        <v>6</v>
      </c>
      <c r="H1452">
        <v>8.19</v>
      </c>
      <c r="I1452">
        <v>6</v>
      </c>
      <c r="J1452">
        <v>6.52</v>
      </c>
      <c r="K1452">
        <v>6</v>
      </c>
      <c r="L1452">
        <v>16.11</v>
      </c>
      <c r="M1452">
        <v>6</v>
      </c>
      <c r="N1452">
        <v>11.29</v>
      </c>
      <c r="O1452">
        <v>6</v>
      </c>
      <c r="P1452">
        <v>10.28</v>
      </c>
      <c r="Q1452">
        <v>6</v>
      </c>
      <c r="R1452">
        <v>13.08</v>
      </c>
      <c r="S1452">
        <v>6</v>
      </c>
      <c r="T1452">
        <v>16.5</v>
      </c>
      <c r="U1452">
        <v>6</v>
      </c>
      <c r="V1452">
        <v>24.8</v>
      </c>
      <c r="W1452">
        <v>6</v>
      </c>
      <c r="X1452">
        <v>19.87</v>
      </c>
      <c r="Z1452">
        <v>9.5820000000000007</v>
      </c>
      <c r="AA1452">
        <v>1</v>
      </c>
      <c r="AB1452">
        <v>12.72</v>
      </c>
    </row>
    <row r="1453" spans="1:29" x14ac:dyDescent="0.3">
      <c r="A1453">
        <v>1972</v>
      </c>
      <c r="B1453">
        <v>2</v>
      </c>
      <c r="C1453">
        <v>1</v>
      </c>
      <c r="D1453">
        <v>7.1130000000000004</v>
      </c>
      <c r="E1453">
        <v>1</v>
      </c>
      <c r="F1453">
        <v>5.3550000000000004</v>
      </c>
      <c r="G1453">
        <v>1</v>
      </c>
      <c r="H1453">
        <v>8.6739999999999995</v>
      </c>
      <c r="I1453">
        <v>8</v>
      </c>
      <c r="J1453">
        <v>25.79</v>
      </c>
      <c r="K1453">
        <v>6</v>
      </c>
      <c r="L1453">
        <v>30.6</v>
      </c>
      <c r="M1453">
        <v>6</v>
      </c>
      <c r="N1453">
        <v>28.71</v>
      </c>
      <c r="P1453">
        <v>11.32</v>
      </c>
      <c r="R1453">
        <v>9.7349999999999994</v>
      </c>
      <c r="S1453">
        <v>6</v>
      </c>
      <c r="T1453">
        <v>13.54</v>
      </c>
      <c r="U1453">
        <v>6</v>
      </c>
      <c r="V1453">
        <v>16.66</v>
      </c>
      <c r="W1453">
        <v>6</v>
      </c>
      <c r="X1453">
        <v>9.5670000000000002</v>
      </c>
      <c r="Y1453">
        <v>6</v>
      </c>
      <c r="Z1453">
        <v>6.5519999999999996</v>
      </c>
      <c r="AB1453">
        <v>14.47</v>
      </c>
    </row>
    <row r="1454" spans="1:29" x14ac:dyDescent="0.3">
      <c r="A1454">
        <v>1973</v>
      </c>
      <c r="B1454">
        <v>2</v>
      </c>
      <c r="C1454">
        <v>1</v>
      </c>
      <c r="D1454">
        <v>4.7939999999999996</v>
      </c>
      <c r="F1454">
        <v>3.9750000000000001</v>
      </c>
      <c r="H1454">
        <v>3.6059999999999999</v>
      </c>
      <c r="J1454">
        <v>4.1829999999999998</v>
      </c>
      <c r="L1454">
        <v>6.8289999999999997</v>
      </c>
      <c r="N1454">
        <v>10.31</v>
      </c>
      <c r="P1454">
        <v>9.6739999999999995</v>
      </c>
      <c r="R1454">
        <v>21.29</v>
      </c>
      <c r="T1454">
        <v>34.44</v>
      </c>
      <c r="V1454">
        <v>29.21</v>
      </c>
      <c r="X1454">
        <v>58.1</v>
      </c>
      <c r="Z1454">
        <v>12.82</v>
      </c>
      <c r="AB1454">
        <v>16.600000000000001</v>
      </c>
    </row>
    <row r="1455" spans="1:29" x14ac:dyDescent="0.3">
      <c r="A1455">
        <v>1974</v>
      </c>
      <c r="B1455">
        <v>2</v>
      </c>
      <c r="C1455">
        <v>1</v>
      </c>
      <c r="D1455">
        <v>6.9740000000000002</v>
      </c>
      <c r="F1455">
        <v>5.4960000000000004</v>
      </c>
      <c r="H1455">
        <v>6.6289999999999996</v>
      </c>
      <c r="J1455">
        <v>6.2770000000000001</v>
      </c>
      <c r="K1455">
        <v>1</v>
      </c>
      <c r="L1455">
        <v>37.71</v>
      </c>
      <c r="M1455">
        <v>8</v>
      </c>
      <c r="N1455">
        <v>7.8470000000000004</v>
      </c>
      <c r="O1455">
        <v>1</v>
      </c>
      <c r="P1455">
        <v>6.7030000000000003</v>
      </c>
      <c r="R1455">
        <v>8.2029999999999994</v>
      </c>
      <c r="T1455">
        <v>17.34</v>
      </c>
      <c r="V1455">
        <v>35.4</v>
      </c>
      <c r="W1455">
        <v>8</v>
      </c>
      <c r="X1455">
        <v>43.37</v>
      </c>
      <c r="Y1455">
        <v>6</v>
      </c>
      <c r="Z1455">
        <v>16.77</v>
      </c>
      <c r="AA1455">
        <v>6</v>
      </c>
      <c r="AB1455">
        <v>16.559999999999999</v>
      </c>
    </row>
    <row r="1456" spans="1:29" x14ac:dyDescent="0.3">
      <c r="A1456">
        <v>1975</v>
      </c>
      <c r="B1456">
        <v>2</v>
      </c>
      <c r="C1456">
        <v>1</v>
      </c>
      <c r="D1456">
        <v>9.6010000000000009</v>
      </c>
      <c r="E1456">
        <v>6</v>
      </c>
      <c r="F1456">
        <v>6.7850000000000001</v>
      </c>
      <c r="H1456">
        <v>4.4669999999999996</v>
      </c>
      <c r="I1456">
        <v>6</v>
      </c>
      <c r="J1456">
        <v>3.9159999999999999</v>
      </c>
      <c r="L1456">
        <v>8.1539999999999999</v>
      </c>
      <c r="N1456">
        <v>7.6980000000000004</v>
      </c>
      <c r="O1456">
        <v>1</v>
      </c>
      <c r="P1456">
        <v>13.35</v>
      </c>
      <c r="Q1456">
        <v>1</v>
      </c>
      <c r="R1456">
        <v>7.6609999999999996</v>
      </c>
      <c r="T1456">
        <v>16.03</v>
      </c>
      <c r="V1456">
        <v>29.96</v>
      </c>
      <c r="X1456">
        <v>43.19</v>
      </c>
      <c r="Y1456">
        <v>1</v>
      </c>
      <c r="Z1456">
        <v>25.22</v>
      </c>
      <c r="AA1456">
        <v>1</v>
      </c>
      <c r="AB1456">
        <v>14.67</v>
      </c>
    </row>
    <row r="1457" spans="1:28" x14ac:dyDescent="0.3">
      <c r="A1457">
        <v>1976</v>
      </c>
      <c r="B1457">
        <v>2</v>
      </c>
      <c r="C1457">
        <v>1</v>
      </c>
      <c r="D1457">
        <v>9.3849999999999998</v>
      </c>
      <c r="E1457">
        <v>1</v>
      </c>
      <c r="F1457">
        <v>6.6909999999999998</v>
      </c>
      <c r="H1457">
        <v>5.3470000000000004</v>
      </c>
      <c r="J1457">
        <v>5.8259999999999996</v>
      </c>
      <c r="K1457">
        <v>1</v>
      </c>
      <c r="L1457">
        <v>8.4939999999999998</v>
      </c>
      <c r="M1457">
        <v>1</v>
      </c>
      <c r="N1457">
        <v>9.0109999999999992</v>
      </c>
      <c r="O1457">
        <v>1</v>
      </c>
      <c r="P1457">
        <v>4.8250000000000002</v>
      </c>
      <c r="Q1457">
        <v>1</v>
      </c>
      <c r="R1457">
        <v>5.8019999999999996</v>
      </c>
      <c r="S1457">
        <v>1</v>
      </c>
      <c r="T1457">
        <v>9.298</v>
      </c>
      <c r="U1457">
        <v>1</v>
      </c>
      <c r="V1457">
        <v>28.45</v>
      </c>
      <c r="W1457">
        <v>1</v>
      </c>
      <c r="X1457">
        <v>14.93</v>
      </c>
      <c r="Y1457">
        <v>1</v>
      </c>
      <c r="Z1457">
        <v>6.7229999999999999</v>
      </c>
      <c r="AA1457">
        <v>1</v>
      </c>
      <c r="AB1457">
        <v>9.57</v>
      </c>
    </row>
    <row r="1458" spans="1:28" x14ac:dyDescent="0.3">
      <c r="A1458">
        <v>1977</v>
      </c>
      <c r="B1458">
        <v>2</v>
      </c>
      <c r="C1458">
        <v>1</v>
      </c>
      <c r="D1458">
        <v>3.2189999999999999</v>
      </c>
      <c r="F1458">
        <v>3.8820000000000001</v>
      </c>
      <c r="G1458">
        <v>1</v>
      </c>
      <c r="H1458">
        <v>3.3769999999999998</v>
      </c>
      <c r="I1458">
        <v>1</v>
      </c>
      <c r="J1458">
        <v>3.43</v>
      </c>
      <c r="K1458">
        <v>1</v>
      </c>
      <c r="L1458">
        <v>12.29</v>
      </c>
      <c r="M1458">
        <v>1</v>
      </c>
      <c r="N1458">
        <v>17.899999999999999</v>
      </c>
      <c r="P1458">
        <v>10.59</v>
      </c>
      <c r="R1458">
        <v>6.3579999999999997</v>
      </c>
      <c r="T1458">
        <v>8.6769999999999996</v>
      </c>
      <c r="U1458">
        <v>1</v>
      </c>
      <c r="V1458">
        <v>18.829999999999998</v>
      </c>
      <c r="X1458">
        <v>15.29</v>
      </c>
      <c r="Z1458">
        <v>9.0289999999999999</v>
      </c>
      <c r="AB1458">
        <v>9.41</v>
      </c>
    </row>
    <row r="1459" spans="1:28" x14ac:dyDescent="0.3">
      <c r="A1459">
        <v>1978</v>
      </c>
      <c r="B1459">
        <v>2</v>
      </c>
      <c r="C1459">
        <v>1</v>
      </c>
      <c r="D1459">
        <v>8.1240000000000006</v>
      </c>
      <c r="E1459">
        <v>6</v>
      </c>
      <c r="F1459">
        <v>6.8659999999999997</v>
      </c>
      <c r="H1459">
        <v>4.1639999999999997</v>
      </c>
      <c r="I1459">
        <v>1</v>
      </c>
      <c r="J1459">
        <v>16.8</v>
      </c>
      <c r="K1459">
        <v>1</v>
      </c>
      <c r="L1459">
        <v>17.14</v>
      </c>
      <c r="M1459">
        <v>1</v>
      </c>
      <c r="N1459">
        <v>13.27</v>
      </c>
      <c r="O1459">
        <v>1</v>
      </c>
      <c r="P1459">
        <v>11.36</v>
      </c>
      <c r="Q1459">
        <v>1</v>
      </c>
      <c r="R1459">
        <v>10.51</v>
      </c>
      <c r="S1459">
        <v>1</v>
      </c>
      <c r="T1459">
        <v>15.77</v>
      </c>
      <c r="U1459">
        <v>1</v>
      </c>
      <c r="V1459">
        <v>23.55</v>
      </c>
      <c r="W1459">
        <v>6</v>
      </c>
      <c r="X1459">
        <v>23.14</v>
      </c>
      <c r="Z1459">
        <v>10.64</v>
      </c>
      <c r="AB1459">
        <v>13.45</v>
      </c>
    </row>
    <row r="1460" spans="1:28" x14ac:dyDescent="0.3">
      <c r="A1460">
        <v>1979</v>
      </c>
      <c r="B1460">
        <v>2</v>
      </c>
      <c r="C1460">
        <v>1</v>
      </c>
      <c r="D1460">
        <v>6.2869999999999999</v>
      </c>
      <c r="F1460">
        <v>5.343</v>
      </c>
      <c r="H1460">
        <v>4.7649999999999997</v>
      </c>
      <c r="J1460">
        <v>11.07</v>
      </c>
      <c r="L1460">
        <v>34.1</v>
      </c>
      <c r="N1460">
        <v>23.14</v>
      </c>
      <c r="O1460">
        <v>6</v>
      </c>
      <c r="P1460">
        <v>12.87</v>
      </c>
      <c r="R1460">
        <v>13.96</v>
      </c>
      <c r="S1460">
        <v>6</v>
      </c>
      <c r="T1460">
        <v>32.69</v>
      </c>
      <c r="V1460">
        <v>75.11</v>
      </c>
      <c r="X1460">
        <v>52.44</v>
      </c>
      <c r="Z1460">
        <v>22.12</v>
      </c>
      <c r="AB1460">
        <v>24.49</v>
      </c>
    </row>
    <row r="1461" spans="1:28" x14ac:dyDescent="0.3">
      <c r="A1461">
        <v>1980</v>
      </c>
      <c r="B1461">
        <v>2</v>
      </c>
      <c r="C1461">
        <v>1</v>
      </c>
      <c r="D1461">
        <v>9.11</v>
      </c>
      <c r="E1461">
        <v>1</v>
      </c>
      <c r="F1461">
        <v>7.3879999999999999</v>
      </c>
      <c r="H1461">
        <v>5.048</v>
      </c>
      <c r="J1461">
        <v>5.0890000000000004</v>
      </c>
      <c r="L1461">
        <v>9.7919999999999998</v>
      </c>
      <c r="M1461">
        <v>1</v>
      </c>
      <c r="N1461">
        <v>8.4149999999999991</v>
      </c>
      <c r="O1461">
        <v>1</v>
      </c>
      <c r="P1461">
        <v>9.2319999999999993</v>
      </c>
      <c r="Q1461">
        <v>1</v>
      </c>
      <c r="R1461">
        <v>13.17</v>
      </c>
      <c r="S1461">
        <v>1</v>
      </c>
      <c r="T1461">
        <v>12.49</v>
      </c>
      <c r="U1461">
        <v>1</v>
      </c>
      <c r="V1461">
        <v>18.350000000000001</v>
      </c>
      <c r="W1461">
        <v>1</v>
      </c>
      <c r="X1461">
        <v>18.670000000000002</v>
      </c>
      <c r="Z1461">
        <v>10.82</v>
      </c>
      <c r="AA1461">
        <v>1</v>
      </c>
      <c r="AB1461">
        <v>10.63</v>
      </c>
    </row>
    <row r="1462" spans="1:28" x14ac:dyDescent="0.3">
      <c r="A1462">
        <v>1981</v>
      </c>
      <c r="B1462">
        <v>2</v>
      </c>
      <c r="C1462">
        <v>1</v>
      </c>
      <c r="D1462">
        <v>8.5540000000000003</v>
      </c>
      <c r="E1462">
        <v>1</v>
      </c>
      <c r="F1462">
        <v>8.1969999999999992</v>
      </c>
      <c r="G1462">
        <v>1</v>
      </c>
      <c r="H1462">
        <v>6.5629999999999997</v>
      </c>
      <c r="I1462">
        <v>1</v>
      </c>
      <c r="J1462">
        <v>35.950000000000003</v>
      </c>
      <c r="K1462">
        <v>8</v>
      </c>
      <c r="L1462">
        <v>52.33</v>
      </c>
      <c r="M1462">
        <v>8</v>
      </c>
      <c r="N1462">
        <v>30.85</v>
      </c>
      <c r="O1462">
        <v>8</v>
      </c>
      <c r="P1462">
        <v>18.84</v>
      </c>
      <c r="Q1462">
        <v>8</v>
      </c>
      <c r="R1462">
        <v>15.99</v>
      </c>
      <c r="S1462">
        <v>1</v>
      </c>
      <c r="T1462">
        <v>18.420000000000002</v>
      </c>
      <c r="U1462">
        <v>1</v>
      </c>
      <c r="V1462">
        <v>25.2</v>
      </c>
      <c r="W1462">
        <v>1</v>
      </c>
      <c r="X1462">
        <v>19.91</v>
      </c>
      <c r="Y1462">
        <v>1</v>
      </c>
      <c r="Z1462">
        <v>9.7949999999999999</v>
      </c>
      <c r="AA1462">
        <v>1</v>
      </c>
      <c r="AB1462">
        <v>20.88</v>
      </c>
    </row>
    <row r="1463" spans="1:28" x14ac:dyDescent="0.3">
      <c r="A1463">
        <v>1982</v>
      </c>
      <c r="B1463">
        <v>2</v>
      </c>
      <c r="C1463">
        <v>1</v>
      </c>
      <c r="D1463">
        <v>6.6539999999999999</v>
      </c>
      <c r="E1463">
        <v>1</v>
      </c>
      <c r="F1463">
        <v>4.9340000000000002</v>
      </c>
      <c r="G1463">
        <v>1</v>
      </c>
      <c r="H1463">
        <v>4.1269999999999998</v>
      </c>
      <c r="I1463">
        <v>1</v>
      </c>
      <c r="J1463">
        <v>6.3419999999999996</v>
      </c>
      <c r="K1463">
        <v>1</v>
      </c>
      <c r="L1463">
        <v>29.96</v>
      </c>
      <c r="M1463">
        <v>8</v>
      </c>
      <c r="N1463">
        <v>20.04</v>
      </c>
      <c r="P1463">
        <v>9.3719999999999999</v>
      </c>
      <c r="R1463">
        <v>8.1859999999999999</v>
      </c>
      <c r="S1463">
        <v>1</v>
      </c>
      <c r="T1463">
        <v>11.42</v>
      </c>
      <c r="U1463">
        <v>1</v>
      </c>
      <c r="V1463">
        <v>22.3</v>
      </c>
      <c r="X1463">
        <v>12.06</v>
      </c>
      <c r="Y1463">
        <v>1</v>
      </c>
      <c r="Z1463">
        <v>8.0579999999999998</v>
      </c>
      <c r="AA1463">
        <v>1</v>
      </c>
      <c r="AB1463">
        <v>11.95</v>
      </c>
    </row>
    <row r="1464" spans="1:28" x14ac:dyDescent="0.3">
      <c r="A1464">
        <v>1983</v>
      </c>
      <c r="B1464">
        <v>2</v>
      </c>
      <c r="C1464">
        <v>1</v>
      </c>
      <c r="D1464">
        <v>4.9290000000000003</v>
      </c>
      <c r="F1464">
        <v>3.7570000000000001</v>
      </c>
      <c r="H1464">
        <v>3.9870000000000001</v>
      </c>
      <c r="J1464">
        <v>12.39</v>
      </c>
      <c r="K1464">
        <v>8</v>
      </c>
      <c r="L1464">
        <v>21.52</v>
      </c>
      <c r="M1464">
        <v>8</v>
      </c>
      <c r="N1464">
        <v>21.17</v>
      </c>
      <c r="O1464">
        <v>8</v>
      </c>
      <c r="P1464">
        <v>10.5</v>
      </c>
      <c r="Q1464">
        <v>1</v>
      </c>
      <c r="R1464">
        <v>11.59</v>
      </c>
      <c r="S1464">
        <v>8</v>
      </c>
      <c r="T1464">
        <v>17.690000000000001</v>
      </c>
      <c r="V1464">
        <v>24.44</v>
      </c>
      <c r="X1464">
        <v>19.37</v>
      </c>
      <c r="Y1464">
        <v>8</v>
      </c>
      <c r="Z1464">
        <v>4.3230000000000004</v>
      </c>
      <c r="AB1464">
        <v>12.97</v>
      </c>
    </row>
    <row r="1465" spans="1:28" x14ac:dyDescent="0.3">
      <c r="A1465">
        <v>1984</v>
      </c>
      <c r="B1465">
        <v>2</v>
      </c>
      <c r="C1465">
        <v>1</v>
      </c>
      <c r="D1465">
        <v>3.6160000000000001</v>
      </c>
      <c r="F1465">
        <v>4.4169999999999998</v>
      </c>
      <c r="H1465">
        <v>3.222</v>
      </c>
      <c r="J1465">
        <v>4.1070000000000002</v>
      </c>
      <c r="L1465">
        <v>6.5469999999999997</v>
      </c>
      <c r="N1465">
        <v>8.0809999999999995</v>
      </c>
      <c r="P1465">
        <v>6.5049999999999999</v>
      </c>
      <c r="R1465">
        <v>8.58</v>
      </c>
      <c r="S1465">
        <v>1</v>
      </c>
      <c r="T1465">
        <v>22.86</v>
      </c>
      <c r="U1465">
        <v>1</v>
      </c>
      <c r="V1465">
        <v>26.41</v>
      </c>
      <c r="W1465">
        <v>8</v>
      </c>
      <c r="X1465">
        <v>19.28</v>
      </c>
      <c r="Y1465">
        <v>1</v>
      </c>
      <c r="Z1465">
        <v>11.73</v>
      </c>
      <c r="AA1465">
        <v>8</v>
      </c>
      <c r="AB1465">
        <v>10.45</v>
      </c>
    </row>
    <row r="1466" spans="1:28" x14ac:dyDescent="0.3">
      <c r="A1466">
        <v>1985</v>
      </c>
      <c r="B1466">
        <v>2</v>
      </c>
      <c r="C1466">
        <v>1</v>
      </c>
      <c r="D1466">
        <v>5.1230000000000002</v>
      </c>
      <c r="E1466">
        <v>1</v>
      </c>
      <c r="F1466">
        <v>4.2220000000000004</v>
      </c>
      <c r="G1466">
        <v>1</v>
      </c>
      <c r="H1466">
        <v>3.5670000000000002</v>
      </c>
      <c r="I1466">
        <v>1</v>
      </c>
      <c r="J1466">
        <v>3.665</v>
      </c>
      <c r="K1466">
        <v>1</v>
      </c>
      <c r="L1466">
        <v>6.4050000000000002</v>
      </c>
      <c r="M1466">
        <v>1</v>
      </c>
      <c r="N1466">
        <v>5.7549999999999999</v>
      </c>
      <c r="O1466">
        <v>1</v>
      </c>
      <c r="P1466">
        <v>5.7930000000000001</v>
      </c>
      <c r="Q1466">
        <v>1</v>
      </c>
      <c r="R1466">
        <v>9.5670000000000002</v>
      </c>
      <c r="S1466">
        <v>1</v>
      </c>
      <c r="T1466">
        <v>16.2</v>
      </c>
      <c r="U1466">
        <v>1</v>
      </c>
      <c r="V1466">
        <v>29.49</v>
      </c>
      <c r="W1466">
        <v>8</v>
      </c>
      <c r="X1466">
        <v>25.84</v>
      </c>
      <c r="Y1466">
        <v>8</v>
      </c>
      <c r="Z1466">
        <v>21.62</v>
      </c>
      <c r="AA1466">
        <v>8</v>
      </c>
      <c r="AB1466">
        <v>11.44</v>
      </c>
    </row>
    <row r="1467" spans="1:28" x14ac:dyDescent="0.3">
      <c r="A1467">
        <v>1986</v>
      </c>
      <c r="B1467">
        <v>2</v>
      </c>
      <c r="C1467">
        <v>1</v>
      </c>
      <c r="D1467">
        <v>7.1840000000000002</v>
      </c>
      <c r="E1467">
        <v>1</v>
      </c>
      <c r="F1467">
        <v>6.2569999999999997</v>
      </c>
      <c r="G1467">
        <v>1</v>
      </c>
      <c r="H1467">
        <v>4.5810000000000004</v>
      </c>
      <c r="I1467">
        <v>1</v>
      </c>
      <c r="J1467">
        <v>19.02</v>
      </c>
      <c r="K1467">
        <v>8</v>
      </c>
      <c r="L1467">
        <v>23</v>
      </c>
      <c r="M1467">
        <v>8</v>
      </c>
      <c r="N1467">
        <v>15.21</v>
      </c>
      <c r="P1467">
        <v>5.7190000000000003</v>
      </c>
      <c r="R1467">
        <v>11.85</v>
      </c>
      <c r="T1467">
        <v>30.44</v>
      </c>
      <c r="U1467">
        <v>8</v>
      </c>
      <c r="V1467">
        <v>63.59</v>
      </c>
      <c r="W1467">
        <v>8</v>
      </c>
      <c r="X1467">
        <v>15.69</v>
      </c>
      <c r="Z1467">
        <v>7.0229999999999997</v>
      </c>
      <c r="AB1467">
        <v>17.46</v>
      </c>
    </row>
    <row r="1468" spans="1:28" x14ac:dyDescent="0.3">
      <c r="A1468">
        <v>1987</v>
      </c>
      <c r="B1468">
        <v>2</v>
      </c>
      <c r="C1468">
        <v>1</v>
      </c>
      <c r="D1468">
        <v>4.6260000000000003</v>
      </c>
      <c r="F1468">
        <v>4.2859999999999996</v>
      </c>
      <c r="H1468">
        <v>3.1030000000000002</v>
      </c>
      <c r="J1468">
        <v>17.260000000000002</v>
      </c>
      <c r="K1468">
        <v>8</v>
      </c>
      <c r="L1468">
        <v>37.159999999999997</v>
      </c>
      <c r="N1468">
        <v>13.71</v>
      </c>
      <c r="P1468">
        <v>11.09</v>
      </c>
      <c r="R1468">
        <v>11.67</v>
      </c>
      <c r="T1468">
        <v>13.29</v>
      </c>
      <c r="V1468">
        <v>42.83</v>
      </c>
      <c r="X1468">
        <v>18.940000000000001</v>
      </c>
      <c r="Z1468">
        <v>13.75</v>
      </c>
      <c r="AB1468">
        <v>15.98</v>
      </c>
    </row>
    <row r="1469" spans="1:28" x14ac:dyDescent="0.3">
      <c r="A1469">
        <v>1988</v>
      </c>
      <c r="B1469">
        <v>1</v>
      </c>
      <c r="C1469">
        <v>1</v>
      </c>
      <c r="D1469">
        <v>14.13</v>
      </c>
      <c r="E1469">
        <v>8</v>
      </c>
      <c r="F1469">
        <v>12.56</v>
      </c>
      <c r="G1469">
        <v>8</v>
      </c>
      <c r="H1469">
        <v>10.76</v>
      </c>
      <c r="I1469">
        <v>8</v>
      </c>
      <c r="J1469">
        <v>12.91</v>
      </c>
      <c r="K1469">
        <v>8</v>
      </c>
      <c r="L1469">
        <v>20.27</v>
      </c>
      <c r="M1469">
        <v>8</v>
      </c>
      <c r="N1469">
        <v>34.32</v>
      </c>
      <c r="O1469">
        <v>8</v>
      </c>
      <c r="P1469">
        <v>17.41</v>
      </c>
      <c r="Q1469">
        <v>8</v>
      </c>
      <c r="R1469">
        <v>29.16</v>
      </c>
      <c r="S1469">
        <v>8</v>
      </c>
      <c r="T1469">
        <v>36.42</v>
      </c>
      <c r="V1469">
        <v>55.96</v>
      </c>
      <c r="W1469">
        <v>8</v>
      </c>
      <c r="X1469">
        <v>72.56</v>
      </c>
      <c r="Y1469">
        <v>8</v>
      </c>
      <c r="Z1469">
        <v>22.72</v>
      </c>
      <c r="AB1469">
        <v>28.27</v>
      </c>
    </row>
    <row r="1470" spans="1:28" x14ac:dyDescent="0.3">
      <c r="A1470">
        <v>1989</v>
      </c>
      <c r="B1470">
        <v>1</v>
      </c>
      <c r="C1470">
        <v>1</v>
      </c>
      <c r="D1470">
        <v>10.85</v>
      </c>
      <c r="E1470">
        <v>8</v>
      </c>
      <c r="F1470">
        <v>5.5570000000000004</v>
      </c>
      <c r="G1470">
        <v>8</v>
      </c>
      <c r="H1470">
        <v>6.01</v>
      </c>
      <c r="I1470">
        <v>8</v>
      </c>
      <c r="J1470">
        <v>5.923</v>
      </c>
      <c r="K1470">
        <v>8</v>
      </c>
      <c r="L1470">
        <v>21.07</v>
      </c>
      <c r="M1470">
        <v>8</v>
      </c>
      <c r="N1470">
        <v>18.23</v>
      </c>
      <c r="O1470">
        <v>8</v>
      </c>
      <c r="P1470">
        <v>18.47</v>
      </c>
      <c r="Q1470">
        <v>8</v>
      </c>
      <c r="R1470">
        <v>10.93</v>
      </c>
      <c r="S1470">
        <v>8</v>
      </c>
      <c r="T1470">
        <v>13.3</v>
      </c>
      <c r="U1470">
        <v>8</v>
      </c>
      <c r="V1470">
        <v>31.1</v>
      </c>
      <c r="W1470">
        <v>6</v>
      </c>
      <c r="X1470">
        <v>26.57</v>
      </c>
      <c r="Y1470">
        <v>8</v>
      </c>
      <c r="Z1470">
        <v>16.11</v>
      </c>
      <c r="AA1470">
        <v>8</v>
      </c>
      <c r="AB1470">
        <v>15.34</v>
      </c>
    </row>
    <row r="1471" spans="1:28" x14ac:dyDescent="0.3">
      <c r="A1471">
        <v>1990</v>
      </c>
      <c r="B1471">
        <v>1</v>
      </c>
      <c r="C1471">
        <v>1</v>
      </c>
      <c r="D1471">
        <v>12.3</v>
      </c>
      <c r="E1471">
        <v>6</v>
      </c>
      <c r="F1471">
        <v>8.5</v>
      </c>
      <c r="G1471">
        <v>6</v>
      </c>
      <c r="H1471">
        <v>8.5129999999999999</v>
      </c>
      <c r="I1471">
        <v>8</v>
      </c>
      <c r="J1471">
        <v>20.79</v>
      </c>
      <c r="K1471">
        <v>8</v>
      </c>
      <c r="L1471">
        <v>44.82</v>
      </c>
      <c r="M1471">
        <v>8</v>
      </c>
      <c r="N1471">
        <v>22.69</v>
      </c>
      <c r="O1471">
        <v>8</v>
      </c>
      <c r="P1471">
        <v>14.13</v>
      </c>
      <c r="Q1471">
        <v>8</v>
      </c>
      <c r="R1471">
        <v>23.39</v>
      </c>
      <c r="S1471">
        <v>8</v>
      </c>
      <c r="T1471">
        <v>27.77</v>
      </c>
      <c r="U1471">
        <v>8</v>
      </c>
      <c r="V1471">
        <v>32.25</v>
      </c>
      <c r="X1471">
        <v>26.95</v>
      </c>
      <c r="Z1471">
        <v>12.39</v>
      </c>
      <c r="AA1471">
        <v>8</v>
      </c>
      <c r="AB1471">
        <v>21.21</v>
      </c>
    </row>
    <row r="1472" spans="1:28" x14ac:dyDescent="0.3">
      <c r="A1472">
        <v>1991</v>
      </c>
      <c r="B1472">
        <v>1</v>
      </c>
      <c r="C1472">
        <v>1</v>
      </c>
      <c r="D1472">
        <v>6.6890000000000001</v>
      </c>
      <c r="E1472">
        <v>8</v>
      </c>
      <c r="F1472">
        <v>10.119999999999999</v>
      </c>
      <c r="G1472">
        <v>8</v>
      </c>
      <c r="H1472">
        <v>6.6449999999999996</v>
      </c>
      <c r="I1472">
        <v>8</v>
      </c>
      <c r="J1472">
        <v>6.7409999999999997</v>
      </c>
      <c r="K1472">
        <v>8</v>
      </c>
      <c r="L1472">
        <v>15.77</v>
      </c>
      <c r="M1472">
        <v>8</v>
      </c>
      <c r="N1472">
        <v>6.52</v>
      </c>
      <c r="O1472">
        <v>8</v>
      </c>
      <c r="P1472">
        <v>4.4409999999999998</v>
      </c>
      <c r="Q1472">
        <v>8</v>
      </c>
      <c r="R1472">
        <v>9.91</v>
      </c>
      <c r="S1472">
        <v>8</v>
      </c>
      <c r="T1472">
        <v>20.010000000000002</v>
      </c>
      <c r="U1472">
        <v>8</v>
      </c>
      <c r="V1472">
        <v>20.81</v>
      </c>
      <c r="W1472">
        <v>8</v>
      </c>
      <c r="X1472">
        <v>20.32</v>
      </c>
      <c r="Y1472">
        <v>8</v>
      </c>
      <c r="Z1472">
        <v>7.67</v>
      </c>
      <c r="AA1472">
        <v>8</v>
      </c>
      <c r="AB1472">
        <v>11.3</v>
      </c>
    </row>
    <row r="1473" spans="1:29" x14ac:dyDescent="0.3">
      <c r="A1473">
        <v>1992</v>
      </c>
      <c r="B1473">
        <v>1</v>
      </c>
      <c r="C1473">
        <v>1</v>
      </c>
      <c r="D1473">
        <v>5.2679999999999998</v>
      </c>
      <c r="E1473">
        <v>8</v>
      </c>
      <c r="F1473">
        <v>4.1790000000000003</v>
      </c>
      <c r="G1473">
        <v>8</v>
      </c>
      <c r="H1473">
        <v>3.419</v>
      </c>
      <c r="I1473">
        <v>8</v>
      </c>
      <c r="J1473">
        <v>5.5170000000000003</v>
      </c>
      <c r="K1473">
        <v>8</v>
      </c>
      <c r="L1473">
        <v>34.03</v>
      </c>
      <c r="M1473">
        <v>8</v>
      </c>
      <c r="N1473">
        <v>19.75</v>
      </c>
      <c r="O1473">
        <v>8</v>
      </c>
      <c r="P1473">
        <v>10.02</v>
      </c>
      <c r="Q1473">
        <v>8</v>
      </c>
      <c r="R1473">
        <v>10.94</v>
      </c>
      <c r="S1473">
        <v>8</v>
      </c>
      <c r="T1473">
        <v>24.19</v>
      </c>
      <c r="U1473">
        <v>8</v>
      </c>
      <c r="V1473">
        <v>20.99</v>
      </c>
      <c r="W1473">
        <v>8</v>
      </c>
      <c r="X1473">
        <v>36.880000000000003</v>
      </c>
      <c r="Y1473">
        <v>8</v>
      </c>
      <c r="Z1473">
        <v>11.21</v>
      </c>
      <c r="AA1473">
        <v>8</v>
      </c>
      <c r="AB1473">
        <v>15.53</v>
      </c>
    </row>
    <row r="1474" spans="1:29" x14ac:dyDescent="0.3">
      <c r="A1474">
        <v>1993</v>
      </c>
      <c r="B1474">
        <v>1</v>
      </c>
      <c r="C1474">
        <v>1</v>
      </c>
      <c r="D1474">
        <v>5.4630000000000001</v>
      </c>
      <c r="E1474">
        <v>8</v>
      </c>
      <c r="F1474">
        <v>3.915</v>
      </c>
      <c r="G1474">
        <v>8</v>
      </c>
      <c r="H1474">
        <v>2.968</v>
      </c>
      <c r="I1474">
        <v>8</v>
      </c>
      <c r="J1474">
        <v>10.86</v>
      </c>
      <c r="K1474">
        <v>8</v>
      </c>
      <c r="L1474">
        <v>19.02</v>
      </c>
      <c r="M1474">
        <v>8</v>
      </c>
      <c r="N1474">
        <v>9.859</v>
      </c>
      <c r="O1474">
        <v>8</v>
      </c>
      <c r="P1474">
        <v>7.0330000000000004</v>
      </c>
      <c r="Q1474">
        <v>8</v>
      </c>
      <c r="R1474">
        <v>9.8870000000000005</v>
      </c>
      <c r="S1474">
        <v>8</v>
      </c>
      <c r="T1474">
        <v>17.170000000000002</v>
      </c>
      <c r="U1474">
        <v>8</v>
      </c>
      <c r="V1474">
        <v>13.7</v>
      </c>
      <c r="W1474">
        <v>8</v>
      </c>
      <c r="X1474">
        <v>11.27</v>
      </c>
      <c r="Y1474">
        <v>8</v>
      </c>
      <c r="Z1474">
        <v>8.5370000000000008</v>
      </c>
      <c r="AA1474">
        <v>8</v>
      </c>
      <c r="AB1474">
        <v>9.9700000000000006</v>
      </c>
    </row>
    <row r="1475" spans="1:29" x14ac:dyDescent="0.3">
      <c r="A1475">
        <v>1994</v>
      </c>
      <c r="B1475">
        <v>2</v>
      </c>
      <c r="C1475">
        <v>1</v>
      </c>
      <c r="D1475">
        <v>4.46</v>
      </c>
      <c r="F1475">
        <v>3.95</v>
      </c>
      <c r="H1475">
        <v>4.18</v>
      </c>
      <c r="J1475">
        <v>5.37</v>
      </c>
      <c r="L1475">
        <v>6.26</v>
      </c>
      <c r="N1475">
        <v>4.78</v>
      </c>
      <c r="P1475">
        <v>3.52</v>
      </c>
      <c r="R1475">
        <v>5.99</v>
      </c>
      <c r="T1475">
        <v>14.11</v>
      </c>
      <c r="V1475">
        <v>18.75</v>
      </c>
      <c r="X1475">
        <v>13.75</v>
      </c>
      <c r="Z1475">
        <v>8.86</v>
      </c>
      <c r="AB1475">
        <v>7.83</v>
      </c>
    </row>
    <row r="1476" spans="1:29" x14ac:dyDescent="0.3">
      <c r="A1476">
        <v>1995</v>
      </c>
      <c r="B1476">
        <v>1</v>
      </c>
      <c r="C1476">
        <v>1</v>
      </c>
      <c r="D1476">
        <v>5.18</v>
      </c>
      <c r="F1476">
        <v>4.0510000000000002</v>
      </c>
      <c r="H1476">
        <v>4.4950000000000001</v>
      </c>
      <c r="J1476">
        <v>6.5410000000000004</v>
      </c>
      <c r="L1476">
        <v>8.0229999999999997</v>
      </c>
      <c r="N1476">
        <v>11.43</v>
      </c>
      <c r="P1476">
        <v>8.1790000000000003</v>
      </c>
      <c r="T1476">
        <v>14.23</v>
      </c>
      <c r="U1476">
        <v>8</v>
      </c>
      <c r="V1476">
        <v>23.39</v>
      </c>
      <c r="W1476">
        <v>8</v>
      </c>
      <c r="X1476">
        <v>22.16</v>
      </c>
      <c r="Y1476">
        <v>8</v>
      </c>
      <c r="Z1476">
        <v>12.92</v>
      </c>
      <c r="AB1476">
        <v>10.96</v>
      </c>
      <c r="AC1476">
        <v>3</v>
      </c>
    </row>
    <row r="1477" spans="1:29" x14ac:dyDescent="0.3">
      <c r="A1477">
        <v>1996</v>
      </c>
      <c r="B1477">
        <v>1</v>
      </c>
      <c r="C1477">
        <v>1</v>
      </c>
      <c r="D1477">
        <v>7.0350000000000001</v>
      </c>
      <c r="F1477">
        <v>5.1440000000000001</v>
      </c>
      <c r="H1477">
        <v>4.9390000000000001</v>
      </c>
      <c r="I1477">
        <v>3</v>
      </c>
      <c r="J1477">
        <v>4.5389999999999997</v>
      </c>
      <c r="K1477">
        <v>8</v>
      </c>
      <c r="L1477">
        <v>11.84</v>
      </c>
      <c r="N1477">
        <v>8.5909999999999993</v>
      </c>
      <c r="P1477">
        <v>9.9990000000000006</v>
      </c>
      <c r="R1477">
        <v>14.13</v>
      </c>
      <c r="T1477">
        <v>14.3</v>
      </c>
      <c r="V1477">
        <v>15.78</v>
      </c>
      <c r="W1477">
        <v>8</v>
      </c>
      <c r="X1477">
        <v>18.600000000000001</v>
      </c>
      <c r="Y1477">
        <v>8</v>
      </c>
      <c r="Z1477">
        <v>11.94</v>
      </c>
      <c r="AA1477">
        <v>7</v>
      </c>
      <c r="AB1477">
        <v>10.57</v>
      </c>
      <c r="AC1477">
        <v>3</v>
      </c>
    </row>
    <row r="1478" spans="1:29" x14ac:dyDescent="0.3">
      <c r="A1478">
        <v>1997</v>
      </c>
      <c r="B1478">
        <v>1</v>
      </c>
      <c r="C1478">
        <v>1</v>
      </c>
      <c r="D1478">
        <v>9.4960000000000004</v>
      </c>
      <c r="F1478">
        <v>6.84</v>
      </c>
      <c r="H1478">
        <v>6.9939999999999998</v>
      </c>
      <c r="I1478">
        <v>8</v>
      </c>
      <c r="J1478">
        <v>5.7709999999999999</v>
      </c>
      <c r="K1478">
        <v>8</v>
      </c>
      <c r="L1478">
        <v>5.9950000000000001</v>
      </c>
      <c r="M1478">
        <v>8</v>
      </c>
      <c r="N1478">
        <v>8.6449999999999996</v>
      </c>
      <c r="P1478">
        <v>7.4409999999999998</v>
      </c>
      <c r="Q1478">
        <v>8</v>
      </c>
      <c r="R1478">
        <v>6.9640000000000004</v>
      </c>
      <c r="S1478">
        <v>8</v>
      </c>
      <c r="T1478">
        <v>8.2200000000000006</v>
      </c>
      <c r="U1478">
        <v>3</v>
      </c>
      <c r="V1478">
        <v>12.75</v>
      </c>
      <c r="W1478">
        <v>8</v>
      </c>
      <c r="X1478">
        <v>8.1029999999999998</v>
      </c>
      <c r="Z1478">
        <v>5.7779999999999996</v>
      </c>
      <c r="AA1478">
        <v>8</v>
      </c>
      <c r="AB1478">
        <v>7.75</v>
      </c>
      <c r="AC1478">
        <v>3</v>
      </c>
    </row>
    <row r="1479" spans="1:29" x14ac:dyDescent="0.3">
      <c r="A1479">
        <v>1998</v>
      </c>
      <c r="B1479">
        <v>1</v>
      </c>
      <c r="C1479">
        <v>1</v>
      </c>
      <c r="D1479">
        <v>6.585</v>
      </c>
      <c r="E1479">
        <v>8</v>
      </c>
      <c r="F1479">
        <v>5.7590000000000003</v>
      </c>
      <c r="G1479">
        <v>8</v>
      </c>
      <c r="H1479">
        <v>7.4640000000000004</v>
      </c>
      <c r="I1479">
        <v>8</v>
      </c>
      <c r="J1479">
        <v>10.6</v>
      </c>
      <c r="L1479">
        <v>14.87</v>
      </c>
      <c r="N1479">
        <v>13.43</v>
      </c>
      <c r="P1479">
        <v>9.3800000000000008</v>
      </c>
      <c r="R1479">
        <v>11.03</v>
      </c>
      <c r="T1479">
        <v>13.38</v>
      </c>
      <c r="V1479">
        <v>18.37</v>
      </c>
      <c r="W1479">
        <v>8</v>
      </c>
      <c r="X1479">
        <v>13.94</v>
      </c>
      <c r="Z1479">
        <v>17.78</v>
      </c>
      <c r="AA1479">
        <v>8</v>
      </c>
      <c r="AB1479">
        <v>11.88</v>
      </c>
    </row>
    <row r="1480" spans="1:29" x14ac:dyDescent="0.3">
      <c r="A1480">
        <v>1999</v>
      </c>
      <c r="B1480">
        <v>1</v>
      </c>
      <c r="C1480">
        <v>1</v>
      </c>
      <c r="D1480">
        <v>9.7260000000000009</v>
      </c>
      <c r="F1480">
        <v>8.3770000000000007</v>
      </c>
      <c r="H1480">
        <v>14.25</v>
      </c>
      <c r="J1480">
        <v>11.64</v>
      </c>
      <c r="K1480">
        <v>8</v>
      </c>
      <c r="L1480">
        <v>10.33</v>
      </c>
      <c r="N1480">
        <v>11.13</v>
      </c>
      <c r="O1480">
        <v>8</v>
      </c>
      <c r="P1480">
        <v>8.0990000000000002</v>
      </c>
      <c r="R1480">
        <v>9.327</v>
      </c>
      <c r="T1480">
        <v>18.27</v>
      </c>
      <c r="U1480">
        <v>8</v>
      </c>
      <c r="V1480">
        <v>25.71</v>
      </c>
      <c r="W1480">
        <v>8</v>
      </c>
      <c r="X1480">
        <v>23.3</v>
      </c>
      <c r="Y1480">
        <v>8</v>
      </c>
      <c r="Z1480">
        <v>29.49</v>
      </c>
      <c r="AA1480">
        <v>8</v>
      </c>
      <c r="AB1480">
        <v>14.97</v>
      </c>
    </row>
    <row r="1481" spans="1:29" x14ac:dyDescent="0.3">
      <c r="A1481">
        <v>2000</v>
      </c>
      <c r="B1481">
        <v>1</v>
      </c>
      <c r="C1481">
        <v>1</v>
      </c>
      <c r="D1481">
        <v>13.74</v>
      </c>
      <c r="E1481">
        <v>8</v>
      </c>
      <c r="F1481">
        <v>10.119999999999999</v>
      </c>
      <c r="H1481">
        <v>10.58</v>
      </c>
      <c r="J1481">
        <v>9.2319999999999993</v>
      </c>
      <c r="L1481">
        <v>11.11</v>
      </c>
      <c r="N1481">
        <v>9.7409999999999997</v>
      </c>
      <c r="P1481">
        <v>10.1</v>
      </c>
      <c r="R1481">
        <v>6.4619999999999997</v>
      </c>
      <c r="T1481">
        <v>11.75</v>
      </c>
      <c r="U1481">
        <v>8</v>
      </c>
      <c r="V1481">
        <v>16.920000000000002</v>
      </c>
      <c r="W1481">
        <v>8</v>
      </c>
      <c r="X1481">
        <v>17.62</v>
      </c>
      <c r="Y1481">
        <v>8</v>
      </c>
      <c r="Z1481">
        <v>10.039999999999999</v>
      </c>
      <c r="AB1481">
        <v>11.45</v>
      </c>
    </row>
    <row r="1482" spans="1:29" x14ac:dyDescent="0.3">
      <c r="A1482">
        <v>2001</v>
      </c>
      <c r="B1482">
        <v>1</v>
      </c>
      <c r="C1482">
        <v>1</v>
      </c>
      <c r="D1482">
        <v>9.6259999999999994</v>
      </c>
      <c r="F1482">
        <v>8.6289999999999996</v>
      </c>
      <c r="G1482">
        <v>8</v>
      </c>
      <c r="H1482">
        <v>8.875</v>
      </c>
      <c r="J1482">
        <v>3.45</v>
      </c>
      <c r="K1482">
        <v>8</v>
      </c>
      <c r="L1482">
        <v>11.14</v>
      </c>
      <c r="M1482">
        <v>8</v>
      </c>
      <c r="N1482">
        <v>5.9320000000000004</v>
      </c>
      <c r="O1482">
        <v>8</v>
      </c>
      <c r="P1482">
        <v>4.4989999999999997</v>
      </c>
      <c r="Q1482">
        <v>8</v>
      </c>
      <c r="R1482">
        <v>5.0209999999999999</v>
      </c>
      <c r="S1482">
        <v>8</v>
      </c>
      <c r="T1482">
        <v>7.56</v>
      </c>
      <c r="U1482">
        <v>8</v>
      </c>
      <c r="V1482">
        <v>8.5180000000000007</v>
      </c>
      <c r="W1482">
        <v>8</v>
      </c>
      <c r="X1482">
        <v>11.58</v>
      </c>
      <c r="Z1482">
        <v>8.9030000000000005</v>
      </c>
      <c r="AB1482">
        <v>7.81</v>
      </c>
    </row>
    <row r="1483" spans="1:29" x14ac:dyDescent="0.3">
      <c r="A1483">
        <v>2002</v>
      </c>
      <c r="B1483">
        <v>1</v>
      </c>
      <c r="C1483">
        <v>1</v>
      </c>
      <c r="D1483">
        <v>6.3490000000000002</v>
      </c>
      <c r="E1483">
        <v>8</v>
      </c>
      <c r="F1483">
        <v>5.0609999999999999</v>
      </c>
      <c r="G1483">
        <v>8</v>
      </c>
      <c r="H1483">
        <v>3.6259999999999999</v>
      </c>
      <c r="I1483">
        <v>8</v>
      </c>
      <c r="J1483">
        <v>5.1280000000000001</v>
      </c>
      <c r="K1483">
        <v>8</v>
      </c>
      <c r="L1483">
        <v>9.6430000000000007</v>
      </c>
      <c r="N1483">
        <v>14.8</v>
      </c>
      <c r="O1483">
        <v>8</v>
      </c>
      <c r="P1483">
        <v>6.7190000000000003</v>
      </c>
      <c r="Q1483">
        <v>8</v>
      </c>
      <c r="R1483">
        <v>7.38</v>
      </c>
      <c r="S1483">
        <v>8</v>
      </c>
      <c r="T1483">
        <v>10.37</v>
      </c>
      <c r="V1483">
        <v>14.12</v>
      </c>
      <c r="W1483">
        <v>8</v>
      </c>
      <c r="X1483">
        <v>9.9359999999999999</v>
      </c>
      <c r="Z1483">
        <v>7.1470000000000002</v>
      </c>
      <c r="AA1483">
        <v>8</v>
      </c>
      <c r="AB1483">
        <v>8.36</v>
      </c>
    </row>
    <row r="1484" spans="1:29" x14ac:dyDescent="0.3">
      <c r="A1484">
        <v>2003</v>
      </c>
      <c r="B1484">
        <v>1</v>
      </c>
      <c r="C1484">
        <v>1</v>
      </c>
      <c r="D1484">
        <v>4.984</v>
      </c>
      <c r="E1484">
        <v>8</v>
      </c>
      <c r="F1484">
        <v>4.0999999999999996</v>
      </c>
      <c r="G1484">
        <v>8</v>
      </c>
      <c r="H1484">
        <v>3.36</v>
      </c>
      <c r="I1484">
        <v>8</v>
      </c>
      <c r="J1484">
        <v>9.8729999999999993</v>
      </c>
      <c r="K1484">
        <v>3</v>
      </c>
      <c r="L1484">
        <v>6.91</v>
      </c>
      <c r="M1484">
        <v>8</v>
      </c>
      <c r="N1484">
        <v>16.52</v>
      </c>
      <c r="O1484">
        <v>3</v>
      </c>
      <c r="P1484">
        <v>9.1780000000000008</v>
      </c>
      <c r="R1484">
        <v>7.4550000000000001</v>
      </c>
      <c r="S1484">
        <v>8</v>
      </c>
      <c r="T1484">
        <v>16.47</v>
      </c>
      <c r="U1484">
        <v>3</v>
      </c>
      <c r="V1484">
        <v>28.24</v>
      </c>
      <c r="W1484">
        <v>8</v>
      </c>
      <c r="X1484">
        <v>30.73</v>
      </c>
      <c r="Y1484">
        <v>3</v>
      </c>
      <c r="Z1484">
        <v>13.1</v>
      </c>
      <c r="AA1484">
        <v>8</v>
      </c>
      <c r="AB1484">
        <v>12.58</v>
      </c>
      <c r="AC1484">
        <v>3</v>
      </c>
    </row>
    <row r="1485" spans="1:29" x14ac:dyDescent="0.3">
      <c r="A1485">
        <v>2004</v>
      </c>
      <c r="B1485">
        <v>1</v>
      </c>
      <c r="C1485">
        <v>1</v>
      </c>
      <c r="D1485">
        <v>5.6079999999999997</v>
      </c>
      <c r="E1485">
        <v>8</v>
      </c>
      <c r="F1485">
        <v>4.3029999999999999</v>
      </c>
      <c r="G1485">
        <v>8</v>
      </c>
      <c r="H1485">
        <v>4.9980000000000002</v>
      </c>
      <c r="I1485">
        <v>8</v>
      </c>
      <c r="J1485">
        <v>16.260000000000002</v>
      </c>
      <c r="K1485">
        <v>8</v>
      </c>
      <c r="L1485">
        <v>24.15</v>
      </c>
      <c r="M1485">
        <v>8</v>
      </c>
      <c r="N1485">
        <v>20.67</v>
      </c>
      <c r="O1485">
        <v>8</v>
      </c>
      <c r="P1485">
        <v>11.27</v>
      </c>
      <c r="Q1485">
        <v>8</v>
      </c>
      <c r="R1485">
        <v>18.54</v>
      </c>
      <c r="S1485">
        <v>8</v>
      </c>
      <c r="T1485">
        <v>26.62</v>
      </c>
      <c r="U1485">
        <v>8</v>
      </c>
      <c r="V1485">
        <v>31.7</v>
      </c>
      <c r="W1485">
        <v>8</v>
      </c>
      <c r="X1485">
        <v>41.62</v>
      </c>
      <c r="Y1485">
        <v>8</v>
      </c>
      <c r="Z1485">
        <v>14.9</v>
      </c>
      <c r="AA1485">
        <v>8</v>
      </c>
      <c r="AB1485">
        <v>18.39</v>
      </c>
    </row>
    <row r="1486" spans="1:29" x14ac:dyDescent="0.3">
      <c r="A1486">
        <v>2005</v>
      </c>
      <c r="B1486">
        <v>1</v>
      </c>
      <c r="C1486">
        <v>1</v>
      </c>
      <c r="D1486">
        <v>11.82</v>
      </c>
      <c r="E1486">
        <v>8</v>
      </c>
      <c r="F1486">
        <v>9.9979999999999993</v>
      </c>
      <c r="G1486">
        <v>8</v>
      </c>
      <c r="H1486">
        <v>6.3129999999999997</v>
      </c>
      <c r="J1486">
        <v>9.2319999999999993</v>
      </c>
      <c r="K1486">
        <v>8</v>
      </c>
      <c r="L1486">
        <v>27.44</v>
      </c>
      <c r="M1486">
        <v>8</v>
      </c>
      <c r="N1486">
        <v>16.29</v>
      </c>
      <c r="O1486">
        <v>8</v>
      </c>
      <c r="P1486">
        <v>16.87</v>
      </c>
      <c r="Q1486">
        <v>8</v>
      </c>
      <c r="R1486">
        <v>8.5449999999999999</v>
      </c>
      <c r="T1486">
        <v>17.38</v>
      </c>
      <c r="V1486">
        <v>22.1</v>
      </c>
      <c r="W1486">
        <v>8</v>
      </c>
      <c r="X1486">
        <v>25.54</v>
      </c>
      <c r="Y1486">
        <v>8</v>
      </c>
      <c r="Z1486">
        <v>19.47</v>
      </c>
      <c r="AA1486">
        <v>8</v>
      </c>
      <c r="AB1486">
        <v>15.92</v>
      </c>
    </row>
    <row r="1487" spans="1:29" x14ac:dyDescent="0.3">
      <c r="A1487">
        <v>2006</v>
      </c>
      <c r="B1487">
        <v>1</v>
      </c>
      <c r="C1487">
        <v>1</v>
      </c>
      <c r="D1487">
        <v>11.28</v>
      </c>
      <c r="F1487">
        <v>14.01</v>
      </c>
      <c r="H1487">
        <v>15.18</v>
      </c>
      <c r="J1487">
        <v>21.77</v>
      </c>
      <c r="K1487">
        <v>8</v>
      </c>
      <c r="L1487">
        <v>24.28</v>
      </c>
      <c r="M1487">
        <v>8</v>
      </c>
      <c r="N1487">
        <v>13.56</v>
      </c>
      <c r="P1487">
        <v>12.38</v>
      </c>
      <c r="Q1487">
        <v>8</v>
      </c>
      <c r="R1487">
        <v>12.52</v>
      </c>
      <c r="T1487">
        <v>19.87</v>
      </c>
      <c r="U1487">
        <v>8</v>
      </c>
      <c r="V1487">
        <v>13.03</v>
      </c>
      <c r="X1487">
        <v>14.45</v>
      </c>
      <c r="Z1487">
        <v>12.33</v>
      </c>
      <c r="AB1487">
        <v>15.39</v>
      </c>
    </row>
    <row r="1488" spans="1:29" x14ac:dyDescent="0.3">
      <c r="A1488">
        <v>2007</v>
      </c>
      <c r="B1488">
        <v>1</v>
      </c>
      <c r="C1488">
        <v>1</v>
      </c>
      <c r="D1488">
        <v>13.73</v>
      </c>
      <c r="F1488">
        <v>9.8379999999999992</v>
      </c>
      <c r="H1488">
        <v>14.51</v>
      </c>
      <c r="I1488">
        <v>8</v>
      </c>
      <c r="J1488">
        <v>13.07</v>
      </c>
      <c r="L1488">
        <v>13.1</v>
      </c>
      <c r="N1488">
        <v>13.26</v>
      </c>
      <c r="P1488">
        <v>12.83</v>
      </c>
      <c r="R1488">
        <v>18.96</v>
      </c>
      <c r="S1488">
        <v>8</v>
      </c>
      <c r="T1488">
        <v>19.61</v>
      </c>
      <c r="U1488">
        <v>8</v>
      </c>
      <c r="V1488">
        <v>22.94</v>
      </c>
      <c r="W1488">
        <v>3</v>
      </c>
      <c r="X1488">
        <v>24.5</v>
      </c>
      <c r="Y1488">
        <v>8</v>
      </c>
      <c r="Z1488">
        <v>9.4510000000000005</v>
      </c>
      <c r="AB1488">
        <v>15.48</v>
      </c>
      <c r="AC1488">
        <v>3</v>
      </c>
    </row>
    <row r="1489" spans="1:29" x14ac:dyDescent="0.3">
      <c r="A1489">
        <v>2008</v>
      </c>
      <c r="B1489">
        <v>1</v>
      </c>
      <c r="C1489">
        <v>1</v>
      </c>
      <c r="D1489">
        <v>6.69</v>
      </c>
      <c r="F1489">
        <v>7.2430000000000003</v>
      </c>
      <c r="G1489">
        <v>3</v>
      </c>
      <c r="H1489">
        <v>14.91</v>
      </c>
      <c r="I1489">
        <v>3</v>
      </c>
      <c r="J1489">
        <v>17.079999999999998</v>
      </c>
      <c r="K1489">
        <v>8</v>
      </c>
      <c r="L1489">
        <v>19.25</v>
      </c>
      <c r="M1489">
        <v>8</v>
      </c>
      <c r="N1489">
        <v>22.87</v>
      </c>
      <c r="O1489">
        <v>8</v>
      </c>
      <c r="P1489">
        <v>20.38</v>
      </c>
      <c r="Q1489">
        <v>3</v>
      </c>
      <c r="R1489">
        <v>8.4510000000000005</v>
      </c>
      <c r="S1489">
        <v>3</v>
      </c>
      <c r="T1489">
        <v>16.559999999999999</v>
      </c>
      <c r="U1489">
        <v>8</v>
      </c>
      <c r="V1489">
        <v>21.9</v>
      </c>
      <c r="W1489">
        <v>8</v>
      </c>
      <c r="X1489">
        <v>25.81</v>
      </c>
      <c r="Y1489">
        <v>8</v>
      </c>
      <c r="Z1489">
        <v>10.73</v>
      </c>
      <c r="AB1489">
        <v>15.99</v>
      </c>
      <c r="AC1489">
        <v>3</v>
      </c>
    </row>
    <row r="1490" spans="1:29" x14ac:dyDescent="0.3">
      <c r="A1490">
        <v>2009</v>
      </c>
      <c r="B1490">
        <v>1</v>
      </c>
      <c r="C1490">
        <v>1</v>
      </c>
      <c r="D1490">
        <v>10.35</v>
      </c>
      <c r="E1490">
        <v>3</v>
      </c>
      <c r="F1490" t="s">
        <v>1</v>
      </c>
      <c r="H1490">
        <v>13.3</v>
      </c>
      <c r="I1490">
        <v>8</v>
      </c>
      <c r="J1490">
        <v>5.7610000000000001</v>
      </c>
      <c r="K1490">
        <v>8</v>
      </c>
      <c r="L1490">
        <v>10.35</v>
      </c>
      <c r="M1490">
        <v>8</v>
      </c>
      <c r="N1490">
        <v>14.18</v>
      </c>
      <c r="P1490">
        <v>11.79</v>
      </c>
      <c r="R1490">
        <v>10.5</v>
      </c>
      <c r="T1490">
        <v>6.6689999999999996</v>
      </c>
      <c r="U1490">
        <v>8</v>
      </c>
      <c r="V1490">
        <v>9.6210000000000004</v>
      </c>
      <c r="W1490">
        <v>8</v>
      </c>
      <c r="X1490">
        <v>27.37</v>
      </c>
      <c r="Y1490">
        <v>8</v>
      </c>
      <c r="Z1490">
        <v>7.5090000000000003</v>
      </c>
      <c r="AB1490">
        <v>11.58</v>
      </c>
      <c r="AC1490">
        <v>3</v>
      </c>
    </row>
    <row r="1491" spans="1:29" x14ac:dyDescent="0.3">
      <c r="A1491">
        <v>2010</v>
      </c>
      <c r="B1491">
        <v>1</v>
      </c>
      <c r="C1491">
        <v>1</v>
      </c>
      <c r="D1491">
        <v>6.16</v>
      </c>
      <c r="E1491">
        <v>8</v>
      </c>
      <c r="F1491">
        <v>3.5670000000000002</v>
      </c>
      <c r="G1491">
        <v>8</v>
      </c>
      <c r="H1491">
        <v>10.45</v>
      </c>
      <c r="I1491">
        <v>8</v>
      </c>
      <c r="J1491">
        <v>5.04</v>
      </c>
      <c r="K1491">
        <v>8</v>
      </c>
      <c r="L1491">
        <v>16.04</v>
      </c>
      <c r="N1491">
        <v>14.53</v>
      </c>
      <c r="O1491">
        <v>8</v>
      </c>
      <c r="P1491">
        <v>16.899999999999999</v>
      </c>
      <c r="R1491">
        <v>14.28</v>
      </c>
      <c r="S1491">
        <v>8</v>
      </c>
      <c r="T1491">
        <v>24.77</v>
      </c>
      <c r="U1491">
        <v>8</v>
      </c>
      <c r="V1491">
        <v>20.29</v>
      </c>
      <c r="W1491">
        <v>8</v>
      </c>
      <c r="X1491">
        <v>33.700000000000003</v>
      </c>
      <c r="Y1491">
        <v>3</v>
      </c>
      <c r="Z1491">
        <v>81.66</v>
      </c>
      <c r="AA1491">
        <v>3</v>
      </c>
      <c r="AB1491">
        <v>20.62</v>
      </c>
      <c r="AC1491">
        <v>3</v>
      </c>
    </row>
    <row r="1492" spans="1:29" x14ac:dyDescent="0.3">
      <c r="A1492">
        <v>2011</v>
      </c>
      <c r="B1492">
        <v>1</v>
      </c>
      <c r="C1492">
        <v>1</v>
      </c>
      <c r="D1492" t="s">
        <v>1</v>
      </c>
      <c r="F1492" t="s">
        <v>1</v>
      </c>
      <c r="H1492">
        <v>9.6969999999999992</v>
      </c>
      <c r="I1492">
        <v>8</v>
      </c>
      <c r="J1492">
        <v>14</v>
      </c>
      <c r="K1492">
        <v>8</v>
      </c>
      <c r="L1492">
        <v>16.53</v>
      </c>
      <c r="M1492">
        <v>8</v>
      </c>
      <c r="N1492">
        <v>16.66</v>
      </c>
      <c r="O1492">
        <v>3</v>
      </c>
      <c r="P1492">
        <v>13.47</v>
      </c>
      <c r="Q1492">
        <v>3</v>
      </c>
      <c r="R1492">
        <v>14.79</v>
      </c>
      <c r="S1492">
        <v>8</v>
      </c>
      <c r="T1492">
        <v>19.149999999999999</v>
      </c>
      <c r="U1492">
        <v>3</v>
      </c>
      <c r="V1492">
        <v>29</v>
      </c>
      <c r="W1492">
        <v>8</v>
      </c>
      <c r="X1492">
        <v>27.33</v>
      </c>
      <c r="Y1492">
        <v>8</v>
      </c>
      <c r="Z1492">
        <v>22.76</v>
      </c>
      <c r="AA1492">
        <v>8</v>
      </c>
      <c r="AB1492">
        <v>18.34</v>
      </c>
      <c r="AC1492">
        <v>3</v>
      </c>
    </row>
    <row r="1493" spans="1:29" x14ac:dyDescent="0.3">
      <c r="A1493">
        <v>2012</v>
      </c>
      <c r="B1493">
        <v>1</v>
      </c>
      <c r="C1493">
        <v>1</v>
      </c>
      <c r="D1493">
        <v>15.69</v>
      </c>
      <c r="F1493" t="s">
        <v>1</v>
      </c>
      <c r="H1493" t="s">
        <v>1</v>
      </c>
      <c r="J1493">
        <v>17.239999999999998</v>
      </c>
      <c r="K1493">
        <v>3</v>
      </c>
      <c r="L1493">
        <v>30.95</v>
      </c>
      <c r="M1493">
        <v>3</v>
      </c>
      <c r="N1493">
        <v>14.02</v>
      </c>
      <c r="O1493">
        <v>8</v>
      </c>
      <c r="P1493">
        <v>13.32</v>
      </c>
      <c r="Q1493">
        <v>3</v>
      </c>
      <c r="R1493">
        <v>16.96</v>
      </c>
      <c r="S1493">
        <v>8</v>
      </c>
      <c r="T1493">
        <v>18.79</v>
      </c>
      <c r="U1493">
        <v>8</v>
      </c>
      <c r="V1493">
        <v>39.659999999999997</v>
      </c>
      <c r="W1493">
        <v>8</v>
      </c>
      <c r="X1493">
        <v>26.55</v>
      </c>
      <c r="Y1493">
        <v>8</v>
      </c>
      <c r="Z1493">
        <v>13.49</v>
      </c>
      <c r="AB1493">
        <v>20.67</v>
      </c>
      <c r="AC1493">
        <v>3</v>
      </c>
    </row>
    <row r="1495" spans="1:29" x14ac:dyDescent="0.3">
      <c r="A1495" t="s">
        <v>73</v>
      </c>
      <c r="D1495">
        <v>8.3510000000000009</v>
      </c>
      <c r="F1495">
        <v>6.7069999999999999</v>
      </c>
      <c r="H1495">
        <v>6.7670000000000003</v>
      </c>
      <c r="J1495">
        <v>10.72</v>
      </c>
      <c r="L1495">
        <v>18.86</v>
      </c>
      <c r="N1495">
        <v>15.55</v>
      </c>
      <c r="P1495">
        <v>11.46</v>
      </c>
      <c r="R1495">
        <v>12.3</v>
      </c>
      <c r="T1495">
        <v>18.46</v>
      </c>
      <c r="V1495">
        <v>26.77</v>
      </c>
      <c r="X1495">
        <v>26.02</v>
      </c>
      <c r="Z1495">
        <v>15.69</v>
      </c>
      <c r="AB1495">
        <v>14.81</v>
      </c>
    </row>
    <row r="1496" spans="1:29" x14ac:dyDescent="0.3">
      <c r="A1496" t="s">
        <v>74</v>
      </c>
      <c r="D1496">
        <v>15.69</v>
      </c>
      <c r="F1496">
        <v>15.3</v>
      </c>
      <c r="H1496">
        <v>15.18</v>
      </c>
      <c r="J1496">
        <v>35.950000000000003</v>
      </c>
      <c r="L1496">
        <v>52.33</v>
      </c>
      <c r="N1496">
        <v>38.5</v>
      </c>
      <c r="P1496">
        <v>33.9</v>
      </c>
      <c r="R1496">
        <v>29.5</v>
      </c>
      <c r="T1496">
        <v>43.4</v>
      </c>
      <c r="V1496">
        <v>75.11</v>
      </c>
      <c r="X1496">
        <v>72.56</v>
      </c>
      <c r="Z1496">
        <v>81.66</v>
      </c>
      <c r="AB1496">
        <v>81.66</v>
      </c>
    </row>
    <row r="1497" spans="1:29" x14ac:dyDescent="0.3">
      <c r="A1497" t="s">
        <v>75</v>
      </c>
      <c r="D1497">
        <v>3.2189999999999999</v>
      </c>
      <c r="F1497">
        <v>3.5670000000000002</v>
      </c>
      <c r="H1497">
        <v>2.968</v>
      </c>
      <c r="J1497">
        <v>3.4</v>
      </c>
      <c r="L1497">
        <v>5.9950000000000001</v>
      </c>
      <c r="N1497">
        <v>4.78</v>
      </c>
      <c r="P1497">
        <v>3.52</v>
      </c>
      <c r="R1497">
        <v>5.0209999999999999</v>
      </c>
      <c r="T1497">
        <v>6.6689999999999996</v>
      </c>
      <c r="V1497">
        <v>8.5180000000000007</v>
      </c>
      <c r="X1497">
        <v>8.1029999999999998</v>
      </c>
      <c r="Z1497">
        <v>4.3230000000000004</v>
      </c>
      <c r="AB1497">
        <v>2.97</v>
      </c>
    </row>
    <row r="1499" spans="1:29" ht="16.5" customHeight="1" x14ac:dyDescent="0.3"/>
    <row r="1500" spans="1:29" s="20" customFormat="1" x14ac:dyDescent="0.3">
      <c r="A1500" s="8" t="s">
        <v>93</v>
      </c>
      <c r="B1500" s="7"/>
      <c r="C1500" s="7"/>
      <c r="D1500" s="7"/>
    </row>
    <row r="1501" spans="1:29" x14ac:dyDescent="0.3">
      <c r="A1501" t="s">
        <v>19</v>
      </c>
      <c r="B1501">
        <v>15037010</v>
      </c>
      <c r="C1501" t="s">
        <v>102</v>
      </c>
    </row>
    <row r="1502" spans="1:29" x14ac:dyDescent="0.3">
      <c r="A1502" t="s">
        <v>20</v>
      </c>
    </row>
    <row r="1503" spans="1:29" x14ac:dyDescent="0.3">
      <c r="A1503" t="s">
        <v>21</v>
      </c>
      <c r="G1503" t="s">
        <v>103</v>
      </c>
    </row>
    <row r="1504" spans="1:29" x14ac:dyDescent="0.3">
      <c r="A1504" t="s">
        <v>22</v>
      </c>
      <c r="B1504">
        <v>14</v>
      </c>
    </row>
    <row r="1505" spans="1:29" x14ac:dyDescent="0.3">
      <c r="A1505" t="s">
        <v>23</v>
      </c>
      <c r="B1505" t="s">
        <v>102</v>
      </c>
    </row>
    <row r="1506" spans="1:29" x14ac:dyDescent="0.3">
      <c r="A1506" t="s">
        <v>25</v>
      </c>
      <c r="B1506" t="s">
        <v>26</v>
      </c>
      <c r="C1506" t="s">
        <v>27</v>
      </c>
      <c r="D1506" t="s">
        <v>2</v>
      </c>
      <c r="E1506" t="s">
        <v>1</v>
      </c>
      <c r="F1506" t="s">
        <v>3</v>
      </c>
      <c r="G1506" t="s">
        <v>1</v>
      </c>
      <c r="H1506" t="s">
        <v>4</v>
      </c>
      <c r="I1506" t="s">
        <v>1</v>
      </c>
      <c r="J1506" t="s">
        <v>5</v>
      </c>
      <c r="K1506" t="s">
        <v>1</v>
      </c>
      <c r="L1506" t="s">
        <v>6</v>
      </c>
      <c r="M1506" t="s">
        <v>1</v>
      </c>
      <c r="N1506" t="s">
        <v>7</v>
      </c>
      <c r="O1506" t="s">
        <v>1</v>
      </c>
      <c r="P1506" t="s">
        <v>8</v>
      </c>
      <c r="Q1506" t="s">
        <v>1</v>
      </c>
      <c r="R1506" t="s">
        <v>9</v>
      </c>
      <c r="S1506" t="s">
        <v>1</v>
      </c>
      <c r="T1506" t="s">
        <v>10</v>
      </c>
      <c r="U1506" t="s">
        <v>1</v>
      </c>
      <c r="V1506" t="s">
        <v>11</v>
      </c>
      <c r="W1506" t="s">
        <v>1</v>
      </c>
      <c r="X1506" t="s">
        <v>12</v>
      </c>
      <c r="Y1506" t="s">
        <v>1</v>
      </c>
      <c r="Z1506" t="s">
        <v>13</v>
      </c>
      <c r="AA1506" t="s">
        <v>1</v>
      </c>
      <c r="AB1506" t="s">
        <v>28</v>
      </c>
      <c r="AC1506" t="s">
        <v>1</v>
      </c>
    </row>
    <row r="1507" spans="1:29" x14ac:dyDescent="0.3">
      <c r="A1507">
        <v>1972</v>
      </c>
      <c r="B1507">
        <v>2</v>
      </c>
      <c r="C1507">
        <v>1</v>
      </c>
      <c r="D1507">
        <v>14.7</v>
      </c>
      <c r="E1507">
        <v>1</v>
      </c>
      <c r="F1507">
        <v>22.4</v>
      </c>
      <c r="G1507">
        <v>1</v>
      </c>
      <c r="H1507">
        <v>486.8</v>
      </c>
      <c r="I1507">
        <v>8</v>
      </c>
      <c r="J1507">
        <v>123</v>
      </c>
      <c r="K1507">
        <v>6</v>
      </c>
      <c r="L1507">
        <v>212.4</v>
      </c>
      <c r="M1507">
        <v>6</v>
      </c>
      <c r="N1507">
        <v>54.9</v>
      </c>
      <c r="P1507">
        <v>14.7</v>
      </c>
      <c r="R1507">
        <v>40.1</v>
      </c>
      <c r="S1507">
        <v>6</v>
      </c>
      <c r="T1507">
        <v>143.6</v>
      </c>
      <c r="U1507">
        <v>6</v>
      </c>
      <c r="V1507">
        <v>293.2</v>
      </c>
      <c r="W1507">
        <v>6</v>
      </c>
      <c r="X1507">
        <v>19.82</v>
      </c>
      <c r="Y1507">
        <v>6</v>
      </c>
      <c r="Z1507">
        <v>9</v>
      </c>
      <c r="AB1507">
        <v>486.8</v>
      </c>
    </row>
    <row r="1508" spans="1:29" x14ac:dyDescent="0.3">
      <c r="A1508">
        <v>1973</v>
      </c>
      <c r="B1508">
        <v>2</v>
      </c>
      <c r="C1508">
        <v>1</v>
      </c>
      <c r="D1508">
        <v>7.8</v>
      </c>
      <c r="F1508">
        <v>4.3</v>
      </c>
      <c r="H1508">
        <v>4.0999999999999996</v>
      </c>
      <c r="J1508">
        <v>19.7</v>
      </c>
      <c r="L1508">
        <v>153.5</v>
      </c>
      <c r="N1508">
        <v>81</v>
      </c>
      <c r="P1508">
        <v>108.8</v>
      </c>
      <c r="R1508">
        <v>182.2</v>
      </c>
      <c r="T1508">
        <v>401.1</v>
      </c>
      <c r="V1508">
        <v>103.4</v>
      </c>
      <c r="X1508">
        <v>384.8</v>
      </c>
      <c r="Z1508">
        <v>20.2</v>
      </c>
      <c r="AB1508">
        <v>401.1</v>
      </c>
    </row>
    <row r="1509" spans="1:29" x14ac:dyDescent="0.3">
      <c r="A1509">
        <v>1974</v>
      </c>
      <c r="B1509">
        <v>2</v>
      </c>
      <c r="C1509">
        <v>1</v>
      </c>
      <c r="D1509">
        <v>9</v>
      </c>
      <c r="F1509">
        <v>12</v>
      </c>
      <c r="H1509">
        <v>172</v>
      </c>
      <c r="I1509">
        <v>1</v>
      </c>
      <c r="J1509">
        <v>88</v>
      </c>
      <c r="K1509">
        <v>1</v>
      </c>
      <c r="L1509">
        <v>1670</v>
      </c>
      <c r="M1509">
        <v>8</v>
      </c>
      <c r="N1509">
        <v>41</v>
      </c>
      <c r="O1509">
        <v>1</v>
      </c>
      <c r="P1509">
        <v>66</v>
      </c>
      <c r="R1509">
        <v>29</v>
      </c>
      <c r="S1509">
        <v>1</v>
      </c>
      <c r="T1509">
        <v>35</v>
      </c>
      <c r="V1509">
        <v>550</v>
      </c>
      <c r="X1509">
        <v>281.8</v>
      </c>
      <c r="Y1509">
        <v>6</v>
      </c>
      <c r="Z1509">
        <v>42.6</v>
      </c>
      <c r="AA1509">
        <v>6</v>
      </c>
      <c r="AB1509">
        <v>1670</v>
      </c>
    </row>
    <row r="1510" spans="1:29" x14ac:dyDescent="0.3">
      <c r="A1510">
        <v>1975</v>
      </c>
      <c r="B1510">
        <v>2</v>
      </c>
      <c r="C1510">
        <v>1</v>
      </c>
      <c r="D1510">
        <v>22.4</v>
      </c>
      <c r="E1510">
        <v>6</v>
      </c>
      <c r="F1510">
        <v>8.1</v>
      </c>
      <c r="H1510">
        <v>8.1</v>
      </c>
      <c r="I1510">
        <v>6</v>
      </c>
      <c r="J1510">
        <v>5.4</v>
      </c>
      <c r="K1510">
        <v>1</v>
      </c>
      <c r="L1510">
        <v>98.2</v>
      </c>
      <c r="M1510">
        <v>1</v>
      </c>
      <c r="N1510">
        <v>66.2</v>
      </c>
      <c r="O1510">
        <v>1</v>
      </c>
      <c r="P1510">
        <v>182.2</v>
      </c>
      <c r="Q1510">
        <v>1</v>
      </c>
      <c r="R1510">
        <v>20.7</v>
      </c>
      <c r="T1510">
        <v>123.4</v>
      </c>
      <c r="V1510">
        <v>170.5</v>
      </c>
      <c r="W1510">
        <v>1</v>
      </c>
      <c r="X1510">
        <v>190</v>
      </c>
      <c r="Y1510">
        <v>1</v>
      </c>
      <c r="Z1510">
        <v>158.19999999999999</v>
      </c>
      <c r="AA1510">
        <v>1</v>
      </c>
      <c r="AB1510">
        <v>190</v>
      </c>
    </row>
    <row r="1511" spans="1:29" x14ac:dyDescent="0.3">
      <c r="A1511">
        <v>1976</v>
      </c>
      <c r="B1511">
        <v>2</v>
      </c>
      <c r="C1511">
        <v>1</v>
      </c>
      <c r="D1511">
        <v>19.7</v>
      </c>
      <c r="E1511">
        <v>1</v>
      </c>
      <c r="F1511">
        <v>24.4</v>
      </c>
      <c r="G1511">
        <v>1</v>
      </c>
      <c r="H1511">
        <v>8.1999999999999993</v>
      </c>
      <c r="J1511">
        <v>23.8</v>
      </c>
      <c r="K1511">
        <v>1</v>
      </c>
      <c r="L1511">
        <v>338.2</v>
      </c>
      <c r="M1511">
        <v>1</v>
      </c>
      <c r="N1511">
        <v>149.5</v>
      </c>
      <c r="O1511">
        <v>1</v>
      </c>
      <c r="P1511">
        <v>23.8</v>
      </c>
      <c r="Q1511">
        <v>1</v>
      </c>
      <c r="R1511">
        <v>88.3</v>
      </c>
      <c r="S1511">
        <v>1</v>
      </c>
      <c r="T1511">
        <v>107.7</v>
      </c>
      <c r="U1511">
        <v>1</v>
      </c>
      <c r="V1511">
        <v>284.39999999999998</v>
      </c>
      <c r="W1511">
        <v>1</v>
      </c>
      <c r="X1511">
        <v>103.6</v>
      </c>
      <c r="Y1511">
        <v>1</v>
      </c>
      <c r="Z1511">
        <v>38.1</v>
      </c>
      <c r="AA1511">
        <v>1</v>
      </c>
      <c r="AB1511">
        <v>338.2</v>
      </c>
    </row>
    <row r="1512" spans="1:29" x14ac:dyDescent="0.3">
      <c r="A1512">
        <v>1977</v>
      </c>
      <c r="B1512">
        <v>2</v>
      </c>
      <c r="C1512">
        <v>1</v>
      </c>
      <c r="D1512">
        <v>4.5</v>
      </c>
      <c r="F1512">
        <v>4.0999999999999996</v>
      </c>
      <c r="G1512">
        <v>1</v>
      </c>
      <c r="H1512">
        <v>3.6</v>
      </c>
      <c r="I1512">
        <v>1</v>
      </c>
      <c r="J1512">
        <v>6.6</v>
      </c>
      <c r="K1512">
        <v>1</v>
      </c>
      <c r="L1512">
        <v>68.400000000000006</v>
      </c>
      <c r="M1512">
        <v>1</v>
      </c>
      <c r="N1512">
        <v>72.5</v>
      </c>
      <c r="O1512">
        <v>1</v>
      </c>
      <c r="P1512">
        <v>17.2</v>
      </c>
      <c r="R1512">
        <v>22.1</v>
      </c>
      <c r="T1512">
        <v>100.9</v>
      </c>
      <c r="U1512">
        <v>1</v>
      </c>
      <c r="V1512">
        <v>25.6</v>
      </c>
      <c r="X1512">
        <v>38.1</v>
      </c>
      <c r="Z1512">
        <v>13.9</v>
      </c>
      <c r="AB1512">
        <v>100.9</v>
      </c>
    </row>
    <row r="1513" spans="1:29" x14ac:dyDescent="0.3">
      <c r="A1513">
        <v>1978</v>
      </c>
      <c r="B1513">
        <v>2</v>
      </c>
      <c r="C1513">
        <v>1</v>
      </c>
      <c r="D1513">
        <v>9.07</v>
      </c>
      <c r="F1513">
        <v>7.84</v>
      </c>
      <c r="H1513">
        <v>13.6</v>
      </c>
      <c r="I1513">
        <v>1</v>
      </c>
      <c r="J1513">
        <v>178.6</v>
      </c>
      <c r="L1513">
        <v>180.4</v>
      </c>
      <c r="N1513">
        <v>58</v>
      </c>
      <c r="O1513">
        <v>1</v>
      </c>
      <c r="P1513">
        <v>67</v>
      </c>
      <c r="Q1513">
        <v>1</v>
      </c>
      <c r="R1513">
        <v>72.5</v>
      </c>
      <c r="S1513">
        <v>1</v>
      </c>
      <c r="T1513">
        <v>163.69999999999999</v>
      </c>
      <c r="V1513">
        <v>106.6</v>
      </c>
      <c r="X1513">
        <v>182.3</v>
      </c>
      <c r="Z1513">
        <v>41.7</v>
      </c>
      <c r="AA1513">
        <v>1</v>
      </c>
      <c r="AB1513">
        <v>182.3</v>
      </c>
    </row>
    <row r="1514" spans="1:29" x14ac:dyDescent="0.3">
      <c r="A1514">
        <v>1979</v>
      </c>
      <c r="B1514">
        <v>2</v>
      </c>
      <c r="C1514">
        <v>1</v>
      </c>
      <c r="D1514">
        <v>7.2</v>
      </c>
      <c r="F1514">
        <v>5.9</v>
      </c>
      <c r="H1514">
        <v>9.6</v>
      </c>
      <c r="J1514">
        <v>101</v>
      </c>
      <c r="L1514">
        <v>101</v>
      </c>
      <c r="N1514">
        <v>95.5</v>
      </c>
      <c r="P1514">
        <v>57</v>
      </c>
      <c r="R1514">
        <v>92.2</v>
      </c>
      <c r="S1514">
        <v>1</v>
      </c>
      <c r="T1514">
        <v>67</v>
      </c>
      <c r="V1514">
        <v>246.7</v>
      </c>
      <c r="X1514">
        <v>421.8</v>
      </c>
      <c r="Z1514">
        <v>381.8</v>
      </c>
      <c r="AA1514">
        <v>1</v>
      </c>
      <c r="AB1514">
        <v>421.8</v>
      </c>
    </row>
    <row r="1515" spans="1:29" x14ac:dyDescent="0.3">
      <c r="A1515">
        <v>1980</v>
      </c>
      <c r="B1515">
        <v>2</v>
      </c>
      <c r="C1515">
        <v>1</v>
      </c>
      <c r="D1515">
        <v>14.6</v>
      </c>
      <c r="E1515">
        <v>1</v>
      </c>
      <c r="F1515">
        <v>31.5</v>
      </c>
      <c r="G1515">
        <v>1</v>
      </c>
      <c r="H1515">
        <v>5.8</v>
      </c>
      <c r="J1515">
        <v>33</v>
      </c>
      <c r="K1515">
        <v>1</v>
      </c>
      <c r="L1515">
        <v>70.3</v>
      </c>
      <c r="M1515">
        <v>1</v>
      </c>
      <c r="N1515">
        <v>54.3</v>
      </c>
      <c r="O1515">
        <v>1</v>
      </c>
      <c r="P1515">
        <v>129.5</v>
      </c>
      <c r="Q1515">
        <v>1</v>
      </c>
      <c r="R1515">
        <v>70.3</v>
      </c>
      <c r="S1515">
        <v>1</v>
      </c>
      <c r="T1515">
        <v>101</v>
      </c>
      <c r="U1515">
        <v>1</v>
      </c>
      <c r="V1515">
        <v>93.3</v>
      </c>
      <c r="W1515">
        <v>1</v>
      </c>
      <c r="X1515">
        <v>141</v>
      </c>
      <c r="Y1515">
        <v>1</v>
      </c>
      <c r="Z1515">
        <v>46.2</v>
      </c>
      <c r="AA1515">
        <v>1</v>
      </c>
      <c r="AB1515">
        <v>141</v>
      </c>
    </row>
    <row r="1516" spans="1:29" x14ac:dyDescent="0.3">
      <c r="A1516">
        <v>1981</v>
      </c>
      <c r="B1516">
        <v>2</v>
      </c>
      <c r="C1516">
        <v>1</v>
      </c>
      <c r="D1516">
        <v>42.6</v>
      </c>
      <c r="E1516">
        <v>1</v>
      </c>
      <c r="F1516">
        <v>72.5</v>
      </c>
      <c r="G1516">
        <v>1</v>
      </c>
      <c r="H1516">
        <v>49.8</v>
      </c>
      <c r="I1516">
        <v>1</v>
      </c>
      <c r="J1516">
        <v>613.4</v>
      </c>
      <c r="K1516">
        <v>8</v>
      </c>
      <c r="L1516">
        <v>338.2</v>
      </c>
      <c r="M1516">
        <v>8</v>
      </c>
      <c r="N1516">
        <v>626.79999999999995</v>
      </c>
      <c r="O1516">
        <v>8</v>
      </c>
      <c r="P1516">
        <v>332.2</v>
      </c>
      <c r="Q1516">
        <v>8</v>
      </c>
      <c r="R1516">
        <v>105.2</v>
      </c>
      <c r="S1516">
        <v>1</v>
      </c>
      <c r="T1516">
        <v>142.69999999999999</v>
      </c>
      <c r="U1516">
        <v>1</v>
      </c>
      <c r="V1516">
        <v>153.1</v>
      </c>
      <c r="W1516">
        <v>1</v>
      </c>
      <c r="X1516">
        <v>151.30000000000001</v>
      </c>
      <c r="Y1516">
        <v>1</v>
      </c>
      <c r="Z1516">
        <v>54.3</v>
      </c>
      <c r="AA1516">
        <v>1</v>
      </c>
      <c r="AB1516">
        <v>626.79999999999995</v>
      </c>
    </row>
    <row r="1517" spans="1:29" x14ac:dyDescent="0.3">
      <c r="A1517">
        <v>1982</v>
      </c>
      <c r="B1517">
        <v>2</v>
      </c>
      <c r="C1517">
        <v>1</v>
      </c>
      <c r="D1517">
        <v>39.9</v>
      </c>
      <c r="E1517">
        <v>1</v>
      </c>
      <c r="F1517">
        <v>8.5</v>
      </c>
      <c r="G1517">
        <v>1</v>
      </c>
      <c r="H1517">
        <v>4.5999999999999996</v>
      </c>
      <c r="I1517">
        <v>1</v>
      </c>
      <c r="J1517">
        <v>52.5</v>
      </c>
      <c r="K1517">
        <v>1</v>
      </c>
      <c r="L1517">
        <v>654.29999999999995</v>
      </c>
      <c r="M1517">
        <v>8</v>
      </c>
      <c r="N1517">
        <v>52.5</v>
      </c>
      <c r="P1517">
        <v>48</v>
      </c>
      <c r="Q1517">
        <v>1</v>
      </c>
      <c r="R1517">
        <v>41.7</v>
      </c>
      <c r="S1517">
        <v>1</v>
      </c>
      <c r="T1517">
        <v>91.1</v>
      </c>
      <c r="U1517">
        <v>1</v>
      </c>
      <c r="V1517">
        <v>182.3</v>
      </c>
      <c r="W1517">
        <v>1</v>
      </c>
      <c r="X1517">
        <v>66</v>
      </c>
      <c r="Y1517">
        <v>1</v>
      </c>
      <c r="Z1517">
        <v>17.8</v>
      </c>
      <c r="AA1517">
        <v>1</v>
      </c>
      <c r="AB1517">
        <v>654.29999999999995</v>
      </c>
    </row>
    <row r="1518" spans="1:29" x14ac:dyDescent="0.3">
      <c r="A1518">
        <v>1983</v>
      </c>
      <c r="B1518">
        <v>2</v>
      </c>
      <c r="C1518">
        <v>1</v>
      </c>
      <c r="D1518">
        <v>8.1999999999999993</v>
      </c>
      <c r="F1518">
        <v>5.4</v>
      </c>
      <c r="H1518">
        <v>5.6</v>
      </c>
      <c r="J1518">
        <v>428.9</v>
      </c>
      <c r="K1518">
        <v>8</v>
      </c>
      <c r="L1518">
        <v>394.9</v>
      </c>
      <c r="M1518">
        <v>8</v>
      </c>
      <c r="N1518">
        <v>347.3</v>
      </c>
      <c r="O1518">
        <v>8</v>
      </c>
      <c r="P1518">
        <v>158.4</v>
      </c>
      <c r="Q1518">
        <v>1</v>
      </c>
      <c r="R1518">
        <v>254</v>
      </c>
      <c r="S1518">
        <v>8</v>
      </c>
      <c r="T1518">
        <v>163.69999999999999</v>
      </c>
      <c r="V1518">
        <v>146</v>
      </c>
      <c r="X1518">
        <v>421.8</v>
      </c>
      <c r="Y1518">
        <v>8</v>
      </c>
      <c r="Z1518">
        <v>8.1999999999999993</v>
      </c>
      <c r="AB1518">
        <v>428.9</v>
      </c>
    </row>
    <row r="1519" spans="1:29" x14ac:dyDescent="0.3">
      <c r="A1519">
        <v>1984</v>
      </c>
      <c r="B1519">
        <v>2</v>
      </c>
      <c r="C1519">
        <v>1</v>
      </c>
      <c r="D1519">
        <v>5.3</v>
      </c>
      <c r="F1519">
        <v>29.5</v>
      </c>
      <c r="G1519">
        <v>1</v>
      </c>
      <c r="H1519">
        <v>4.5999999999999996</v>
      </c>
      <c r="J1519">
        <v>85.2</v>
      </c>
      <c r="K1519">
        <v>1</v>
      </c>
      <c r="L1519">
        <v>136.1</v>
      </c>
      <c r="M1519">
        <v>1</v>
      </c>
      <c r="N1519">
        <v>39</v>
      </c>
      <c r="P1519">
        <v>141</v>
      </c>
      <c r="Q1519">
        <v>1</v>
      </c>
      <c r="R1519">
        <v>156.6</v>
      </c>
      <c r="S1519">
        <v>1</v>
      </c>
      <c r="T1519">
        <v>174.9</v>
      </c>
      <c r="U1519">
        <v>1</v>
      </c>
      <c r="V1519">
        <v>279</v>
      </c>
      <c r="W1519">
        <v>8</v>
      </c>
      <c r="X1519">
        <v>70.3</v>
      </c>
      <c r="Y1519">
        <v>1</v>
      </c>
      <c r="Z1519">
        <v>303.5</v>
      </c>
      <c r="AA1519">
        <v>8</v>
      </c>
      <c r="AB1519">
        <v>303.5</v>
      </c>
    </row>
    <row r="1520" spans="1:29" x14ac:dyDescent="0.3">
      <c r="A1520">
        <v>1985</v>
      </c>
      <c r="B1520">
        <v>2</v>
      </c>
      <c r="C1520">
        <v>1</v>
      </c>
      <c r="D1520">
        <v>9.3000000000000007</v>
      </c>
      <c r="E1520">
        <v>1</v>
      </c>
      <c r="F1520">
        <v>13.6</v>
      </c>
      <c r="G1520">
        <v>1</v>
      </c>
      <c r="H1520">
        <v>3.9</v>
      </c>
      <c r="I1520">
        <v>1</v>
      </c>
      <c r="J1520">
        <v>62</v>
      </c>
      <c r="K1520">
        <v>1</v>
      </c>
      <c r="L1520">
        <v>169.3</v>
      </c>
      <c r="M1520">
        <v>1</v>
      </c>
      <c r="N1520">
        <v>52.5</v>
      </c>
      <c r="O1520">
        <v>1</v>
      </c>
      <c r="P1520">
        <v>42.6</v>
      </c>
      <c r="Q1520">
        <v>1</v>
      </c>
      <c r="R1520">
        <v>149.5</v>
      </c>
      <c r="S1520">
        <v>1</v>
      </c>
      <c r="T1520">
        <v>136.1</v>
      </c>
      <c r="U1520">
        <v>1</v>
      </c>
      <c r="V1520">
        <v>365.9</v>
      </c>
      <c r="W1520">
        <v>8</v>
      </c>
      <c r="X1520">
        <v>453.7</v>
      </c>
      <c r="Y1520">
        <v>8</v>
      </c>
      <c r="Z1520">
        <v>617.70000000000005</v>
      </c>
      <c r="AA1520">
        <v>8</v>
      </c>
      <c r="AB1520">
        <v>617.70000000000005</v>
      </c>
    </row>
    <row r="1521" spans="1:29" x14ac:dyDescent="0.3">
      <c r="A1521">
        <v>1986</v>
      </c>
      <c r="B1521">
        <v>2</v>
      </c>
      <c r="C1521">
        <v>1</v>
      </c>
      <c r="D1521">
        <v>9.6</v>
      </c>
      <c r="E1521">
        <v>1</v>
      </c>
      <c r="F1521">
        <v>132.80000000000001</v>
      </c>
      <c r="G1521">
        <v>1</v>
      </c>
      <c r="H1521">
        <v>25.6</v>
      </c>
      <c r="I1521">
        <v>1</v>
      </c>
      <c r="J1521">
        <v>297.8</v>
      </c>
      <c r="K1521">
        <v>8</v>
      </c>
      <c r="L1521">
        <v>476</v>
      </c>
      <c r="M1521">
        <v>8</v>
      </c>
      <c r="N1521">
        <v>81.599999999999994</v>
      </c>
      <c r="O1521">
        <v>1</v>
      </c>
      <c r="P1521">
        <v>15</v>
      </c>
      <c r="R1521">
        <v>57</v>
      </c>
      <c r="T1521">
        <v>326.2</v>
      </c>
      <c r="U1521">
        <v>8</v>
      </c>
      <c r="V1521">
        <v>575</v>
      </c>
      <c r="W1521">
        <v>8</v>
      </c>
      <c r="X1521">
        <v>115</v>
      </c>
      <c r="Z1521">
        <v>10.199999999999999</v>
      </c>
      <c r="AB1521">
        <v>575</v>
      </c>
    </row>
    <row r="1522" spans="1:29" x14ac:dyDescent="0.3">
      <c r="A1522">
        <v>1987</v>
      </c>
      <c r="B1522">
        <v>2</v>
      </c>
      <c r="C1522">
        <v>1</v>
      </c>
      <c r="D1522">
        <v>5.6</v>
      </c>
      <c r="F1522">
        <v>10.4</v>
      </c>
      <c r="H1522">
        <v>7.2</v>
      </c>
      <c r="J1522">
        <v>297.8</v>
      </c>
      <c r="K1522">
        <v>8</v>
      </c>
      <c r="L1522">
        <v>203</v>
      </c>
      <c r="N1522">
        <v>101</v>
      </c>
      <c r="P1522">
        <v>101</v>
      </c>
      <c r="R1522">
        <v>115</v>
      </c>
      <c r="T1522">
        <v>101</v>
      </c>
      <c r="V1522">
        <v>182.3</v>
      </c>
      <c r="X1522">
        <v>62</v>
      </c>
      <c r="Z1522">
        <v>39</v>
      </c>
      <c r="AB1522">
        <v>297.8</v>
      </c>
    </row>
    <row r="1523" spans="1:29" x14ac:dyDescent="0.3">
      <c r="A1523">
        <v>1988</v>
      </c>
      <c r="B1523">
        <v>1</v>
      </c>
      <c r="C1523">
        <v>1</v>
      </c>
      <c r="D1523">
        <v>15.5</v>
      </c>
      <c r="E1523">
        <v>8</v>
      </c>
      <c r="F1523">
        <v>14.7</v>
      </c>
      <c r="G1523">
        <v>8</v>
      </c>
      <c r="H1523">
        <v>14.7</v>
      </c>
      <c r="I1523">
        <v>8</v>
      </c>
      <c r="J1523">
        <v>94</v>
      </c>
      <c r="L1523">
        <v>106</v>
      </c>
      <c r="N1523">
        <v>337.5</v>
      </c>
      <c r="O1523">
        <v>8</v>
      </c>
      <c r="P1523">
        <v>118</v>
      </c>
      <c r="Q1523">
        <v>8</v>
      </c>
      <c r="R1523">
        <v>106</v>
      </c>
      <c r="T1523">
        <v>134</v>
      </c>
      <c r="V1523">
        <v>315</v>
      </c>
      <c r="W1523">
        <v>8</v>
      </c>
      <c r="X1523">
        <v>687.5</v>
      </c>
      <c r="Y1523">
        <v>8</v>
      </c>
      <c r="Z1523">
        <v>73</v>
      </c>
      <c r="AB1523">
        <v>687.5</v>
      </c>
    </row>
    <row r="1524" spans="1:29" x14ac:dyDescent="0.3">
      <c r="A1524">
        <v>1989</v>
      </c>
      <c r="B1524">
        <v>1</v>
      </c>
      <c r="C1524">
        <v>1</v>
      </c>
      <c r="D1524">
        <v>26.4</v>
      </c>
      <c r="F1524">
        <v>8.3000000000000007</v>
      </c>
      <c r="G1524">
        <v>8</v>
      </c>
      <c r="H1524">
        <v>9.4</v>
      </c>
      <c r="I1524">
        <v>8</v>
      </c>
      <c r="J1524">
        <v>9.4</v>
      </c>
      <c r="K1524">
        <v>8</v>
      </c>
      <c r="L1524">
        <v>49.5</v>
      </c>
      <c r="N1524">
        <v>106</v>
      </c>
      <c r="O1524">
        <v>8</v>
      </c>
      <c r="P1524">
        <v>520</v>
      </c>
      <c r="Q1524">
        <v>8</v>
      </c>
      <c r="R1524">
        <v>61.1</v>
      </c>
      <c r="S1524">
        <v>8</v>
      </c>
      <c r="T1524">
        <v>54.7</v>
      </c>
      <c r="U1524">
        <v>8</v>
      </c>
      <c r="V1524">
        <v>69.599999999999994</v>
      </c>
      <c r="W1524">
        <v>1</v>
      </c>
      <c r="X1524">
        <v>94</v>
      </c>
      <c r="Z1524">
        <v>73</v>
      </c>
      <c r="AB1524">
        <v>520</v>
      </c>
    </row>
    <row r="1525" spans="1:29" x14ac:dyDescent="0.3">
      <c r="A1525">
        <v>1990</v>
      </c>
      <c r="B1525">
        <v>1</v>
      </c>
      <c r="C1525">
        <v>1</v>
      </c>
      <c r="D1525">
        <v>14.5</v>
      </c>
      <c r="E1525">
        <v>6</v>
      </c>
      <c r="F1525">
        <v>22.6</v>
      </c>
      <c r="G1525">
        <v>6</v>
      </c>
      <c r="H1525">
        <v>182.8</v>
      </c>
      <c r="I1525">
        <v>8</v>
      </c>
      <c r="J1525">
        <v>295</v>
      </c>
      <c r="K1525">
        <v>8</v>
      </c>
      <c r="L1525">
        <v>275</v>
      </c>
      <c r="M1525">
        <v>8</v>
      </c>
      <c r="N1525">
        <v>118</v>
      </c>
      <c r="P1525">
        <v>43</v>
      </c>
      <c r="R1525">
        <v>315</v>
      </c>
      <c r="S1525">
        <v>8</v>
      </c>
      <c r="T1525">
        <v>275</v>
      </c>
      <c r="U1525">
        <v>8</v>
      </c>
      <c r="V1525">
        <v>134</v>
      </c>
      <c r="X1525">
        <v>56</v>
      </c>
      <c r="Z1525">
        <v>19.899999999999999</v>
      </c>
      <c r="AB1525">
        <v>315</v>
      </c>
    </row>
    <row r="1526" spans="1:29" x14ac:dyDescent="0.3">
      <c r="A1526">
        <v>1991</v>
      </c>
      <c r="B1526">
        <v>1</v>
      </c>
      <c r="C1526">
        <v>1</v>
      </c>
      <c r="D1526">
        <v>10.15</v>
      </c>
      <c r="E1526">
        <v>8</v>
      </c>
      <c r="F1526">
        <v>46.25</v>
      </c>
      <c r="H1526">
        <v>21.9</v>
      </c>
      <c r="I1526">
        <v>8</v>
      </c>
      <c r="J1526">
        <v>26.45</v>
      </c>
      <c r="L1526">
        <v>78.25</v>
      </c>
      <c r="N1526">
        <v>11.98</v>
      </c>
      <c r="O1526">
        <v>8</v>
      </c>
      <c r="P1526">
        <v>8.32</v>
      </c>
      <c r="Q1526">
        <v>8</v>
      </c>
      <c r="R1526">
        <v>31</v>
      </c>
      <c r="T1526">
        <v>88.75</v>
      </c>
      <c r="V1526">
        <v>94</v>
      </c>
      <c r="W1526">
        <v>8</v>
      </c>
      <c r="X1526">
        <v>37</v>
      </c>
      <c r="Z1526">
        <v>13.07</v>
      </c>
      <c r="AA1526">
        <v>8</v>
      </c>
      <c r="AB1526">
        <v>94</v>
      </c>
    </row>
    <row r="1527" spans="1:29" x14ac:dyDescent="0.3">
      <c r="A1527">
        <v>1992</v>
      </c>
      <c r="B1527">
        <v>1</v>
      </c>
      <c r="C1527">
        <v>1</v>
      </c>
      <c r="D1527">
        <v>6.5</v>
      </c>
      <c r="E1527">
        <v>8</v>
      </c>
      <c r="F1527">
        <v>6.5</v>
      </c>
      <c r="G1527">
        <v>8</v>
      </c>
      <c r="H1527">
        <v>4.4000000000000004</v>
      </c>
      <c r="I1527">
        <v>8</v>
      </c>
      <c r="J1527">
        <v>31</v>
      </c>
      <c r="K1527">
        <v>8</v>
      </c>
      <c r="L1527">
        <v>170.5</v>
      </c>
      <c r="N1527">
        <v>118</v>
      </c>
      <c r="P1527">
        <v>37</v>
      </c>
      <c r="R1527">
        <v>26.5</v>
      </c>
      <c r="T1527">
        <v>118</v>
      </c>
      <c r="V1527">
        <v>37</v>
      </c>
      <c r="X1527">
        <v>337.5</v>
      </c>
      <c r="Y1527">
        <v>8</v>
      </c>
      <c r="Z1527">
        <v>31</v>
      </c>
      <c r="AB1527">
        <v>337.5</v>
      </c>
    </row>
    <row r="1528" spans="1:29" x14ac:dyDescent="0.3">
      <c r="A1528">
        <v>1993</v>
      </c>
      <c r="B1528">
        <v>1</v>
      </c>
      <c r="C1528">
        <v>1</v>
      </c>
      <c r="D1528">
        <v>7.23</v>
      </c>
      <c r="E1528">
        <v>8</v>
      </c>
      <c r="F1528">
        <v>5.63</v>
      </c>
      <c r="G1528">
        <v>8</v>
      </c>
      <c r="H1528">
        <v>5.45</v>
      </c>
      <c r="I1528">
        <v>8</v>
      </c>
      <c r="J1528">
        <v>37</v>
      </c>
      <c r="L1528">
        <v>41.2</v>
      </c>
      <c r="N1528">
        <v>29.63</v>
      </c>
      <c r="P1528">
        <v>41.8</v>
      </c>
      <c r="Q1528">
        <v>8</v>
      </c>
      <c r="R1528">
        <v>30.55</v>
      </c>
      <c r="T1528">
        <v>85.6</v>
      </c>
      <c r="V1528">
        <v>21.9</v>
      </c>
      <c r="X1528">
        <v>17.850000000000001</v>
      </c>
      <c r="Z1528">
        <v>14.61</v>
      </c>
      <c r="AB1528">
        <v>85.6</v>
      </c>
    </row>
    <row r="1529" spans="1:29" x14ac:dyDescent="0.3">
      <c r="A1529">
        <v>1994</v>
      </c>
      <c r="B1529">
        <v>2</v>
      </c>
      <c r="C1529">
        <v>1</v>
      </c>
      <c r="D1529">
        <v>5.46</v>
      </c>
      <c r="F1529">
        <v>5.64</v>
      </c>
      <c r="H1529">
        <v>45.2</v>
      </c>
      <c r="J1529">
        <v>55.6</v>
      </c>
      <c r="L1529">
        <v>9</v>
      </c>
      <c r="N1529">
        <v>6.96</v>
      </c>
      <c r="P1529">
        <v>4.76</v>
      </c>
      <c r="R1529">
        <v>50.7</v>
      </c>
      <c r="T1529">
        <v>45.88</v>
      </c>
      <c r="V1529">
        <v>38.75</v>
      </c>
      <c r="X1529">
        <v>30</v>
      </c>
      <c r="Z1529">
        <v>21.07</v>
      </c>
      <c r="AB1529">
        <v>55.6</v>
      </c>
    </row>
    <row r="1530" spans="1:29" x14ac:dyDescent="0.3">
      <c r="A1530">
        <v>1995</v>
      </c>
      <c r="B1530">
        <v>1</v>
      </c>
      <c r="C1530">
        <v>1</v>
      </c>
      <c r="D1530">
        <v>6.24</v>
      </c>
      <c r="F1530">
        <v>6.24</v>
      </c>
      <c r="H1530">
        <v>8.4</v>
      </c>
      <c r="J1530">
        <v>20.09</v>
      </c>
      <c r="L1530">
        <v>32.28</v>
      </c>
      <c r="N1530">
        <v>19.600000000000001</v>
      </c>
      <c r="P1530">
        <v>17.5</v>
      </c>
      <c r="T1530">
        <v>30</v>
      </c>
      <c r="V1530">
        <v>43</v>
      </c>
      <c r="W1530">
        <v>8</v>
      </c>
      <c r="X1530">
        <v>31.36</v>
      </c>
      <c r="Y1530">
        <v>8</v>
      </c>
      <c r="Z1530">
        <v>27.2</v>
      </c>
      <c r="AB1530">
        <v>43</v>
      </c>
      <c r="AC1530">
        <v>3</v>
      </c>
    </row>
    <row r="1531" spans="1:29" x14ac:dyDescent="0.3">
      <c r="A1531">
        <v>1996</v>
      </c>
      <c r="B1531">
        <v>1</v>
      </c>
      <c r="C1531">
        <v>1</v>
      </c>
      <c r="D1531">
        <v>11.4</v>
      </c>
      <c r="F1531">
        <v>6.9</v>
      </c>
      <c r="H1531">
        <v>7.46</v>
      </c>
      <c r="I1531">
        <v>3</v>
      </c>
      <c r="J1531">
        <v>7.18</v>
      </c>
      <c r="L1531">
        <v>17.760000000000002</v>
      </c>
      <c r="N1531">
        <v>11.82</v>
      </c>
      <c r="P1531">
        <v>16.920000000000002</v>
      </c>
      <c r="R1531">
        <v>23.04</v>
      </c>
      <c r="T1531">
        <v>27.2</v>
      </c>
      <c r="V1531">
        <v>43</v>
      </c>
      <c r="W1531">
        <v>8</v>
      </c>
      <c r="X1531">
        <v>48.16</v>
      </c>
      <c r="Y1531">
        <v>8</v>
      </c>
      <c r="Z1531">
        <v>20</v>
      </c>
      <c r="AB1531">
        <v>48.16</v>
      </c>
      <c r="AC1531">
        <v>3</v>
      </c>
    </row>
    <row r="1532" spans="1:29" x14ac:dyDescent="0.3">
      <c r="A1532">
        <v>1997</v>
      </c>
      <c r="B1532">
        <v>1</v>
      </c>
      <c r="C1532">
        <v>1</v>
      </c>
      <c r="D1532">
        <v>15.34</v>
      </c>
      <c r="F1532">
        <v>9.66</v>
      </c>
      <c r="H1532">
        <v>13.96</v>
      </c>
      <c r="J1532">
        <v>10.28</v>
      </c>
      <c r="L1532">
        <v>20.8</v>
      </c>
      <c r="N1532">
        <v>12.66</v>
      </c>
      <c r="P1532">
        <v>16.079999999999998</v>
      </c>
      <c r="R1532">
        <v>12.66</v>
      </c>
      <c r="T1532">
        <v>13.5</v>
      </c>
      <c r="V1532">
        <v>51.6</v>
      </c>
      <c r="W1532">
        <v>8</v>
      </c>
      <c r="X1532">
        <v>13.96</v>
      </c>
      <c r="Z1532">
        <v>10.56</v>
      </c>
      <c r="AB1532">
        <v>51.6</v>
      </c>
    </row>
    <row r="1533" spans="1:29" x14ac:dyDescent="0.3">
      <c r="A1533">
        <v>1998</v>
      </c>
      <c r="B1533">
        <v>1</v>
      </c>
      <c r="C1533">
        <v>1</v>
      </c>
      <c r="D1533">
        <v>12.7</v>
      </c>
      <c r="F1533">
        <v>10.3</v>
      </c>
      <c r="H1533">
        <v>11.8</v>
      </c>
      <c r="J1533">
        <v>17.2</v>
      </c>
      <c r="L1533">
        <v>27.2</v>
      </c>
      <c r="N1533">
        <v>27.2</v>
      </c>
      <c r="P1533">
        <v>15.3</v>
      </c>
      <c r="R1533">
        <v>16.899999999999999</v>
      </c>
      <c r="T1533">
        <v>20</v>
      </c>
      <c r="V1533">
        <v>32.4</v>
      </c>
      <c r="W1533">
        <v>8</v>
      </c>
      <c r="X1533">
        <v>27.2</v>
      </c>
      <c r="Z1533">
        <v>105.9</v>
      </c>
      <c r="AA1533">
        <v>8</v>
      </c>
      <c r="AB1533">
        <v>105.9</v>
      </c>
    </row>
    <row r="1534" spans="1:29" x14ac:dyDescent="0.3">
      <c r="A1534">
        <v>1999</v>
      </c>
      <c r="B1534">
        <v>1</v>
      </c>
      <c r="C1534">
        <v>1</v>
      </c>
      <c r="D1534">
        <v>16.079999999999998</v>
      </c>
      <c r="F1534">
        <v>15.8</v>
      </c>
      <c r="H1534">
        <v>22</v>
      </c>
      <c r="J1534">
        <v>29.28</v>
      </c>
      <c r="K1534">
        <v>8</v>
      </c>
      <c r="L1534">
        <v>16.920000000000002</v>
      </c>
      <c r="N1534">
        <v>43</v>
      </c>
      <c r="O1534">
        <v>8</v>
      </c>
      <c r="P1534">
        <v>11.82</v>
      </c>
      <c r="R1534">
        <v>14.42</v>
      </c>
      <c r="T1534">
        <v>32.4</v>
      </c>
      <c r="U1534">
        <v>8</v>
      </c>
      <c r="V1534">
        <v>80.8</v>
      </c>
      <c r="W1534">
        <v>8</v>
      </c>
      <c r="X1534">
        <v>43</v>
      </c>
      <c r="Y1534">
        <v>8</v>
      </c>
      <c r="Z1534">
        <v>61.28</v>
      </c>
      <c r="AA1534">
        <v>8</v>
      </c>
      <c r="AB1534">
        <v>80.8</v>
      </c>
    </row>
    <row r="1535" spans="1:29" x14ac:dyDescent="0.3">
      <c r="A1535">
        <v>2000</v>
      </c>
      <c r="B1535">
        <v>1</v>
      </c>
      <c r="C1535">
        <v>1</v>
      </c>
      <c r="D1535">
        <v>31.36</v>
      </c>
      <c r="E1535">
        <v>8</v>
      </c>
      <c r="F1535">
        <v>20.8</v>
      </c>
      <c r="H1535">
        <v>18.32</v>
      </c>
      <c r="J1535">
        <v>14.42</v>
      </c>
      <c r="L1535">
        <v>27.2</v>
      </c>
      <c r="N1535">
        <v>15.8</v>
      </c>
      <c r="P1535">
        <v>17.2</v>
      </c>
      <c r="R1535">
        <v>10.56</v>
      </c>
      <c r="T1535">
        <v>56.36</v>
      </c>
      <c r="U1535">
        <v>8</v>
      </c>
      <c r="V1535">
        <v>33.619999999999997</v>
      </c>
      <c r="W1535">
        <v>8</v>
      </c>
      <c r="X1535">
        <v>64.16</v>
      </c>
      <c r="Y1535">
        <v>8</v>
      </c>
      <c r="Z1535">
        <v>21.2</v>
      </c>
      <c r="AB1535">
        <v>64.16</v>
      </c>
    </row>
    <row r="1536" spans="1:29" x14ac:dyDescent="0.3">
      <c r="A1536">
        <v>2001</v>
      </c>
      <c r="B1536">
        <v>1</v>
      </c>
      <c r="C1536">
        <v>1</v>
      </c>
      <c r="D1536">
        <v>16.920000000000002</v>
      </c>
      <c r="F1536">
        <v>16.36</v>
      </c>
      <c r="H1536">
        <v>11.82</v>
      </c>
      <c r="J1536">
        <v>7.46</v>
      </c>
      <c r="K1536">
        <v>8</v>
      </c>
      <c r="L1536">
        <v>43</v>
      </c>
      <c r="M1536">
        <v>8</v>
      </c>
      <c r="N1536">
        <v>39.85</v>
      </c>
      <c r="O1536">
        <v>8</v>
      </c>
      <c r="P1536">
        <v>15.8</v>
      </c>
      <c r="Q1536">
        <v>1</v>
      </c>
      <c r="R1536">
        <v>13.96</v>
      </c>
      <c r="S1536">
        <v>3</v>
      </c>
      <c r="T1536">
        <v>49.88</v>
      </c>
      <c r="U1536">
        <v>8</v>
      </c>
      <c r="V1536">
        <v>16.079999999999998</v>
      </c>
      <c r="X1536">
        <v>20</v>
      </c>
      <c r="Z1536">
        <v>13.5</v>
      </c>
      <c r="AB1536">
        <v>49.88</v>
      </c>
      <c r="AC1536">
        <v>3</v>
      </c>
    </row>
    <row r="1537" spans="1:29" x14ac:dyDescent="0.3">
      <c r="A1537">
        <v>2002</v>
      </c>
      <c r="B1537">
        <v>1</v>
      </c>
      <c r="C1537">
        <v>1</v>
      </c>
      <c r="D1537">
        <v>9.66</v>
      </c>
      <c r="F1537">
        <v>6.4</v>
      </c>
      <c r="H1537">
        <v>4.8</v>
      </c>
      <c r="I1537">
        <v>8</v>
      </c>
      <c r="J1537">
        <v>7.26</v>
      </c>
      <c r="L1537">
        <v>14.08</v>
      </c>
      <c r="N1537">
        <v>47.62</v>
      </c>
      <c r="O1537">
        <v>8</v>
      </c>
      <c r="P1537">
        <v>9.32</v>
      </c>
      <c r="R1537">
        <v>19.2</v>
      </c>
      <c r="T1537">
        <v>23.79</v>
      </c>
      <c r="V1537">
        <v>29.9</v>
      </c>
      <c r="W1537">
        <v>8</v>
      </c>
      <c r="X1537">
        <v>18.2</v>
      </c>
      <c r="Z1537">
        <v>10</v>
      </c>
      <c r="AB1537">
        <v>47.62</v>
      </c>
    </row>
    <row r="1538" spans="1:29" x14ac:dyDescent="0.3">
      <c r="A1538">
        <v>2003</v>
      </c>
      <c r="B1538">
        <v>1</v>
      </c>
      <c r="C1538">
        <v>1</v>
      </c>
      <c r="D1538">
        <v>7</v>
      </c>
      <c r="E1538">
        <v>8</v>
      </c>
      <c r="F1538">
        <v>6.2</v>
      </c>
      <c r="H1538">
        <v>5</v>
      </c>
      <c r="I1538">
        <v>8</v>
      </c>
      <c r="J1538">
        <v>67.209999999999994</v>
      </c>
      <c r="K1538">
        <v>3</v>
      </c>
      <c r="L1538">
        <v>66.5</v>
      </c>
      <c r="M1538">
        <v>8</v>
      </c>
      <c r="N1538">
        <v>67.92</v>
      </c>
      <c r="O1538">
        <v>3</v>
      </c>
      <c r="P1538">
        <v>14.86</v>
      </c>
      <c r="R1538">
        <v>72.89</v>
      </c>
      <c r="S1538">
        <v>8</v>
      </c>
      <c r="T1538">
        <v>90.68</v>
      </c>
      <c r="U1538">
        <v>3</v>
      </c>
      <c r="V1538">
        <v>108.9</v>
      </c>
      <c r="W1538">
        <v>8</v>
      </c>
      <c r="X1538">
        <v>104.4</v>
      </c>
      <c r="Y1538">
        <v>3</v>
      </c>
      <c r="Z1538">
        <v>96.76</v>
      </c>
      <c r="AA1538">
        <v>8</v>
      </c>
      <c r="AB1538">
        <v>108.9</v>
      </c>
      <c r="AC1538">
        <v>3</v>
      </c>
    </row>
    <row r="1539" spans="1:29" x14ac:dyDescent="0.3">
      <c r="A1539">
        <v>2004</v>
      </c>
      <c r="B1539">
        <v>1</v>
      </c>
      <c r="C1539">
        <v>1</v>
      </c>
      <c r="D1539">
        <v>8.98</v>
      </c>
      <c r="E1539">
        <v>1</v>
      </c>
      <c r="F1539">
        <v>4.5999999999999996</v>
      </c>
      <c r="G1539">
        <v>8</v>
      </c>
      <c r="H1539">
        <v>11.28</v>
      </c>
      <c r="J1539">
        <v>73.599999999999994</v>
      </c>
      <c r="K1539">
        <v>8</v>
      </c>
      <c r="L1539">
        <v>37.4</v>
      </c>
      <c r="M1539">
        <v>8</v>
      </c>
      <c r="N1539">
        <v>31.1</v>
      </c>
      <c r="O1539">
        <v>8</v>
      </c>
      <c r="P1539">
        <v>28.1</v>
      </c>
      <c r="Q1539">
        <v>8</v>
      </c>
      <c r="R1539">
        <v>36.1</v>
      </c>
      <c r="S1539">
        <v>8</v>
      </c>
      <c r="T1539">
        <v>37.4</v>
      </c>
      <c r="U1539">
        <v>8</v>
      </c>
      <c r="V1539">
        <v>53.19</v>
      </c>
      <c r="W1539">
        <v>8</v>
      </c>
      <c r="X1539">
        <v>62.95</v>
      </c>
      <c r="Y1539">
        <v>8</v>
      </c>
      <c r="Z1539">
        <v>65.790000000000006</v>
      </c>
      <c r="AA1539">
        <v>8</v>
      </c>
      <c r="AB1539">
        <v>73.599999999999994</v>
      </c>
    </row>
    <row r="1540" spans="1:29" x14ac:dyDescent="0.3">
      <c r="A1540">
        <v>2005</v>
      </c>
      <c r="B1540">
        <v>1</v>
      </c>
      <c r="C1540">
        <v>1</v>
      </c>
      <c r="D1540">
        <v>81</v>
      </c>
      <c r="E1540">
        <v>8</v>
      </c>
      <c r="F1540">
        <v>31.1</v>
      </c>
      <c r="G1540">
        <v>8</v>
      </c>
      <c r="H1540">
        <v>8.0399999999999991</v>
      </c>
      <c r="J1540">
        <v>17.2</v>
      </c>
      <c r="L1540">
        <v>81</v>
      </c>
      <c r="M1540">
        <v>8</v>
      </c>
      <c r="N1540">
        <v>35.450000000000003</v>
      </c>
      <c r="O1540">
        <v>8</v>
      </c>
      <c r="P1540">
        <v>31.1</v>
      </c>
      <c r="Q1540">
        <v>8</v>
      </c>
      <c r="R1540">
        <v>15.64</v>
      </c>
      <c r="T1540">
        <v>26.97</v>
      </c>
      <c r="V1540">
        <v>52.5</v>
      </c>
      <c r="W1540">
        <v>8</v>
      </c>
      <c r="X1540">
        <v>36.1</v>
      </c>
      <c r="Y1540">
        <v>8</v>
      </c>
      <c r="Z1540">
        <v>40</v>
      </c>
      <c r="AA1540">
        <v>8</v>
      </c>
      <c r="AB1540">
        <v>81</v>
      </c>
    </row>
    <row r="1541" spans="1:29" x14ac:dyDescent="0.3">
      <c r="A1541">
        <v>2006</v>
      </c>
      <c r="B1541">
        <v>1</v>
      </c>
      <c r="C1541">
        <v>1</v>
      </c>
      <c r="D1541">
        <v>21.2</v>
      </c>
      <c r="F1541">
        <v>26.44</v>
      </c>
      <c r="H1541">
        <v>26.44</v>
      </c>
      <c r="J1541">
        <v>42.56</v>
      </c>
      <c r="K1541">
        <v>8</v>
      </c>
      <c r="L1541">
        <v>46.4</v>
      </c>
      <c r="M1541">
        <v>8</v>
      </c>
      <c r="N1541">
        <v>20.2</v>
      </c>
      <c r="P1541">
        <v>67.92</v>
      </c>
      <c r="Q1541">
        <v>8</v>
      </c>
      <c r="R1541">
        <v>26.44</v>
      </c>
      <c r="T1541">
        <v>29.9</v>
      </c>
      <c r="U1541">
        <v>8</v>
      </c>
      <c r="V1541">
        <v>27.5</v>
      </c>
      <c r="X1541">
        <v>26.44</v>
      </c>
      <c r="Z1541">
        <v>21.2</v>
      </c>
      <c r="AB1541">
        <v>67.92</v>
      </c>
    </row>
    <row r="1542" spans="1:29" x14ac:dyDescent="0.3">
      <c r="A1542">
        <v>2007</v>
      </c>
      <c r="B1542">
        <v>1</v>
      </c>
      <c r="C1542">
        <v>1</v>
      </c>
      <c r="D1542">
        <v>24.85</v>
      </c>
      <c r="F1542">
        <v>15.64</v>
      </c>
      <c r="H1542">
        <v>28.7</v>
      </c>
      <c r="I1542">
        <v>8</v>
      </c>
      <c r="J1542">
        <v>25.38</v>
      </c>
      <c r="L1542">
        <v>24.32</v>
      </c>
      <c r="N1542">
        <v>24.32</v>
      </c>
      <c r="P1542">
        <v>22.2</v>
      </c>
      <c r="R1542">
        <v>33.5</v>
      </c>
      <c r="S1542">
        <v>8</v>
      </c>
      <c r="T1542">
        <v>36.1</v>
      </c>
      <c r="U1542">
        <v>8</v>
      </c>
      <c r="V1542">
        <v>45.12</v>
      </c>
      <c r="W1542">
        <v>3</v>
      </c>
      <c r="X1542">
        <v>52.5</v>
      </c>
      <c r="Y1542">
        <v>8</v>
      </c>
      <c r="Z1542">
        <v>12.62</v>
      </c>
      <c r="AB1542">
        <v>52.5</v>
      </c>
      <c r="AC1542">
        <v>3</v>
      </c>
    </row>
    <row r="1543" spans="1:29" x14ac:dyDescent="0.3">
      <c r="A1543">
        <v>2008</v>
      </c>
      <c r="B1543">
        <v>1</v>
      </c>
      <c r="C1543">
        <v>1</v>
      </c>
      <c r="D1543">
        <v>9.32</v>
      </c>
      <c r="F1543">
        <v>10.96</v>
      </c>
      <c r="G1543">
        <v>3</v>
      </c>
      <c r="H1543">
        <v>27.5</v>
      </c>
      <c r="I1543">
        <v>3</v>
      </c>
      <c r="J1543">
        <v>28.7</v>
      </c>
      <c r="K1543">
        <v>8</v>
      </c>
      <c r="L1543">
        <v>34.15</v>
      </c>
      <c r="M1543">
        <v>8</v>
      </c>
      <c r="N1543">
        <v>37.4</v>
      </c>
      <c r="O1543">
        <v>8</v>
      </c>
      <c r="P1543">
        <v>58.02</v>
      </c>
      <c r="Q1543">
        <v>3</v>
      </c>
      <c r="R1543">
        <v>15.64</v>
      </c>
      <c r="S1543">
        <v>3</v>
      </c>
      <c r="T1543">
        <v>29.9</v>
      </c>
      <c r="U1543">
        <v>8</v>
      </c>
      <c r="V1543">
        <v>33.5</v>
      </c>
      <c r="W1543">
        <v>8</v>
      </c>
      <c r="X1543">
        <v>41.28</v>
      </c>
      <c r="Y1543">
        <v>8</v>
      </c>
      <c r="Z1543">
        <v>21.2</v>
      </c>
      <c r="AB1543">
        <v>58.02</v>
      </c>
      <c r="AC1543">
        <v>3</v>
      </c>
    </row>
    <row r="1544" spans="1:29" x14ac:dyDescent="0.3">
      <c r="A1544">
        <v>2009</v>
      </c>
      <c r="B1544">
        <v>1</v>
      </c>
      <c r="C1544">
        <v>1</v>
      </c>
      <c r="D1544">
        <v>14.86</v>
      </c>
      <c r="E1544">
        <v>3</v>
      </c>
      <c r="F1544" t="s">
        <v>1</v>
      </c>
      <c r="H1544">
        <v>28.7</v>
      </c>
      <c r="I1544">
        <v>8</v>
      </c>
      <c r="J1544">
        <v>9.32</v>
      </c>
      <c r="L1544">
        <v>22.2</v>
      </c>
      <c r="N1544">
        <v>17.7</v>
      </c>
      <c r="P1544">
        <v>17.2</v>
      </c>
      <c r="R1544">
        <v>22.2</v>
      </c>
      <c r="T1544">
        <v>11.94</v>
      </c>
      <c r="V1544">
        <v>18.2</v>
      </c>
      <c r="X1544">
        <v>62.24</v>
      </c>
      <c r="Y1544">
        <v>8</v>
      </c>
      <c r="Z1544">
        <v>10.96</v>
      </c>
      <c r="AB1544">
        <v>62.24</v>
      </c>
      <c r="AC1544">
        <v>3</v>
      </c>
    </row>
    <row r="1545" spans="1:29" x14ac:dyDescent="0.3">
      <c r="A1545">
        <v>2010</v>
      </c>
      <c r="B1545">
        <v>1</v>
      </c>
      <c r="C1545">
        <v>1</v>
      </c>
      <c r="D1545">
        <v>8.3000000000000007</v>
      </c>
      <c r="F1545">
        <v>6.4</v>
      </c>
      <c r="H1545">
        <v>25.38</v>
      </c>
      <c r="J1545">
        <v>13.3</v>
      </c>
      <c r="L1545">
        <v>25.91</v>
      </c>
      <c r="N1545">
        <v>29.9</v>
      </c>
      <c r="O1545">
        <v>8</v>
      </c>
      <c r="P1545">
        <v>23.26</v>
      </c>
      <c r="R1545">
        <v>47.62</v>
      </c>
      <c r="S1545">
        <v>8</v>
      </c>
      <c r="T1545">
        <v>52.5</v>
      </c>
      <c r="U1545">
        <v>8</v>
      </c>
      <c r="V1545">
        <v>40</v>
      </c>
      <c r="W1545">
        <v>8</v>
      </c>
      <c r="X1545">
        <v>73.599999999999994</v>
      </c>
      <c r="Y1545">
        <v>3</v>
      </c>
      <c r="Z1545">
        <v>111.2</v>
      </c>
      <c r="AA1545">
        <v>3</v>
      </c>
      <c r="AB1545">
        <v>111.2</v>
      </c>
      <c r="AC1545">
        <v>3</v>
      </c>
    </row>
    <row r="1546" spans="1:29" x14ac:dyDescent="0.3">
      <c r="A1546">
        <v>2011</v>
      </c>
      <c r="B1546">
        <v>1</v>
      </c>
      <c r="C1546">
        <v>1</v>
      </c>
      <c r="D1546" t="s">
        <v>1</v>
      </c>
      <c r="F1546" t="s">
        <v>1</v>
      </c>
      <c r="H1546">
        <v>40</v>
      </c>
      <c r="I1546">
        <v>8</v>
      </c>
      <c r="J1546">
        <v>30.5</v>
      </c>
      <c r="K1546">
        <v>8</v>
      </c>
      <c r="L1546">
        <v>40</v>
      </c>
      <c r="M1546">
        <v>8</v>
      </c>
      <c r="N1546">
        <v>41.28</v>
      </c>
      <c r="O1546">
        <v>3</v>
      </c>
      <c r="P1546">
        <v>41.28</v>
      </c>
      <c r="Q1546">
        <v>3</v>
      </c>
      <c r="R1546">
        <v>43.2</v>
      </c>
      <c r="S1546">
        <v>8</v>
      </c>
      <c r="T1546">
        <v>49.45</v>
      </c>
      <c r="U1546">
        <v>3</v>
      </c>
      <c r="V1546">
        <v>46.4</v>
      </c>
      <c r="W1546">
        <v>8</v>
      </c>
      <c r="X1546">
        <v>43.2</v>
      </c>
      <c r="Y1546">
        <v>8</v>
      </c>
      <c r="Z1546">
        <v>30.5</v>
      </c>
      <c r="AA1546">
        <v>8</v>
      </c>
      <c r="AB1546">
        <v>49.45</v>
      </c>
      <c r="AC1546">
        <v>3</v>
      </c>
    </row>
    <row r="1547" spans="1:29" x14ac:dyDescent="0.3">
      <c r="A1547">
        <v>2012</v>
      </c>
      <c r="B1547">
        <v>1</v>
      </c>
      <c r="C1547">
        <v>1</v>
      </c>
      <c r="D1547">
        <v>24.85</v>
      </c>
      <c r="F1547" t="s">
        <v>1</v>
      </c>
      <c r="H1547" t="s">
        <v>1</v>
      </c>
      <c r="J1547">
        <v>59.4</v>
      </c>
      <c r="K1547">
        <v>3</v>
      </c>
      <c r="L1547">
        <v>84.7</v>
      </c>
      <c r="M1547">
        <v>3</v>
      </c>
      <c r="N1547">
        <v>31.1</v>
      </c>
      <c r="O1547">
        <v>8</v>
      </c>
      <c r="P1547">
        <v>25.38</v>
      </c>
      <c r="Q1547">
        <v>3</v>
      </c>
      <c r="R1547">
        <v>41.92</v>
      </c>
      <c r="S1547">
        <v>8</v>
      </c>
      <c r="T1547">
        <v>99.8</v>
      </c>
      <c r="U1547">
        <v>8</v>
      </c>
      <c r="V1547">
        <v>107.4</v>
      </c>
      <c r="W1547">
        <v>8</v>
      </c>
      <c r="X1547">
        <v>78.040000000000006</v>
      </c>
      <c r="Y1547">
        <v>8</v>
      </c>
      <c r="Z1547">
        <v>21.2</v>
      </c>
      <c r="AB1547">
        <v>107.4</v>
      </c>
      <c r="AC1547">
        <v>3</v>
      </c>
    </row>
    <row r="1549" spans="1:29" x14ac:dyDescent="0.3">
      <c r="A1549" t="s">
        <v>73</v>
      </c>
      <c r="D1549">
        <v>15.88</v>
      </c>
      <c r="F1549">
        <v>18.329999999999998</v>
      </c>
      <c r="H1549">
        <v>34.909999999999997</v>
      </c>
      <c r="J1549">
        <v>84.04</v>
      </c>
      <c r="L1549">
        <v>162.30000000000001</v>
      </c>
      <c r="N1549">
        <v>79.41</v>
      </c>
      <c r="P1549">
        <v>66.5</v>
      </c>
      <c r="R1549">
        <v>64.58</v>
      </c>
      <c r="T1549">
        <v>95.09</v>
      </c>
      <c r="V1549">
        <v>130</v>
      </c>
      <c r="X1549">
        <v>127.1</v>
      </c>
      <c r="Z1549">
        <v>67.05</v>
      </c>
      <c r="AB1549">
        <v>78.77</v>
      </c>
    </row>
    <row r="1550" spans="1:29" x14ac:dyDescent="0.3">
      <c r="A1550" t="s">
        <v>74</v>
      </c>
      <c r="D1550">
        <v>81</v>
      </c>
      <c r="F1550">
        <v>132.80000000000001</v>
      </c>
      <c r="H1550">
        <v>486.8</v>
      </c>
      <c r="J1550">
        <v>613.4</v>
      </c>
      <c r="L1550">
        <v>1670</v>
      </c>
      <c r="N1550">
        <v>626.79999999999995</v>
      </c>
      <c r="P1550">
        <v>520</v>
      </c>
      <c r="R1550">
        <v>315</v>
      </c>
      <c r="T1550">
        <v>401.1</v>
      </c>
      <c r="V1550">
        <v>575</v>
      </c>
      <c r="X1550">
        <v>687.5</v>
      </c>
      <c r="Z1550">
        <v>617.70000000000005</v>
      </c>
      <c r="AB1550">
        <v>1670</v>
      </c>
    </row>
    <row r="1551" spans="1:29" x14ac:dyDescent="0.3">
      <c r="A1551" t="s">
        <v>75</v>
      </c>
      <c r="D1551">
        <v>4.5</v>
      </c>
      <c r="F1551">
        <v>4.0999999999999996</v>
      </c>
      <c r="H1551">
        <v>3.6</v>
      </c>
      <c r="J1551">
        <v>5.4</v>
      </c>
      <c r="L1551">
        <v>9</v>
      </c>
      <c r="N1551">
        <v>6.96</v>
      </c>
      <c r="P1551">
        <v>4.76</v>
      </c>
      <c r="R1551">
        <v>10.56</v>
      </c>
      <c r="T1551">
        <v>11.94</v>
      </c>
      <c r="V1551">
        <v>16.079999999999998</v>
      </c>
      <c r="X1551">
        <v>13.96</v>
      </c>
      <c r="Z1551">
        <v>8.1999999999999993</v>
      </c>
      <c r="AB1551">
        <v>3.6</v>
      </c>
    </row>
    <row r="1554" spans="1:29" s="20" customFormat="1" x14ac:dyDescent="0.3">
      <c r="A1554" s="8" t="s">
        <v>94</v>
      </c>
      <c r="B1554" s="7"/>
      <c r="C1554" s="7"/>
      <c r="D1554" s="7"/>
    </row>
    <row r="1555" spans="1:29" x14ac:dyDescent="0.3">
      <c r="A1555" t="s">
        <v>19</v>
      </c>
      <c r="B1555">
        <v>15037010</v>
      </c>
      <c r="C1555" t="s">
        <v>102</v>
      </c>
    </row>
    <row r="1556" spans="1:29" x14ac:dyDescent="0.3">
      <c r="A1556" t="s">
        <v>20</v>
      </c>
    </row>
    <row r="1557" spans="1:29" x14ac:dyDescent="0.3">
      <c r="A1557" t="s">
        <v>21</v>
      </c>
      <c r="G1557" t="s">
        <v>103</v>
      </c>
    </row>
    <row r="1558" spans="1:29" x14ac:dyDescent="0.3">
      <c r="A1558" t="s">
        <v>22</v>
      </c>
      <c r="B1558">
        <v>14</v>
      </c>
    </row>
    <row r="1559" spans="1:29" x14ac:dyDescent="0.3">
      <c r="A1559" t="s">
        <v>23</v>
      </c>
      <c r="B1559" t="s">
        <v>102</v>
      </c>
    </row>
    <row r="1560" spans="1:29" x14ac:dyDescent="0.3">
      <c r="A1560" t="s">
        <v>25</v>
      </c>
      <c r="B1560" t="s">
        <v>26</v>
      </c>
      <c r="C1560" t="s">
        <v>27</v>
      </c>
      <c r="D1560" t="s">
        <v>2</v>
      </c>
      <c r="E1560" t="s">
        <v>1</v>
      </c>
      <c r="F1560" t="s">
        <v>3</v>
      </c>
      <c r="G1560" t="s">
        <v>1</v>
      </c>
      <c r="H1560" t="s">
        <v>4</v>
      </c>
      <c r="I1560" t="s">
        <v>1</v>
      </c>
      <c r="J1560" t="s">
        <v>5</v>
      </c>
      <c r="K1560" t="s">
        <v>1</v>
      </c>
      <c r="L1560" t="s">
        <v>6</v>
      </c>
      <c r="M1560" t="s">
        <v>1</v>
      </c>
      <c r="N1560" t="s">
        <v>7</v>
      </c>
      <c r="O1560" t="s">
        <v>1</v>
      </c>
      <c r="P1560" t="s">
        <v>8</v>
      </c>
      <c r="Q1560" t="s">
        <v>1</v>
      </c>
      <c r="R1560" t="s">
        <v>9</v>
      </c>
      <c r="S1560" t="s">
        <v>1</v>
      </c>
      <c r="T1560" t="s">
        <v>10</v>
      </c>
      <c r="U1560" t="s">
        <v>1</v>
      </c>
      <c r="V1560" t="s">
        <v>11</v>
      </c>
      <c r="W1560" t="s">
        <v>1</v>
      </c>
      <c r="X1560" t="s">
        <v>12</v>
      </c>
      <c r="Y1560" t="s">
        <v>1</v>
      </c>
      <c r="Z1560" t="s">
        <v>13</v>
      </c>
      <c r="AA1560" t="s">
        <v>1</v>
      </c>
      <c r="AB1560" t="s">
        <v>28</v>
      </c>
      <c r="AC1560" t="s">
        <v>1</v>
      </c>
    </row>
    <row r="1561" spans="1:29" x14ac:dyDescent="0.3">
      <c r="A1561">
        <v>1971</v>
      </c>
      <c r="B1561">
        <v>2</v>
      </c>
      <c r="C1561">
        <v>1</v>
      </c>
      <c r="D1561">
        <v>5.4</v>
      </c>
      <c r="E1561">
        <v>6</v>
      </c>
      <c r="F1561">
        <v>5.23</v>
      </c>
      <c r="G1561">
        <v>6</v>
      </c>
      <c r="H1561">
        <v>5.23</v>
      </c>
      <c r="I1561">
        <v>6</v>
      </c>
      <c r="J1561">
        <v>2.77</v>
      </c>
      <c r="K1561">
        <v>6</v>
      </c>
      <c r="L1561">
        <v>8.3800000000000008</v>
      </c>
      <c r="M1561">
        <v>6</v>
      </c>
      <c r="N1561">
        <v>9.06</v>
      </c>
      <c r="O1561">
        <v>6</v>
      </c>
      <c r="P1561">
        <v>6.36</v>
      </c>
      <c r="Q1561">
        <v>6</v>
      </c>
      <c r="R1561">
        <v>9.5399999999999991</v>
      </c>
      <c r="S1561">
        <v>6</v>
      </c>
      <c r="T1561">
        <v>11.32</v>
      </c>
      <c r="U1561">
        <v>6</v>
      </c>
      <c r="V1561">
        <v>11.95</v>
      </c>
      <c r="W1561">
        <v>6</v>
      </c>
      <c r="X1561">
        <v>12.27</v>
      </c>
      <c r="Y1561">
        <v>1</v>
      </c>
      <c r="Z1561">
        <v>8.1</v>
      </c>
      <c r="AA1561">
        <v>1</v>
      </c>
      <c r="AB1561">
        <v>2.77</v>
      </c>
    </row>
    <row r="1562" spans="1:29" x14ac:dyDescent="0.3">
      <c r="A1562">
        <v>1972</v>
      </c>
      <c r="B1562">
        <v>2</v>
      </c>
      <c r="C1562">
        <v>1</v>
      </c>
      <c r="D1562">
        <v>6.2</v>
      </c>
      <c r="E1562">
        <v>1</v>
      </c>
      <c r="F1562">
        <v>4.7</v>
      </c>
      <c r="G1562">
        <v>1</v>
      </c>
      <c r="H1562">
        <v>4.4000000000000004</v>
      </c>
      <c r="I1562">
        <v>1</v>
      </c>
      <c r="J1562">
        <v>4.4000000000000004</v>
      </c>
      <c r="K1562">
        <v>1</v>
      </c>
      <c r="L1562">
        <v>16.2</v>
      </c>
      <c r="M1562">
        <v>6</v>
      </c>
      <c r="N1562">
        <v>14.9</v>
      </c>
      <c r="P1562">
        <v>10</v>
      </c>
      <c r="R1562">
        <v>7.4</v>
      </c>
      <c r="S1562">
        <v>6</v>
      </c>
      <c r="T1562">
        <v>6.9</v>
      </c>
      <c r="U1562">
        <v>6</v>
      </c>
      <c r="V1562">
        <v>11.4</v>
      </c>
      <c r="W1562">
        <v>6</v>
      </c>
      <c r="X1562">
        <v>7.6</v>
      </c>
      <c r="Z1562">
        <v>5.4</v>
      </c>
      <c r="AB1562">
        <v>4.4000000000000004</v>
      </c>
    </row>
    <row r="1563" spans="1:29" x14ac:dyDescent="0.3">
      <c r="A1563">
        <v>1973</v>
      </c>
      <c r="B1563">
        <v>2</v>
      </c>
      <c r="C1563">
        <v>1</v>
      </c>
      <c r="D1563">
        <v>4.3</v>
      </c>
      <c r="F1563">
        <v>3.8</v>
      </c>
      <c r="H1563">
        <v>3.3</v>
      </c>
      <c r="J1563">
        <v>3</v>
      </c>
      <c r="L1563">
        <v>3.4</v>
      </c>
      <c r="N1563">
        <v>4</v>
      </c>
      <c r="P1563">
        <v>4.4000000000000004</v>
      </c>
      <c r="R1563">
        <v>7.1</v>
      </c>
      <c r="T1563">
        <v>11.3</v>
      </c>
      <c r="V1563">
        <v>16.3</v>
      </c>
      <c r="X1563">
        <v>13.5</v>
      </c>
      <c r="Z1563">
        <v>8.6999999999999993</v>
      </c>
      <c r="AB1563">
        <v>3</v>
      </c>
    </row>
    <row r="1564" spans="1:29" x14ac:dyDescent="0.3">
      <c r="A1564">
        <v>1974</v>
      </c>
      <c r="B1564">
        <v>2</v>
      </c>
      <c r="C1564">
        <v>1</v>
      </c>
      <c r="D1564">
        <v>5.7</v>
      </c>
      <c r="F1564">
        <v>4.7</v>
      </c>
      <c r="H1564">
        <v>4.3</v>
      </c>
      <c r="J1564">
        <v>3.7</v>
      </c>
      <c r="K1564">
        <v>1</v>
      </c>
      <c r="L1564">
        <v>12.2</v>
      </c>
      <c r="M1564">
        <v>1</v>
      </c>
      <c r="N1564">
        <v>5.5</v>
      </c>
      <c r="O1564">
        <v>1</v>
      </c>
      <c r="P1564">
        <v>4.7</v>
      </c>
      <c r="Q1564">
        <v>1</v>
      </c>
      <c r="R1564">
        <v>3.8</v>
      </c>
      <c r="S1564">
        <v>1</v>
      </c>
      <c r="T1564">
        <v>5.3</v>
      </c>
      <c r="V1564">
        <v>13.3</v>
      </c>
      <c r="X1564">
        <v>27.8</v>
      </c>
      <c r="Y1564">
        <v>6</v>
      </c>
      <c r="Z1564">
        <v>11.9</v>
      </c>
      <c r="AA1564">
        <v>6</v>
      </c>
      <c r="AB1564">
        <v>3.7</v>
      </c>
    </row>
    <row r="1565" spans="1:29" x14ac:dyDescent="0.3">
      <c r="A1565">
        <v>1975</v>
      </c>
      <c r="B1565">
        <v>2</v>
      </c>
      <c r="C1565">
        <v>1</v>
      </c>
      <c r="D1565">
        <v>5.3</v>
      </c>
      <c r="F1565">
        <v>4.82</v>
      </c>
      <c r="H1565">
        <v>2.5</v>
      </c>
      <c r="I1565">
        <v>6</v>
      </c>
      <c r="J1565">
        <v>3.71</v>
      </c>
      <c r="L1565">
        <v>3.88</v>
      </c>
      <c r="M1565">
        <v>1</v>
      </c>
      <c r="N1565">
        <v>4.34</v>
      </c>
      <c r="O1565">
        <v>1</v>
      </c>
      <c r="P1565">
        <v>4.49</v>
      </c>
      <c r="Q1565">
        <v>1</v>
      </c>
      <c r="R1565">
        <v>5.62</v>
      </c>
      <c r="T1565">
        <v>6.75</v>
      </c>
      <c r="V1565">
        <v>13.74</v>
      </c>
      <c r="X1565">
        <v>25.13</v>
      </c>
      <c r="Y1565">
        <v>1</v>
      </c>
      <c r="Z1565">
        <v>13.28</v>
      </c>
      <c r="AA1565">
        <v>1</v>
      </c>
      <c r="AB1565">
        <v>2.5</v>
      </c>
    </row>
    <row r="1566" spans="1:29" x14ac:dyDescent="0.3">
      <c r="A1566">
        <v>1976</v>
      </c>
      <c r="B1566">
        <v>2</v>
      </c>
      <c r="C1566">
        <v>1</v>
      </c>
      <c r="D1566">
        <v>7.28</v>
      </c>
      <c r="E1566">
        <v>1</v>
      </c>
      <c r="F1566">
        <v>5.5</v>
      </c>
      <c r="H1566">
        <v>4.84</v>
      </c>
      <c r="J1566">
        <v>4.55</v>
      </c>
      <c r="K1566">
        <v>1</v>
      </c>
      <c r="L1566">
        <v>4.55</v>
      </c>
      <c r="M1566">
        <v>1</v>
      </c>
      <c r="N1566">
        <v>5.15</v>
      </c>
      <c r="O1566">
        <v>1</v>
      </c>
      <c r="P1566">
        <v>3.88</v>
      </c>
      <c r="Q1566">
        <v>1</v>
      </c>
      <c r="R1566">
        <v>3.5</v>
      </c>
      <c r="S1566">
        <v>1</v>
      </c>
      <c r="T1566">
        <v>4.2699999999999996</v>
      </c>
      <c r="U1566">
        <v>1</v>
      </c>
      <c r="V1566">
        <v>10.62</v>
      </c>
      <c r="W1566">
        <v>1</v>
      </c>
      <c r="X1566">
        <v>7.04</v>
      </c>
      <c r="Y1566">
        <v>1</v>
      </c>
      <c r="Z1566">
        <v>4.99</v>
      </c>
      <c r="AA1566">
        <v>1</v>
      </c>
      <c r="AB1566">
        <v>3.5</v>
      </c>
    </row>
    <row r="1567" spans="1:29" x14ac:dyDescent="0.3">
      <c r="A1567">
        <v>1977</v>
      </c>
      <c r="B1567">
        <v>2</v>
      </c>
      <c r="C1567">
        <v>1</v>
      </c>
      <c r="D1567">
        <v>2.4</v>
      </c>
      <c r="F1567">
        <v>3.6</v>
      </c>
      <c r="G1567">
        <v>1</v>
      </c>
      <c r="H1567">
        <v>3.3</v>
      </c>
      <c r="I1567">
        <v>1</v>
      </c>
      <c r="J1567">
        <v>3.2</v>
      </c>
      <c r="K1567">
        <v>1</v>
      </c>
      <c r="L1567">
        <v>3.2</v>
      </c>
      <c r="M1567">
        <v>1</v>
      </c>
      <c r="N1567">
        <v>11.2</v>
      </c>
      <c r="O1567">
        <v>1</v>
      </c>
      <c r="P1567">
        <v>4.5</v>
      </c>
      <c r="R1567">
        <v>4.5</v>
      </c>
      <c r="T1567">
        <v>4.0999999999999996</v>
      </c>
      <c r="U1567">
        <v>1</v>
      </c>
      <c r="V1567">
        <v>5.9</v>
      </c>
      <c r="W1567">
        <v>1</v>
      </c>
      <c r="X1567">
        <v>8.6</v>
      </c>
      <c r="Z1567">
        <v>6.6</v>
      </c>
      <c r="AB1567">
        <v>2.4</v>
      </c>
    </row>
    <row r="1568" spans="1:29" x14ac:dyDescent="0.3">
      <c r="A1568">
        <v>1978</v>
      </c>
      <c r="B1568">
        <v>2</v>
      </c>
      <c r="C1568">
        <v>1</v>
      </c>
      <c r="D1568">
        <v>7.12</v>
      </c>
      <c r="E1568">
        <v>1</v>
      </c>
      <c r="F1568">
        <v>4.24</v>
      </c>
      <c r="G1568">
        <v>1</v>
      </c>
      <c r="H1568">
        <v>3.43</v>
      </c>
      <c r="I1568">
        <v>1</v>
      </c>
      <c r="J1568">
        <v>4.66</v>
      </c>
      <c r="K1568">
        <v>1</v>
      </c>
      <c r="L1568">
        <v>8.9499999999999993</v>
      </c>
      <c r="M1568">
        <v>1</v>
      </c>
      <c r="N1568">
        <v>8.8800000000000008</v>
      </c>
      <c r="O1568">
        <v>1</v>
      </c>
      <c r="P1568">
        <v>8.23</v>
      </c>
      <c r="Q1568">
        <v>1</v>
      </c>
      <c r="R1568">
        <v>7.55</v>
      </c>
      <c r="S1568">
        <v>1</v>
      </c>
      <c r="T1568">
        <v>8.32</v>
      </c>
      <c r="U1568">
        <v>1</v>
      </c>
      <c r="V1568">
        <v>12.2</v>
      </c>
      <c r="X1568">
        <v>11.53</v>
      </c>
      <c r="Y1568">
        <v>1</v>
      </c>
      <c r="Z1568">
        <v>7.2</v>
      </c>
      <c r="AB1568">
        <v>3.43</v>
      </c>
    </row>
    <row r="1569" spans="1:28" x14ac:dyDescent="0.3">
      <c r="A1569">
        <v>1979</v>
      </c>
      <c r="B1569">
        <v>2</v>
      </c>
      <c r="C1569">
        <v>1</v>
      </c>
      <c r="D1569">
        <v>5.6</v>
      </c>
      <c r="F1569">
        <v>5.0999999999999996</v>
      </c>
      <c r="H1569">
        <v>4.3</v>
      </c>
      <c r="J1569">
        <v>4.3</v>
      </c>
      <c r="L1569">
        <v>5.6</v>
      </c>
      <c r="N1569">
        <v>11.5</v>
      </c>
      <c r="P1569">
        <v>8.8000000000000007</v>
      </c>
      <c r="R1569">
        <v>7.7</v>
      </c>
      <c r="S1569">
        <v>1</v>
      </c>
      <c r="T1569">
        <v>19</v>
      </c>
      <c r="V1569">
        <v>26.6</v>
      </c>
      <c r="X1569">
        <v>19</v>
      </c>
      <c r="Z1569">
        <v>11.4</v>
      </c>
      <c r="AA1569">
        <v>1</v>
      </c>
      <c r="AB1569">
        <v>4.3</v>
      </c>
    </row>
    <row r="1570" spans="1:28" x14ac:dyDescent="0.3">
      <c r="A1570">
        <v>1980</v>
      </c>
      <c r="B1570">
        <v>2</v>
      </c>
      <c r="C1570">
        <v>1</v>
      </c>
      <c r="D1570">
        <v>7.05</v>
      </c>
      <c r="E1570">
        <v>1</v>
      </c>
      <c r="F1570">
        <v>5.44</v>
      </c>
      <c r="H1570">
        <v>4.32</v>
      </c>
      <c r="J1570">
        <v>4.03</v>
      </c>
      <c r="K1570">
        <v>1</v>
      </c>
      <c r="L1570">
        <v>3.91</v>
      </c>
      <c r="M1570">
        <v>1</v>
      </c>
      <c r="N1570">
        <v>4.58</v>
      </c>
      <c r="O1570">
        <v>1</v>
      </c>
      <c r="P1570">
        <v>4.16</v>
      </c>
      <c r="Q1570">
        <v>1</v>
      </c>
      <c r="R1570">
        <v>8.32</v>
      </c>
      <c r="S1570">
        <v>1</v>
      </c>
      <c r="T1570">
        <v>8.16</v>
      </c>
      <c r="U1570">
        <v>1</v>
      </c>
      <c r="V1570">
        <v>9.7200000000000006</v>
      </c>
      <c r="W1570">
        <v>1</v>
      </c>
      <c r="X1570">
        <v>9.4700000000000006</v>
      </c>
      <c r="Y1570">
        <v>1</v>
      </c>
      <c r="Z1570">
        <v>7.68</v>
      </c>
      <c r="AA1570">
        <v>1</v>
      </c>
      <c r="AB1570">
        <v>3.91</v>
      </c>
    </row>
    <row r="1571" spans="1:28" x14ac:dyDescent="0.3">
      <c r="A1571">
        <v>1981</v>
      </c>
      <c r="B1571">
        <v>2</v>
      </c>
      <c r="C1571">
        <v>1</v>
      </c>
      <c r="D1571">
        <v>6.37</v>
      </c>
      <c r="E1571">
        <v>1</v>
      </c>
      <c r="F1571">
        <v>5.12</v>
      </c>
      <c r="G1571">
        <v>1</v>
      </c>
      <c r="H1571">
        <v>4.8</v>
      </c>
      <c r="I1571">
        <v>1</v>
      </c>
      <c r="J1571">
        <v>4.6399999999999997</v>
      </c>
      <c r="K1571">
        <v>1</v>
      </c>
      <c r="L1571">
        <v>25.79</v>
      </c>
      <c r="M1571">
        <v>1</v>
      </c>
      <c r="N1571">
        <v>16.45</v>
      </c>
      <c r="O1571">
        <v>1</v>
      </c>
      <c r="P1571">
        <v>11.05</v>
      </c>
      <c r="Q1571">
        <v>1</v>
      </c>
      <c r="R1571">
        <v>9.65</v>
      </c>
      <c r="S1571">
        <v>1</v>
      </c>
      <c r="T1571">
        <v>11.77</v>
      </c>
      <c r="U1571">
        <v>1</v>
      </c>
      <c r="V1571">
        <v>10.42</v>
      </c>
      <c r="W1571">
        <v>1</v>
      </c>
      <c r="X1571">
        <v>10.43</v>
      </c>
      <c r="Y1571">
        <v>1</v>
      </c>
      <c r="Z1571">
        <v>7.2</v>
      </c>
      <c r="AA1571">
        <v>1</v>
      </c>
      <c r="AB1571">
        <v>4.6399999999999997</v>
      </c>
    </row>
    <row r="1572" spans="1:28" x14ac:dyDescent="0.3">
      <c r="A1572">
        <v>1982</v>
      </c>
      <c r="B1572">
        <v>2</v>
      </c>
      <c r="C1572">
        <v>1</v>
      </c>
      <c r="D1572">
        <v>5.12</v>
      </c>
      <c r="E1572">
        <v>1</v>
      </c>
      <c r="F1572">
        <v>4.6399999999999997</v>
      </c>
      <c r="G1572">
        <v>1</v>
      </c>
      <c r="H1572">
        <v>3.89</v>
      </c>
      <c r="I1572">
        <v>1</v>
      </c>
      <c r="J1572">
        <v>3.89</v>
      </c>
      <c r="K1572">
        <v>1</v>
      </c>
      <c r="L1572">
        <v>16.98</v>
      </c>
      <c r="M1572">
        <v>1</v>
      </c>
      <c r="N1572">
        <v>10.96</v>
      </c>
      <c r="P1572">
        <v>7.68</v>
      </c>
      <c r="Q1572">
        <v>1</v>
      </c>
      <c r="R1572">
        <v>6.56</v>
      </c>
      <c r="S1572">
        <v>1</v>
      </c>
      <c r="T1572">
        <v>6.56</v>
      </c>
      <c r="U1572">
        <v>1</v>
      </c>
      <c r="V1572">
        <v>10.67</v>
      </c>
      <c r="W1572">
        <v>1</v>
      </c>
      <c r="X1572">
        <v>9.5500000000000007</v>
      </c>
      <c r="Y1572">
        <v>1</v>
      </c>
      <c r="Z1572">
        <v>7.52</v>
      </c>
      <c r="AA1572">
        <v>1</v>
      </c>
      <c r="AB1572">
        <v>3.89</v>
      </c>
    </row>
    <row r="1573" spans="1:28" x14ac:dyDescent="0.3">
      <c r="A1573">
        <v>1983</v>
      </c>
      <c r="B1573">
        <v>2</v>
      </c>
      <c r="C1573">
        <v>1</v>
      </c>
      <c r="D1573">
        <v>4</v>
      </c>
      <c r="F1573">
        <v>3.4</v>
      </c>
      <c r="H1573">
        <v>3</v>
      </c>
      <c r="J1573">
        <v>2.9</v>
      </c>
      <c r="L1573">
        <v>10.1</v>
      </c>
      <c r="M1573">
        <v>1</v>
      </c>
      <c r="N1573">
        <v>10</v>
      </c>
      <c r="O1573">
        <v>1</v>
      </c>
      <c r="P1573">
        <v>4.2</v>
      </c>
      <c r="Q1573">
        <v>1</v>
      </c>
      <c r="R1573">
        <v>5.9</v>
      </c>
      <c r="S1573">
        <v>1</v>
      </c>
      <c r="T1573">
        <v>5.6</v>
      </c>
      <c r="V1573">
        <v>8.5</v>
      </c>
      <c r="X1573">
        <v>2.9</v>
      </c>
      <c r="Z1573">
        <v>3</v>
      </c>
      <c r="AB1573">
        <v>2.9</v>
      </c>
    </row>
    <row r="1574" spans="1:28" x14ac:dyDescent="0.3">
      <c r="A1574">
        <v>1984</v>
      </c>
      <c r="B1574">
        <v>2</v>
      </c>
      <c r="C1574">
        <v>1</v>
      </c>
      <c r="D1574">
        <v>2.9</v>
      </c>
      <c r="F1574">
        <v>2.9</v>
      </c>
      <c r="H1574">
        <v>2.9</v>
      </c>
      <c r="J1574">
        <v>2.78</v>
      </c>
      <c r="K1574">
        <v>1</v>
      </c>
      <c r="L1574">
        <v>2.9</v>
      </c>
      <c r="N1574">
        <v>2.9</v>
      </c>
      <c r="P1574">
        <v>3.61</v>
      </c>
      <c r="R1574">
        <v>3.94</v>
      </c>
      <c r="S1574">
        <v>1</v>
      </c>
      <c r="T1574">
        <v>10.45</v>
      </c>
      <c r="U1574">
        <v>1</v>
      </c>
      <c r="V1574">
        <v>12.76</v>
      </c>
      <c r="W1574">
        <v>1</v>
      </c>
      <c r="X1574">
        <v>12.11</v>
      </c>
      <c r="Y1574">
        <v>1</v>
      </c>
      <c r="Z1574">
        <v>6.88</v>
      </c>
      <c r="AA1574">
        <v>1</v>
      </c>
      <c r="AB1574">
        <v>2.78</v>
      </c>
    </row>
    <row r="1575" spans="1:28" x14ac:dyDescent="0.3">
      <c r="A1575">
        <v>1985</v>
      </c>
      <c r="B1575">
        <v>2</v>
      </c>
      <c r="C1575">
        <v>1</v>
      </c>
      <c r="D1575">
        <v>4.4800000000000004</v>
      </c>
      <c r="E1575">
        <v>1</v>
      </c>
      <c r="F1575">
        <v>3.89</v>
      </c>
      <c r="G1575">
        <v>1</v>
      </c>
      <c r="H1575">
        <v>3.23</v>
      </c>
      <c r="I1575">
        <v>1</v>
      </c>
      <c r="J1575">
        <v>2.78</v>
      </c>
      <c r="K1575">
        <v>1</v>
      </c>
      <c r="L1575">
        <v>1.82</v>
      </c>
      <c r="M1575">
        <v>1</v>
      </c>
      <c r="N1575">
        <v>3.58</v>
      </c>
      <c r="O1575">
        <v>1</v>
      </c>
      <c r="P1575">
        <v>3.89</v>
      </c>
      <c r="Q1575">
        <v>1</v>
      </c>
      <c r="R1575">
        <v>4.46</v>
      </c>
      <c r="S1575">
        <v>1</v>
      </c>
      <c r="T1575">
        <v>5.04</v>
      </c>
      <c r="U1575">
        <v>1</v>
      </c>
      <c r="V1575">
        <v>9.44</v>
      </c>
      <c r="W1575">
        <v>1</v>
      </c>
      <c r="X1575">
        <v>12.59</v>
      </c>
      <c r="Y1575">
        <v>1</v>
      </c>
      <c r="Z1575">
        <v>9.4700000000000006</v>
      </c>
      <c r="AA1575">
        <v>1</v>
      </c>
      <c r="AB1575">
        <v>1.82</v>
      </c>
    </row>
    <row r="1576" spans="1:28" x14ac:dyDescent="0.3">
      <c r="A1576">
        <v>1986</v>
      </c>
      <c r="B1576">
        <v>2</v>
      </c>
      <c r="C1576">
        <v>1</v>
      </c>
      <c r="D1576">
        <v>5.8</v>
      </c>
      <c r="E1576">
        <v>1</v>
      </c>
      <c r="F1576">
        <v>4.5999999999999996</v>
      </c>
      <c r="G1576">
        <v>1</v>
      </c>
      <c r="H1576">
        <v>3.8</v>
      </c>
      <c r="I1576">
        <v>1</v>
      </c>
      <c r="J1576">
        <v>3.9</v>
      </c>
      <c r="K1576">
        <v>1</v>
      </c>
      <c r="L1576">
        <v>2.8</v>
      </c>
      <c r="M1576">
        <v>1</v>
      </c>
      <c r="N1576">
        <v>8.8000000000000007</v>
      </c>
      <c r="P1576">
        <v>4</v>
      </c>
      <c r="R1576">
        <v>4.5</v>
      </c>
      <c r="T1576">
        <v>6.7</v>
      </c>
      <c r="V1576">
        <v>17</v>
      </c>
      <c r="X1576">
        <v>9.5</v>
      </c>
      <c r="Z1576">
        <v>5.6</v>
      </c>
      <c r="AB1576">
        <v>2.8</v>
      </c>
    </row>
    <row r="1577" spans="1:28" x14ac:dyDescent="0.3">
      <c r="A1577">
        <v>1987</v>
      </c>
      <c r="B1577">
        <v>2</v>
      </c>
      <c r="C1577">
        <v>1</v>
      </c>
      <c r="D1577">
        <v>4.3</v>
      </c>
      <c r="F1577">
        <v>3.3</v>
      </c>
      <c r="H1577">
        <v>2.2000000000000002</v>
      </c>
      <c r="J1577">
        <v>3</v>
      </c>
      <c r="L1577">
        <v>14.1</v>
      </c>
      <c r="N1577">
        <v>6.9</v>
      </c>
      <c r="P1577">
        <v>4.7</v>
      </c>
      <c r="R1577">
        <v>4.7</v>
      </c>
      <c r="T1577">
        <v>6</v>
      </c>
      <c r="V1577">
        <v>16</v>
      </c>
      <c r="X1577">
        <v>6.1</v>
      </c>
      <c r="Z1577">
        <v>6.9</v>
      </c>
      <c r="AB1577">
        <v>2.2000000000000002</v>
      </c>
    </row>
    <row r="1578" spans="1:28" x14ac:dyDescent="0.3">
      <c r="A1578">
        <v>1988</v>
      </c>
      <c r="B1578">
        <v>1</v>
      </c>
      <c r="C1578">
        <v>1</v>
      </c>
      <c r="D1578">
        <v>11</v>
      </c>
      <c r="E1578">
        <v>8</v>
      </c>
      <c r="F1578">
        <v>10.5</v>
      </c>
      <c r="G1578">
        <v>8</v>
      </c>
      <c r="H1578">
        <v>10</v>
      </c>
      <c r="I1578">
        <v>8</v>
      </c>
      <c r="J1578">
        <v>9.8000000000000007</v>
      </c>
      <c r="K1578">
        <v>8</v>
      </c>
      <c r="L1578">
        <v>9.9</v>
      </c>
      <c r="M1578">
        <v>8</v>
      </c>
      <c r="N1578">
        <v>12.1</v>
      </c>
      <c r="O1578">
        <v>8</v>
      </c>
      <c r="P1578">
        <v>11</v>
      </c>
      <c r="Q1578">
        <v>8</v>
      </c>
      <c r="R1578">
        <v>11.9</v>
      </c>
      <c r="S1578">
        <v>8</v>
      </c>
      <c r="T1578">
        <v>21.9</v>
      </c>
      <c r="V1578">
        <v>21.2</v>
      </c>
      <c r="X1578">
        <v>21.9</v>
      </c>
      <c r="Z1578">
        <v>18.899999999999999</v>
      </c>
      <c r="AB1578">
        <v>9.8000000000000007</v>
      </c>
    </row>
    <row r="1579" spans="1:28" x14ac:dyDescent="0.3">
      <c r="A1579">
        <v>1989</v>
      </c>
      <c r="B1579">
        <v>1</v>
      </c>
      <c r="C1579">
        <v>1</v>
      </c>
      <c r="D1579">
        <v>6.5</v>
      </c>
      <c r="E1579">
        <v>8</v>
      </c>
      <c r="F1579">
        <v>4.7</v>
      </c>
      <c r="G1579">
        <v>8</v>
      </c>
      <c r="H1579">
        <v>4.7</v>
      </c>
      <c r="I1579">
        <v>8</v>
      </c>
      <c r="J1579">
        <v>4.7</v>
      </c>
      <c r="K1579">
        <v>8</v>
      </c>
      <c r="L1579">
        <v>4.7</v>
      </c>
      <c r="M1579">
        <v>8</v>
      </c>
      <c r="N1579">
        <v>6.5</v>
      </c>
      <c r="O1579">
        <v>8</v>
      </c>
      <c r="P1579">
        <v>5.4</v>
      </c>
      <c r="Q1579">
        <v>8</v>
      </c>
      <c r="R1579">
        <v>5.5</v>
      </c>
      <c r="S1579">
        <v>8</v>
      </c>
      <c r="T1579">
        <v>9.5</v>
      </c>
      <c r="U1579">
        <v>8</v>
      </c>
      <c r="V1579">
        <v>21.6</v>
      </c>
      <c r="X1579">
        <v>11.8</v>
      </c>
      <c r="Y1579">
        <v>8</v>
      </c>
      <c r="Z1579">
        <v>10.5</v>
      </c>
      <c r="AA1579">
        <v>8</v>
      </c>
      <c r="AB1579">
        <v>4.7</v>
      </c>
    </row>
    <row r="1580" spans="1:28" x14ac:dyDescent="0.3">
      <c r="A1580">
        <v>1990</v>
      </c>
      <c r="B1580">
        <v>1</v>
      </c>
      <c r="C1580">
        <v>1</v>
      </c>
      <c r="D1580">
        <v>7.3</v>
      </c>
      <c r="E1580">
        <v>6</v>
      </c>
      <c r="F1580">
        <v>5.9</v>
      </c>
      <c r="G1580">
        <v>6</v>
      </c>
      <c r="H1580">
        <v>5.8</v>
      </c>
      <c r="I1580">
        <v>6</v>
      </c>
      <c r="J1580">
        <v>6.5</v>
      </c>
      <c r="K1580">
        <v>8</v>
      </c>
      <c r="L1580">
        <v>17.8</v>
      </c>
      <c r="N1580">
        <v>11.1</v>
      </c>
      <c r="O1580">
        <v>8</v>
      </c>
      <c r="P1580">
        <v>7.4</v>
      </c>
      <c r="Q1580">
        <v>8</v>
      </c>
      <c r="R1580">
        <v>8.1</v>
      </c>
      <c r="S1580">
        <v>8</v>
      </c>
      <c r="T1580">
        <v>7.4</v>
      </c>
      <c r="U1580">
        <v>8</v>
      </c>
      <c r="V1580">
        <v>20.100000000000001</v>
      </c>
      <c r="X1580">
        <v>14.8</v>
      </c>
      <c r="Z1580">
        <v>6.9</v>
      </c>
      <c r="AA1580">
        <v>8</v>
      </c>
      <c r="AB1580">
        <v>5.8</v>
      </c>
    </row>
    <row r="1581" spans="1:28" x14ac:dyDescent="0.3">
      <c r="A1581">
        <v>1991</v>
      </c>
      <c r="B1581">
        <v>1</v>
      </c>
      <c r="C1581">
        <v>1</v>
      </c>
      <c r="D1581">
        <v>5.0999999999999996</v>
      </c>
      <c r="E1581">
        <v>8</v>
      </c>
      <c r="F1581">
        <v>5.36</v>
      </c>
      <c r="G1581">
        <v>8</v>
      </c>
      <c r="H1581">
        <v>3.61</v>
      </c>
      <c r="I1581">
        <v>8</v>
      </c>
      <c r="J1581">
        <v>3.7</v>
      </c>
      <c r="K1581">
        <v>8</v>
      </c>
      <c r="L1581">
        <v>6.32</v>
      </c>
      <c r="M1581">
        <v>8</v>
      </c>
      <c r="N1581">
        <v>4.93</v>
      </c>
      <c r="O1581">
        <v>8</v>
      </c>
      <c r="P1581">
        <v>3.44</v>
      </c>
      <c r="Q1581">
        <v>8</v>
      </c>
      <c r="R1581">
        <v>3.79</v>
      </c>
      <c r="S1581">
        <v>8</v>
      </c>
      <c r="T1581">
        <v>5.54</v>
      </c>
      <c r="U1581">
        <v>8</v>
      </c>
      <c r="V1581">
        <v>8.8699999999999992</v>
      </c>
      <c r="W1581">
        <v>8</v>
      </c>
      <c r="X1581">
        <v>12.7</v>
      </c>
      <c r="Y1581">
        <v>8</v>
      </c>
      <c r="Z1581">
        <v>4.93</v>
      </c>
      <c r="AA1581">
        <v>8</v>
      </c>
      <c r="AB1581">
        <v>3.44</v>
      </c>
    </row>
    <row r="1582" spans="1:28" x14ac:dyDescent="0.3">
      <c r="A1582">
        <v>1992</v>
      </c>
      <c r="B1582">
        <v>1</v>
      </c>
      <c r="C1582">
        <v>1</v>
      </c>
      <c r="D1582">
        <v>4.0999999999999996</v>
      </c>
      <c r="E1582">
        <v>8</v>
      </c>
      <c r="F1582">
        <v>3.3</v>
      </c>
      <c r="G1582">
        <v>8</v>
      </c>
      <c r="H1582">
        <v>2.7</v>
      </c>
      <c r="I1582">
        <v>8</v>
      </c>
      <c r="J1582">
        <v>2.5</v>
      </c>
      <c r="K1582">
        <v>8</v>
      </c>
      <c r="L1582">
        <v>7.8</v>
      </c>
      <c r="M1582">
        <v>8</v>
      </c>
      <c r="N1582">
        <v>10.9</v>
      </c>
      <c r="O1582">
        <v>8</v>
      </c>
      <c r="P1582">
        <v>5.2</v>
      </c>
      <c r="Q1582">
        <v>8</v>
      </c>
      <c r="R1582">
        <v>5.2</v>
      </c>
      <c r="S1582">
        <v>8</v>
      </c>
      <c r="T1582">
        <v>5.7</v>
      </c>
      <c r="U1582">
        <v>8</v>
      </c>
      <c r="V1582">
        <v>9.8000000000000007</v>
      </c>
      <c r="W1582">
        <v>8</v>
      </c>
      <c r="X1582">
        <v>8.5</v>
      </c>
      <c r="Y1582">
        <v>8</v>
      </c>
      <c r="Z1582">
        <v>6.9</v>
      </c>
      <c r="AA1582">
        <v>8</v>
      </c>
      <c r="AB1582">
        <v>2.5</v>
      </c>
    </row>
    <row r="1583" spans="1:28" x14ac:dyDescent="0.3">
      <c r="A1583">
        <v>1993</v>
      </c>
      <c r="B1583">
        <v>1</v>
      </c>
      <c r="C1583">
        <v>1</v>
      </c>
      <c r="D1583">
        <v>4.2300000000000004</v>
      </c>
      <c r="E1583">
        <v>8</v>
      </c>
      <c r="F1583">
        <v>3.18</v>
      </c>
      <c r="G1583">
        <v>8</v>
      </c>
      <c r="H1583">
        <v>2</v>
      </c>
      <c r="I1583">
        <v>8</v>
      </c>
      <c r="J1583">
        <v>3.44</v>
      </c>
      <c r="K1583">
        <v>8</v>
      </c>
      <c r="L1583">
        <v>8.4</v>
      </c>
      <c r="M1583">
        <v>6</v>
      </c>
      <c r="N1583">
        <v>6.24</v>
      </c>
      <c r="O1583">
        <v>8</v>
      </c>
      <c r="P1583">
        <v>5.45</v>
      </c>
      <c r="Q1583">
        <v>8</v>
      </c>
      <c r="R1583">
        <v>5.8</v>
      </c>
      <c r="S1583">
        <v>8</v>
      </c>
      <c r="T1583">
        <v>7.23</v>
      </c>
      <c r="U1583">
        <v>8</v>
      </c>
      <c r="V1583">
        <v>7.05</v>
      </c>
      <c r="W1583">
        <v>8</v>
      </c>
      <c r="X1583">
        <v>6.78</v>
      </c>
      <c r="Y1583">
        <v>8</v>
      </c>
      <c r="Z1583">
        <v>5.45</v>
      </c>
      <c r="AA1583">
        <v>8</v>
      </c>
      <c r="AB1583">
        <v>2</v>
      </c>
    </row>
    <row r="1584" spans="1:28" x14ac:dyDescent="0.3">
      <c r="A1584">
        <v>1994</v>
      </c>
      <c r="B1584">
        <v>2</v>
      </c>
      <c r="C1584">
        <v>1</v>
      </c>
      <c r="D1584">
        <v>3.88</v>
      </c>
      <c r="F1584">
        <v>3.63</v>
      </c>
      <c r="H1584">
        <v>3.31</v>
      </c>
      <c r="J1584">
        <v>3.25</v>
      </c>
      <c r="L1584">
        <v>3.81</v>
      </c>
      <c r="N1584">
        <v>3.13</v>
      </c>
      <c r="P1584">
        <v>3.06</v>
      </c>
      <c r="R1584">
        <v>3.25</v>
      </c>
      <c r="T1584">
        <v>4.25</v>
      </c>
      <c r="V1584">
        <v>10.11</v>
      </c>
      <c r="X1584">
        <v>8.0399999999999991</v>
      </c>
      <c r="Z1584">
        <v>5.55</v>
      </c>
      <c r="AB1584">
        <v>3.06</v>
      </c>
    </row>
    <row r="1585" spans="1:29" x14ac:dyDescent="0.3">
      <c r="A1585">
        <v>1995</v>
      </c>
      <c r="B1585">
        <v>1</v>
      </c>
      <c r="C1585">
        <v>1</v>
      </c>
      <c r="D1585">
        <v>4.34</v>
      </c>
      <c r="F1585">
        <v>3.44</v>
      </c>
      <c r="H1585">
        <v>3.25</v>
      </c>
      <c r="J1585">
        <v>3.25</v>
      </c>
      <c r="L1585">
        <v>3.94</v>
      </c>
      <c r="N1585">
        <v>4.59</v>
      </c>
      <c r="P1585">
        <v>4.34</v>
      </c>
      <c r="T1585">
        <v>6.36</v>
      </c>
      <c r="V1585">
        <v>13.73</v>
      </c>
      <c r="X1585">
        <v>13.96</v>
      </c>
      <c r="Z1585">
        <v>6.73</v>
      </c>
      <c r="AB1585">
        <v>3.25</v>
      </c>
      <c r="AC1585">
        <v>3</v>
      </c>
    </row>
    <row r="1586" spans="1:29" x14ac:dyDescent="0.3">
      <c r="A1586">
        <v>1996</v>
      </c>
      <c r="B1586">
        <v>1</v>
      </c>
      <c r="C1586">
        <v>1</v>
      </c>
      <c r="D1586">
        <v>5.08</v>
      </c>
      <c r="F1586">
        <v>4.5999999999999996</v>
      </c>
      <c r="H1586">
        <v>4.2699999999999996</v>
      </c>
      <c r="I1586">
        <v>3</v>
      </c>
      <c r="J1586">
        <v>3.15</v>
      </c>
      <c r="K1586">
        <v>8</v>
      </c>
      <c r="L1586">
        <v>5.0199999999999996</v>
      </c>
      <c r="N1586">
        <v>6.39</v>
      </c>
      <c r="P1586">
        <v>7.04</v>
      </c>
      <c r="R1586">
        <v>9.32</v>
      </c>
      <c r="T1586">
        <v>7.32</v>
      </c>
      <c r="V1586">
        <v>7.6</v>
      </c>
      <c r="X1586">
        <v>10.14</v>
      </c>
      <c r="Z1586">
        <v>6.39</v>
      </c>
      <c r="AB1586">
        <v>3.15</v>
      </c>
      <c r="AC1586">
        <v>3</v>
      </c>
    </row>
    <row r="1587" spans="1:29" x14ac:dyDescent="0.3">
      <c r="A1587">
        <v>1997</v>
      </c>
      <c r="B1587">
        <v>1</v>
      </c>
      <c r="C1587">
        <v>1</v>
      </c>
      <c r="D1587">
        <v>4.9000000000000004</v>
      </c>
      <c r="F1587">
        <v>4.66</v>
      </c>
      <c r="H1587">
        <v>4.05</v>
      </c>
      <c r="I1587">
        <v>8</v>
      </c>
      <c r="J1587">
        <v>3.05</v>
      </c>
      <c r="K1587">
        <v>8</v>
      </c>
      <c r="L1587">
        <v>3.4</v>
      </c>
      <c r="M1587">
        <v>8</v>
      </c>
      <c r="N1587">
        <v>4.72</v>
      </c>
      <c r="P1587">
        <v>3.25</v>
      </c>
      <c r="Q1587">
        <v>8</v>
      </c>
      <c r="R1587">
        <v>3.56</v>
      </c>
      <c r="S1587">
        <v>8</v>
      </c>
      <c r="T1587">
        <v>5.0199999999999996</v>
      </c>
      <c r="U1587">
        <v>3</v>
      </c>
      <c r="V1587">
        <v>4.72</v>
      </c>
      <c r="X1587">
        <v>4.66</v>
      </c>
      <c r="Z1587">
        <v>3.94</v>
      </c>
      <c r="AA1587">
        <v>8</v>
      </c>
      <c r="AB1587">
        <v>3.05</v>
      </c>
      <c r="AC1587">
        <v>3</v>
      </c>
    </row>
    <row r="1588" spans="1:29" x14ac:dyDescent="0.3">
      <c r="A1588">
        <v>1998</v>
      </c>
      <c r="B1588">
        <v>1</v>
      </c>
      <c r="C1588">
        <v>1</v>
      </c>
      <c r="D1588">
        <v>3.05</v>
      </c>
      <c r="E1588">
        <v>8</v>
      </c>
      <c r="F1588">
        <v>3.05</v>
      </c>
      <c r="G1588">
        <v>8</v>
      </c>
      <c r="H1588">
        <v>3.55</v>
      </c>
      <c r="I1588">
        <v>8</v>
      </c>
      <c r="J1588">
        <v>5.48</v>
      </c>
      <c r="L1588">
        <v>5.31</v>
      </c>
      <c r="N1588">
        <v>5.31</v>
      </c>
      <c r="P1588">
        <v>5.71</v>
      </c>
      <c r="R1588">
        <v>5.88</v>
      </c>
      <c r="T1588">
        <v>10.14</v>
      </c>
      <c r="V1588">
        <v>13.73</v>
      </c>
      <c r="X1588">
        <v>10.14</v>
      </c>
      <c r="Z1588">
        <v>4.9000000000000004</v>
      </c>
      <c r="AB1588">
        <v>3.05</v>
      </c>
    </row>
    <row r="1589" spans="1:29" x14ac:dyDescent="0.3">
      <c r="A1589">
        <v>1999</v>
      </c>
      <c r="B1589">
        <v>1</v>
      </c>
      <c r="C1589">
        <v>1</v>
      </c>
      <c r="D1589">
        <v>4.96</v>
      </c>
      <c r="F1589">
        <v>4.78</v>
      </c>
      <c r="H1589">
        <v>5.88</v>
      </c>
      <c r="J1589">
        <v>4.66</v>
      </c>
      <c r="L1589">
        <v>6.73</v>
      </c>
      <c r="N1589">
        <v>3.94</v>
      </c>
      <c r="O1589">
        <v>8</v>
      </c>
      <c r="P1589">
        <v>4.78</v>
      </c>
      <c r="R1589">
        <v>5.88</v>
      </c>
      <c r="T1589">
        <v>11.26</v>
      </c>
      <c r="V1589">
        <v>7.32</v>
      </c>
      <c r="X1589">
        <v>7.32</v>
      </c>
      <c r="Z1589">
        <v>16.64</v>
      </c>
      <c r="AB1589">
        <v>3.94</v>
      </c>
    </row>
    <row r="1590" spans="1:29" x14ac:dyDescent="0.3">
      <c r="A1590">
        <v>2000</v>
      </c>
      <c r="B1590">
        <v>1</v>
      </c>
      <c r="C1590">
        <v>1</v>
      </c>
      <c r="D1590">
        <v>5.87</v>
      </c>
      <c r="F1590">
        <v>7.04</v>
      </c>
      <c r="H1590">
        <v>7.04</v>
      </c>
      <c r="J1590">
        <v>5.0199999999999996</v>
      </c>
      <c r="L1590">
        <v>4.96</v>
      </c>
      <c r="N1590">
        <v>6.05</v>
      </c>
      <c r="P1590">
        <v>6.39</v>
      </c>
      <c r="R1590">
        <v>4.66</v>
      </c>
      <c r="T1590">
        <v>4.78</v>
      </c>
      <c r="V1590">
        <v>8.16</v>
      </c>
      <c r="X1590">
        <v>4.78</v>
      </c>
      <c r="Z1590">
        <v>4.66</v>
      </c>
      <c r="AB1590">
        <v>4.66</v>
      </c>
    </row>
    <row r="1591" spans="1:29" x14ac:dyDescent="0.3">
      <c r="A1591">
        <v>2001</v>
      </c>
      <c r="B1591">
        <v>1</v>
      </c>
      <c r="C1591">
        <v>1</v>
      </c>
      <c r="D1591">
        <v>4.66</v>
      </c>
      <c r="F1591">
        <v>3.1</v>
      </c>
      <c r="G1591">
        <v>8</v>
      </c>
      <c r="H1591">
        <v>6.39</v>
      </c>
      <c r="J1591">
        <v>3.05</v>
      </c>
      <c r="K1591">
        <v>8</v>
      </c>
      <c r="L1591">
        <v>3.05</v>
      </c>
      <c r="M1591">
        <v>8</v>
      </c>
      <c r="N1591">
        <v>3.64</v>
      </c>
      <c r="O1591">
        <v>8</v>
      </c>
      <c r="P1591">
        <v>3.4</v>
      </c>
      <c r="Q1591">
        <v>8</v>
      </c>
      <c r="R1591">
        <v>2.82</v>
      </c>
      <c r="S1591">
        <v>8</v>
      </c>
      <c r="T1591">
        <v>3.72</v>
      </c>
      <c r="U1591">
        <v>8</v>
      </c>
      <c r="V1591">
        <v>3.57</v>
      </c>
      <c r="W1591">
        <v>8</v>
      </c>
      <c r="X1591">
        <v>7.46</v>
      </c>
      <c r="Z1591">
        <v>4.66</v>
      </c>
      <c r="AB1591">
        <v>2.82</v>
      </c>
    </row>
    <row r="1592" spans="1:29" x14ac:dyDescent="0.3">
      <c r="A1592">
        <v>2002</v>
      </c>
      <c r="B1592">
        <v>1</v>
      </c>
      <c r="C1592">
        <v>1</v>
      </c>
      <c r="D1592">
        <v>4.3</v>
      </c>
      <c r="E1592">
        <v>8</v>
      </c>
      <c r="F1592">
        <v>3.3</v>
      </c>
      <c r="G1592">
        <v>8</v>
      </c>
      <c r="H1592">
        <v>3.1</v>
      </c>
      <c r="I1592">
        <v>8</v>
      </c>
      <c r="J1592">
        <v>3.3</v>
      </c>
      <c r="K1592">
        <v>8</v>
      </c>
      <c r="L1592">
        <v>5.3</v>
      </c>
      <c r="N1592">
        <v>7.91</v>
      </c>
      <c r="P1592">
        <v>4.7</v>
      </c>
      <c r="Q1592">
        <v>8</v>
      </c>
      <c r="R1592">
        <v>3.8</v>
      </c>
      <c r="S1592">
        <v>8</v>
      </c>
      <c r="T1592">
        <v>5.0999999999999996</v>
      </c>
      <c r="V1592">
        <v>7.65</v>
      </c>
      <c r="X1592">
        <v>7.52</v>
      </c>
      <c r="Z1592">
        <v>4.9000000000000004</v>
      </c>
      <c r="AA1592">
        <v>8</v>
      </c>
      <c r="AB1592">
        <v>3.1</v>
      </c>
    </row>
    <row r="1593" spans="1:29" x14ac:dyDescent="0.3">
      <c r="A1593">
        <v>2003</v>
      </c>
      <c r="B1593">
        <v>1</v>
      </c>
      <c r="C1593">
        <v>1</v>
      </c>
      <c r="D1593">
        <v>4.2</v>
      </c>
      <c r="E1593">
        <v>8</v>
      </c>
      <c r="F1593">
        <v>3.3</v>
      </c>
      <c r="G1593">
        <v>8</v>
      </c>
      <c r="H1593">
        <v>3.05</v>
      </c>
      <c r="I1593">
        <v>8</v>
      </c>
      <c r="J1593">
        <v>2.9289999999999998</v>
      </c>
      <c r="K1593">
        <v>3</v>
      </c>
      <c r="L1593">
        <v>4.0170000000000003</v>
      </c>
      <c r="M1593">
        <v>8</v>
      </c>
      <c r="N1593">
        <v>7.0380000000000003</v>
      </c>
      <c r="O1593">
        <v>3</v>
      </c>
      <c r="P1593">
        <v>5.7</v>
      </c>
      <c r="R1593">
        <v>4.7960000000000003</v>
      </c>
      <c r="S1593">
        <v>8</v>
      </c>
      <c r="T1593">
        <v>6.242</v>
      </c>
      <c r="U1593">
        <v>3</v>
      </c>
      <c r="V1593">
        <v>11.74</v>
      </c>
      <c r="W1593">
        <v>1</v>
      </c>
      <c r="X1593">
        <v>18.02</v>
      </c>
      <c r="Y1593">
        <v>3</v>
      </c>
      <c r="Z1593">
        <v>6.5</v>
      </c>
      <c r="AA1593">
        <v>1</v>
      </c>
      <c r="AB1593">
        <v>2.93</v>
      </c>
      <c r="AC1593">
        <v>3</v>
      </c>
    </row>
    <row r="1594" spans="1:29" x14ac:dyDescent="0.3">
      <c r="A1594">
        <v>2004</v>
      </c>
      <c r="B1594">
        <v>1</v>
      </c>
      <c r="C1594">
        <v>1</v>
      </c>
      <c r="D1594">
        <v>4.8</v>
      </c>
      <c r="E1594">
        <v>8</v>
      </c>
      <c r="F1594">
        <v>3.9830000000000001</v>
      </c>
      <c r="G1594">
        <v>8</v>
      </c>
      <c r="H1594">
        <v>4</v>
      </c>
      <c r="I1594">
        <v>8</v>
      </c>
      <c r="J1594">
        <v>10.48</v>
      </c>
      <c r="L1594">
        <v>17.45</v>
      </c>
      <c r="N1594">
        <v>14.67</v>
      </c>
      <c r="P1594">
        <v>6.75</v>
      </c>
      <c r="Q1594">
        <v>1</v>
      </c>
      <c r="R1594">
        <v>10.48</v>
      </c>
      <c r="T1594">
        <v>17.45</v>
      </c>
      <c r="V1594">
        <v>19.2</v>
      </c>
      <c r="X1594">
        <v>21.94</v>
      </c>
      <c r="Y1594">
        <v>1</v>
      </c>
      <c r="Z1594">
        <v>10.8</v>
      </c>
      <c r="AA1594">
        <v>1</v>
      </c>
      <c r="AB1594">
        <v>3.98</v>
      </c>
    </row>
    <row r="1595" spans="1:29" x14ac:dyDescent="0.3">
      <c r="A1595">
        <v>2005</v>
      </c>
      <c r="B1595">
        <v>1</v>
      </c>
      <c r="C1595">
        <v>1</v>
      </c>
      <c r="D1595">
        <v>9.15</v>
      </c>
      <c r="E1595">
        <v>1</v>
      </c>
      <c r="F1595">
        <v>7.13</v>
      </c>
      <c r="G1595">
        <v>1</v>
      </c>
      <c r="H1595">
        <v>5.0999999999999996</v>
      </c>
      <c r="J1595">
        <v>4.9000000000000004</v>
      </c>
      <c r="K1595">
        <v>8</v>
      </c>
      <c r="L1595">
        <v>6</v>
      </c>
      <c r="N1595">
        <v>6.7</v>
      </c>
      <c r="P1595">
        <v>9.66</v>
      </c>
      <c r="R1595">
        <v>5.6</v>
      </c>
      <c r="T1595">
        <v>11.48</v>
      </c>
      <c r="V1595">
        <v>11.29</v>
      </c>
      <c r="X1595">
        <v>18.95</v>
      </c>
      <c r="Z1595">
        <v>7.26</v>
      </c>
      <c r="AB1595">
        <v>4.9000000000000004</v>
      </c>
    </row>
    <row r="1596" spans="1:29" x14ac:dyDescent="0.3">
      <c r="A1596">
        <v>2006</v>
      </c>
      <c r="B1596">
        <v>1</v>
      </c>
      <c r="C1596">
        <v>1</v>
      </c>
      <c r="D1596">
        <v>5.4</v>
      </c>
      <c r="F1596">
        <v>6</v>
      </c>
      <c r="H1596">
        <v>5.5</v>
      </c>
      <c r="J1596">
        <v>5.5</v>
      </c>
      <c r="L1596">
        <v>13.5</v>
      </c>
      <c r="N1596">
        <v>6.5</v>
      </c>
      <c r="P1596">
        <v>7.26</v>
      </c>
      <c r="R1596">
        <v>7.65</v>
      </c>
      <c r="T1596">
        <v>11.45</v>
      </c>
      <c r="V1596">
        <v>5.0999999999999996</v>
      </c>
      <c r="X1596">
        <v>5.2</v>
      </c>
      <c r="Z1596">
        <v>6.1</v>
      </c>
      <c r="AB1596">
        <v>5.0999999999999996</v>
      </c>
    </row>
    <row r="1597" spans="1:29" x14ac:dyDescent="0.3">
      <c r="A1597">
        <v>2007</v>
      </c>
      <c r="B1597">
        <v>1</v>
      </c>
      <c r="C1597">
        <v>1</v>
      </c>
      <c r="D1597">
        <v>6.4</v>
      </c>
      <c r="F1597">
        <v>6.4</v>
      </c>
      <c r="H1597">
        <v>6.1</v>
      </c>
      <c r="J1597">
        <v>6.5</v>
      </c>
      <c r="L1597">
        <v>7.39</v>
      </c>
      <c r="N1597">
        <v>6.7</v>
      </c>
      <c r="P1597">
        <v>6.4</v>
      </c>
      <c r="R1597">
        <v>9.83</v>
      </c>
      <c r="T1597">
        <v>10.48</v>
      </c>
      <c r="V1597">
        <v>9.15</v>
      </c>
      <c r="W1597">
        <v>3</v>
      </c>
      <c r="X1597">
        <v>6.9</v>
      </c>
      <c r="Z1597">
        <v>6.7</v>
      </c>
      <c r="AB1597">
        <v>6.1</v>
      </c>
      <c r="AC1597">
        <v>3</v>
      </c>
    </row>
    <row r="1598" spans="1:29" x14ac:dyDescent="0.3">
      <c r="A1598">
        <v>2008</v>
      </c>
      <c r="B1598">
        <v>1</v>
      </c>
      <c r="C1598">
        <v>1</v>
      </c>
      <c r="D1598">
        <v>5.6</v>
      </c>
      <c r="F1598">
        <v>5.0999999999999996</v>
      </c>
      <c r="G1598">
        <v>3</v>
      </c>
      <c r="H1598">
        <v>7.13</v>
      </c>
      <c r="I1598">
        <v>3</v>
      </c>
      <c r="J1598">
        <v>6.7</v>
      </c>
      <c r="L1598">
        <v>7.65</v>
      </c>
      <c r="N1598">
        <v>8.68</v>
      </c>
      <c r="P1598">
        <v>6.9</v>
      </c>
      <c r="Q1598">
        <v>3</v>
      </c>
      <c r="R1598">
        <v>5.4</v>
      </c>
      <c r="S1598">
        <v>3</v>
      </c>
      <c r="T1598">
        <v>5.3</v>
      </c>
      <c r="V1598">
        <v>10.16</v>
      </c>
      <c r="X1598">
        <v>11.61</v>
      </c>
      <c r="Z1598">
        <v>6</v>
      </c>
      <c r="AB1598">
        <v>5.0999999999999996</v>
      </c>
      <c r="AC1598">
        <v>3</v>
      </c>
    </row>
    <row r="1599" spans="1:29" x14ac:dyDescent="0.3">
      <c r="A1599">
        <v>2009</v>
      </c>
      <c r="B1599">
        <v>1</v>
      </c>
      <c r="C1599">
        <v>1</v>
      </c>
      <c r="D1599">
        <v>7.65</v>
      </c>
      <c r="E1599">
        <v>3</v>
      </c>
      <c r="F1599" t="s">
        <v>1</v>
      </c>
      <c r="H1599">
        <v>6.5</v>
      </c>
      <c r="J1599">
        <v>3.3</v>
      </c>
      <c r="K1599">
        <v>8</v>
      </c>
      <c r="L1599">
        <v>3.3</v>
      </c>
      <c r="M1599">
        <v>8</v>
      </c>
      <c r="N1599">
        <v>10.16</v>
      </c>
      <c r="P1599">
        <v>5.5</v>
      </c>
      <c r="R1599">
        <v>5.3</v>
      </c>
      <c r="T1599">
        <v>3</v>
      </c>
      <c r="U1599">
        <v>8</v>
      </c>
      <c r="V1599">
        <v>4.2</v>
      </c>
      <c r="W1599">
        <v>8</v>
      </c>
      <c r="X1599">
        <v>8.5500000000000007</v>
      </c>
      <c r="Z1599">
        <v>5.2</v>
      </c>
      <c r="AB1599">
        <v>3</v>
      </c>
      <c r="AC1599">
        <v>3</v>
      </c>
    </row>
    <row r="1600" spans="1:29" x14ac:dyDescent="0.3">
      <c r="A1600">
        <v>2010</v>
      </c>
      <c r="B1600">
        <v>1</v>
      </c>
      <c r="C1600">
        <v>1</v>
      </c>
      <c r="D1600">
        <v>3.2</v>
      </c>
      <c r="E1600">
        <v>8</v>
      </c>
      <c r="F1600">
        <v>1.6</v>
      </c>
      <c r="G1600">
        <v>8</v>
      </c>
      <c r="H1600">
        <v>1.36</v>
      </c>
      <c r="I1600">
        <v>8</v>
      </c>
      <c r="J1600">
        <v>1.28</v>
      </c>
      <c r="K1600">
        <v>8</v>
      </c>
      <c r="L1600">
        <v>8.68</v>
      </c>
      <c r="N1600">
        <v>8.64</v>
      </c>
      <c r="P1600">
        <v>10.8</v>
      </c>
      <c r="R1600">
        <v>7.78</v>
      </c>
      <c r="T1600">
        <v>9.49</v>
      </c>
      <c r="V1600">
        <v>10.8</v>
      </c>
      <c r="X1600">
        <v>17.45</v>
      </c>
      <c r="Y1600">
        <v>3</v>
      </c>
      <c r="Z1600">
        <v>37.4</v>
      </c>
      <c r="AA1600">
        <v>3</v>
      </c>
      <c r="AB1600">
        <v>1.28</v>
      </c>
      <c r="AC1600">
        <v>3</v>
      </c>
    </row>
    <row r="1601" spans="1:29" x14ac:dyDescent="0.3">
      <c r="A1601">
        <v>2011</v>
      </c>
      <c r="B1601">
        <v>1</v>
      </c>
      <c r="C1601">
        <v>1</v>
      </c>
      <c r="D1601" t="s">
        <v>1</v>
      </c>
      <c r="F1601" t="s">
        <v>1</v>
      </c>
      <c r="H1601">
        <v>5.7</v>
      </c>
      <c r="J1601">
        <v>3.4</v>
      </c>
      <c r="K1601">
        <v>8</v>
      </c>
      <c r="L1601">
        <v>4.5</v>
      </c>
      <c r="M1601">
        <v>8</v>
      </c>
      <c r="N1601">
        <v>4.4000000000000004</v>
      </c>
      <c r="O1601">
        <v>3</v>
      </c>
      <c r="P1601">
        <v>8.81</v>
      </c>
      <c r="Q1601">
        <v>3</v>
      </c>
      <c r="R1601">
        <v>8.34</v>
      </c>
      <c r="T1601">
        <v>8.98</v>
      </c>
      <c r="U1601">
        <v>3</v>
      </c>
      <c r="V1601">
        <v>15.44</v>
      </c>
      <c r="X1601">
        <v>14.27</v>
      </c>
      <c r="Z1601">
        <v>13.13</v>
      </c>
      <c r="AB1601">
        <v>3.4</v>
      </c>
      <c r="AC1601">
        <v>3</v>
      </c>
    </row>
    <row r="1602" spans="1:29" x14ac:dyDescent="0.3">
      <c r="A1602">
        <v>2012</v>
      </c>
      <c r="B1602">
        <v>1</v>
      </c>
      <c r="C1602">
        <v>1</v>
      </c>
      <c r="D1602">
        <v>9.49</v>
      </c>
      <c r="F1602" t="s">
        <v>1</v>
      </c>
      <c r="H1602" t="s">
        <v>1</v>
      </c>
      <c r="J1602">
        <v>6.6</v>
      </c>
      <c r="K1602">
        <v>3</v>
      </c>
      <c r="L1602">
        <v>12.79</v>
      </c>
      <c r="M1602">
        <v>3</v>
      </c>
      <c r="N1602">
        <v>10.32</v>
      </c>
      <c r="P1602">
        <v>7.91</v>
      </c>
      <c r="Q1602">
        <v>3</v>
      </c>
      <c r="R1602">
        <v>11.44</v>
      </c>
      <c r="T1602">
        <v>12.45</v>
      </c>
      <c r="V1602">
        <v>13.13</v>
      </c>
      <c r="X1602">
        <v>13.3</v>
      </c>
      <c r="Z1602">
        <v>10.64</v>
      </c>
      <c r="AB1602">
        <v>6.6</v>
      </c>
      <c r="AC1602">
        <v>3</v>
      </c>
    </row>
    <row r="1604" spans="1:29" x14ac:dyDescent="0.3">
      <c r="A1604" t="s">
        <v>73</v>
      </c>
      <c r="D1604">
        <v>5.4749999999999996</v>
      </c>
      <c r="F1604">
        <v>4.5910000000000002</v>
      </c>
      <c r="H1604">
        <v>4.3369999999999997</v>
      </c>
      <c r="J1604">
        <v>4.2539999999999996</v>
      </c>
      <c r="L1604">
        <v>7.7729999999999997</v>
      </c>
      <c r="N1604">
        <v>7.6180000000000003</v>
      </c>
      <c r="P1604">
        <v>6.069</v>
      </c>
      <c r="R1604">
        <v>6.3609999999999998</v>
      </c>
      <c r="T1604">
        <v>8.3109999999999999</v>
      </c>
      <c r="V1604">
        <v>11.71</v>
      </c>
      <c r="X1604">
        <v>11.71</v>
      </c>
      <c r="Z1604">
        <v>8.4169999999999998</v>
      </c>
      <c r="AB1604">
        <v>7.22</v>
      </c>
    </row>
    <row r="1605" spans="1:29" x14ac:dyDescent="0.3">
      <c r="A1605" t="s">
        <v>74</v>
      </c>
      <c r="D1605">
        <v>11</v>
      </c>
      <c r="F1605">
        <v>10.5</v>
      </c>
      <c r="H1605">
        <v>10</v>
      </c>
      <c r="J1605">
        <v>10.48</v>
      </c>
      <c r="L1605">
        <v>25.79</v>
      </c>
      <c r="N1605">
        <v>16.45</v>
      </c>
      <c r="P1605">
        <v>11.05</v>
      </c>
      <c r="R1605">
        <v>11.9</v>
      </c>
      <c r="T1605">
        <v>21.9</v>
      </c>
      <c r="V1605">
        <v>26.6</v>
      </c>
      <c r="X1605">
        <v>27.8</v>
      </c>
      <c r="Z1605">
        <v>37.4</v>
      </c>
      <c r="AB1605">
        <v>37.4</v>
      </c>
    </row>
    <row r="1606" spans="1:29" x14ac:dyDescent="0.3">
      <c r="A1606" t="s">
        <v>75</v>
      </c>
      <c r="D1606">
        <v>2.4</v>
      </c>
      <c r="F1606">
        <v>1.6</v>
      </c>
      <c r="H1606">
        <v>1.36</v>
      </c>
      <c r="J1606">
        <v>1.28</v>
      </c>
      <c r="L1606">
        <v>1.82</v>
      </c>
      <c r="N1606">
        <v>2.9</v>
      </c>
      <c r="P1606">
        <v>3.06</v>
      </c>
      <c r="R1606">
        <v>2.82</v>
      </c>
      <c r="T1606">
        <v>3</v>
      </c>
      <c r="V1606">
        <v>3.57</v>
      </c>
      <c r="X1606">
        <v>2.9</v>
      </c>
      <c r="Z1606">
        <v>3</v>
      </c>
      <c r="AB1606">
        <v>1.28</v>
      </c>
    </row>
    <row r="1609" spans="1:29" s="20" customFormat="1" x14ac:dyDescent="0.3">
      <c r="A1609" s="8" t="s">
        <v>90</v>
      </c>
      <c r="B1609" s="7"/>
      <c r="C1609" s="7"/>
      <c r="D1609" s="7"/>
    </row>
    <row r="1610" spans="1:29" x14ac:dyDescent="0.3">
      <c r="A1610" t="s">
        <v>19</v>
      </c>
      <c r="B1610">
        <v>15037030</v>
      </c>
      <c r="C1610" t="s">
        <v>104</v>
      </c>
    </row>
    <row r="1611" spans="1:29" x14ac:dyDescent="0.3">
      <c r="A1611" t="s">
        <v>20</v>
      </c>
    </row>
    <row r="1612" spans="1:29" x14ac:dyDescent="0.3">
      <c r="A1612" t="s">
        <v>21</v>
      </c>
      <c r="G1612" t="s">
        <v>103</v>
      </c>
    </row>
    <row r="1613" spans="1:29" x14ac:dyDescent="0.3">
      <c r="A1613" t="s">
        <v>22</v>
      </c>
      <c r="B1613">
        <v>44</v>
      </c>
    </row>
    <row r="1614" spans="1:29" x14ac:dyDescent="0.3">
      <c r="A1614" t="s">
        <v>23</v>
      </c>
      <c r="B1614" t="s">
        <v>105</v>
      </c>
    </row>
    <row r="1615" spans="1:29" x14ac:dyDescent="0.3">
      <c r="A1615" t="s">
        <v>25</v>
      </c>
      <c r="B1615" t="s">
        <v>26</v>
      </c>
      <c r="C1615" t="s">
        <v>27</v>
      </c>
      <c r="D1615" t="s">
        <v>2</v>
      </c>
      <c r="E1615" t="s">
        <v>1</v>
      </c>
      <c r="F1615" t="s">
        <v>3</v>
      </c>
      <c r="G1615" t="s">
        <v>1</v>
      </c>
      <c r="H1615" t="s">
        <v>4</v>
      </c>
      <c r="I1615" t="s">
        <v>1</v>
      </c>
      <c r="J1615" t="s">
        <v>5</v>
      </c>
      <c r="K1615" t="s">
        <v>1</v>
      </c>
      <c r="L1615" t="s">
        <v>6</v>
      </c>
      <c r="M1615" t="s">
        <v>1</v>
      </c>
      <c r="N1615" t="s">
        <v>7</v>
      </c>
      <c r="O1615" t="s">
        <v>1</v>
      </c>
      <c r="P1615" t="s">
        <v>8</v>
      </c>
      <c r="Q1615" t="s">
        <v>1</v>
      </c>
      <c r="R1615" t="s">
        <v>9</v>
      </c>
      <c r="S1615" t="s">
        <v>1</v>
      </c>
      <c r="T1615" t="s">
        <v>10</v>
      </c>
      <c r="U1615" t="s">
        <v>1</v>
      </c>
      <c r="V1615" t="s">
        <v>11</v>
      </c>
      <c r="W1615" t="s">
        <v>1</v>
      </c>
      <c r="X1615" t="s">
        <v>12</v>
      </c>
      <c r="Y1615" t="s">
        <v>1</v>
      </c>
      <c r="Z1615" t="s">
        <v>13</v>
      </c>
      <c r="AA1615" t="s">
        <v>1</v>
      </c>
      <c r="AB1615" t="s">
        <v>28</v>
      </c>
      <c r="AC1615" t="s">
        <v>1</v>
      </c>
    </row>
    <row r="1616" spans="1:29" x14ac:dyDescent="0.3">
      <c r="A1616">
        <v>1990</v>
      </c>
      <c r="B1616">
        <v>1</v>
      </c>
      <c r="C1616">
        <v>1</v>
      </c>
      <c r="N1616">
        <v>10.1</v>
      </c>
      <c r="O1616">
        <v>3</v>
      </c>
      <c r="P1616">
        <v>7.1</v>
      </c>
      <c r="Q1616">
        <v>3</v>
      </c>
      <c r="R1616">
        <v>7.76</v>
      </c>
      <c r="S1616">
        <v>3</v>
      </c>
      <c r="T1616">
        <v>12.87</v>
      </c>
      <c r="U1616">
        <v>3</v>
      </c>
      <c r="V1616">
        <v>21.84</v>
      </c>
      <c r="W1616">
        <v>3</v>
      </c>
      <c r="X1616">
        <v>18.77</v>
      </c>
      <c r="Y1616">
        <v>3</v>
      </c>
      <c r="Z1616">
        <v>7.415</v>
      </c>
      <c r="AA1616">
        <v>3</v>
      </c>
      <c r="AB1616">
        <v>12.27</v>
      </c>
      <c r="AC1616">
        <v>3</v>
      </c>
    </row>
    <row r="1617" spans="1:29" x14ac:dyDescent="0.3">
      <c r="A1617">
        <v>1991</v>
      </c>
      <c r="B1617">
        <v>1</v>
      </c>
      <c r="C1617">
        <v>1</v>
      </c>
      <c r="D1617">
        <v>3.45</v>
      </c>
      <c r="F1617">
        <v>5.3970000000000002</v>
      </c>
      <c r="G1617">
        <v>8</v>
      </c>
      <c r="H1617">
        <v>3.48</v>
      </c>
      <c r="I1617">
        <v>8</v>
      </c>
      <c r="J1617">
        <v>2.7029999999999998</v>
      </c>
      <c r="L1617">
        <v>7.5</v>
      </c>
      <c r="M1617">
        <v>8</v>
      </c>
      <c r="N1617">
        <v>2.36</v>
      </c>
      <c r="P1617">
        <v>0.93700000000000006</v>
      </c>
      <c r="R1617">
        <v>1.7989999999999999</v>
      </c>
      <c r="T1617">
        <v>4.702</v>
      </c>
      <c r="U1617">
        <v>8</v>
      </c>
      <c r="V1617">
        <v>4.9859999999999998</v>
      </c>
      <c r="W1617">
        <v>8</v>
      </c>
      <c r="X1617">
        <v>7.673</v>
      </c>
      <c r="Y1617">
        <v>8</v>
      </c>
      <c r="Z1617">
        <v>3.6030000000000002</v>
      </c>
      <c r="AB1617">
        <v>4.05</v>
      </c>
    </row>
    <row r="1618" spans="1:29" x14ac:dyDescent="0.3">
      <c r="A1618">
        <v>1992</v>
      </c>
      <c r="B1618">
        <v>1</v>
      </c>
      <c r="C1618">
        <v>1</v>
      </c>
      <c r="D1618">
        <v>2.5680000000000001</v>
      </c>
      <c r="F1618">
        <v>2.2850000000000001</v>
      </c>
      <c r="H1618">
        <v>2.0499999999999998</v>
      </c>
      <c r="J1618">
        <v>0.56799999999999995</v>
      </c>
      <c r="L1618">
        <v>7.6689999999999996</v>
      </c>
      <c r="M1618">
        <v>8</v>
      </c>
      <c r="N1618">
        <v>8.7460000000000004</v>
      </c>
      <c r="O1618">
        <v>8</v>
      </c>
      <c r="P1618">
        <v>4.8209999999999997</v>
      </c>
      <c r="R1618">
        <v>4.8010000000000002</v>
      </c>
      <c r="S1618">
        <v>8</v>
      </c>
      <c r="T1618">
        <v>10.220000000000001</v>
      </c>
      <c r="U1618">
        <v>8</v>
      </c>
      <c r="V1618">
        <v>9.4670000000000005</v>
      </c>
      <c r="W1618">
        <v>8</v>
      </c>
      <c r="X1618">
        <v>14.29</v>
      </c>
      <c r="Y1618">
        <v>8</v>
      </c>
      <c r="Z1618">
        <v>10.39</v>
      </c>
      <c r="AB1618">
        <v>6.49</v>
      </c>
    </row>
    <row r="1619" spans="1:29" x14ac:dyDescent="0.3">
      <c r="A1619">
        <v>1993</v>
      </c>
      <c r="B1619">
        <v>1</v>
      </c>
      <c r="C1619">
        <v>1</v>
      </c>
      <c r="D1619">
        <v>4.5949999999999998</v>
      </c>
      <c r="F1619">
        <v>3.1859999999999999</v>
      </c>
      <c r="H1619">
        <v>2.3460000000000001</v>
      </c>
      <c r="J1619">
        <v>3.601</v>
      </c>
      <c r="L1619">
        <v>11.14</v>
      </c>
      <c r="N1619">
        <v>6.0860000000000003</v>
      </c>
      <c r="P1619">
        <v>3.1339999999999999</v>
      </c>
      <c r="R1619">
        <v>2.681</v>
      </c>
      <c r="T1619">
        <v>12.67</v>
      </c>
      <c r="U1619">
        <v>8</v>
      </c>
      <c r="V1619">
        <v>10.62</v>
      </c>
      <c r="X1619">
        <v>6.3970000000000002</v>
      </c>
      <c r="Z1619">
        <v>4.3010000000000002</v>
      </c>
      <c r="AB1619">
        <v>5.9</v>
      </c>
    </row>
    <row r="1620" spans="1:29" x14ac:dyDescent="0.3">
      <c r="A1620">
        <v>1994</v>
      </c>
      <c r="B1620">
        <v>2</v>
      </c>
      <c r="C1620">
        <v>1</v>
      </c>
      <c r="D1620">
        <v>1.83</v>
      </c>
      <c r="F1620">
        <v>1.28</v>
      </c>
      <c r="H1620">
        <v>1.24</v>
      </c>
      <c r="J1620">
        <v>1.23</v>
      </c>
      <c r="L1620">
        <v>1.99</v>
      </c>
      <c r="N1620">
        <v>1.42</v>
      </c>
      <c r="P1620">
        <v>0.97</v>
      </c>
      <c r="R1620">
        <v>3.06</v>
      </c>
      <c r="S1620">
        <v>8</v>
      </c>
      <c r="T1620">
        <v>7.58</v>
      </c>
      <c r="V1620">
        <v>17.71</v>
      </c>
      <c r="W1620">
        <v>8</v>
      </c>
      <c r="X1620">
        <v>13.51</v>
      </c>
      <c r="Y1620">
        <v>8</v>
      </c>
      <c r="Z1620">
        <v>4.96</v>
      </c>
      <c r="AB1620">
        <v>4.7300000000000004</v>
      </c>
    </row>
    <row r="1621" spans="1:29" x14ac:dyDescent="0.3">
      <c r="A1621">
        <v>1995</v>
      </c>
      <c r="B1621">
        <v>1</v>
      </c>
      <c r="C1621">
        <v>1</v>
      </c>
      <c r="D1621">
        <v>2.0310000000000001</v>
      </c>
      <c r="F1621">
        <v>1.377</v>
      </c>
      <c r="H1621">
        <v>2.4870000000000001</v>
      </c>
      <c r="J1621">
        <v>8.1959999999999997</v>
      </c>
      <c r="K1621">
        <v>8</v>
      </c>
      <c r="L1621">
        <v>14.32</v>
      </c>
      <c r="M1621">
        <v>8</v>
      </c>
      <c r="N1621">
        <v>14.29</v>
      </c>
      <c r="O1621">
        <v>8</v>
      </c>
      <c r="P1621">
        <v>5.6740000000000004</v>
      </c>
      <c r="Q1621">
        <v>8</v>
      </c>
      <c r="R1621">
        <v>28.6</v>
      </c>
      <c r="S1621">
        <v>8</v>
      </c>
      <c r="T1621">
        <v>12.52</v>
      </c>
      <c r="V1621">
        <v>15.24</v>
      </c>
      <c r="W1621">
        <v>8</v>
      </c>
      <c r="X1621">
        <v>14.65</v>
      </c>
      <c r="Y1621">
        <v>8</v>
      </c>
      <c r="Z1621">
        <v>6.96</v>
      </c>
      <c r="AB1621">
        <v>10.53</v>
      </c>
    </row>
    <row r="1622" spans="1:29" x14ac:dyDescent="0.3">
      <c r="A1622">
        <v>1996</v>
      </c>
      <c r="B1622">
        <v>1</v>
      </c>
      <c r="C1622">
        <v>1</v>
      </c>
      <c r="D1622">
        <v>3.2909999999999999</v>
      </c>
      <c r="F1622">
        <v>2.5179999999999998</v>
      </c>
      <c r="H1622">
        <v>2.133</v>
      </c>
      <c r="J1622">
        <v>3.1230000000000002</v>
      </c>
      <c r="K1622">
        <v>8</v>
      </c>
      <c r="L1622">
        <v>9.7620000000000005</v>
      </c>
      <c r="M1622">
        <v>8</v>
      </c>
      <c r="N1622">
        <v>4.8390000000000004</v>
      </c>
      <c r="O1622">
        <v>8</v>
      </c>
      <c r="P1622">
        <v>8.1189999999999998</v>
      </c>
      <c r="Q1622">
        <v>3</v>
      </c>
      <c r="R1622">
        <v>9.1280000000000001</v>
      </c>
      <c r="S1622">
        <v>8</v>
      </c>
      <c r="T1622">
        <v>28.41</v>
      </c>
      <c r="U1622">
        <v>3</v>
      </c>
      <c r="V1622">
        <v>20.329999999999998</v>
      </c>
      <c r="W1622">
        <v>8</v>
      </c>
      <c r="X1622">
        <v>22.29</v>
      </c>
      <c r="Y1622">
        <v>8</v>
      </c>
      <c r="Z1622">
        <v>12.18</v>
      </c>
      <c r="AA1622">
        <v>8</v>
      </c>
      <c r="AB1622">
        <v>10.51</v>
      </c>
      <c r="AC1622">
        <v>3</v>
      </c>
    </row>
    <row r="1623" spans="1:29" x14ac:dyDescent="0.3">
      <c r="A1623">
        <v>1997</v>
      </c>
      <c r="B1623">
        <v>1</v>
      </c>
      <c r="C1623">
        <v>1</v>
      </c>
      <c r="D1623">
        <v>4.4539999999999997</v>
      </c>
      <c r="F1623">
        <v>2.23</v>
      </c>
      <c r="H1623">
        <v>1.333</v>
      </c>
      <c r="J1623">
        <v>1.1319999999999999</v>
      </c>
      <c r="L1623">
        <v>1.6020000000000001</v>
      </c>
      <c r="N1623">
        <v>14.94</v>
      </c>
      <c r="O1623">
        <v>3</v>
      </c>
      <c r="P1623">
        <v>4.1349999999999998</v>
      </c>
      <c r="R1623">
        <v>3.097</v>
      </c>
      <c r="S1623">
        <v>8</v>
      </c>
      <c r="T1623">
        <v>13.31</v>
      </c>
      <c r="U1623">
        <v>8</v>
      </c>
      <c r="V1623">
        <v>16.420000000000002</v>
      </c>
      <c r="W1623">
        <v>8</v>
      </c>
      <c r="X1623">
        <v>2.895</v>
      </c>
      <c r="Z1623">
        <v>1.512</v>
      </c>
      <c r="AB1623">
        <v>5.59</v>
      </c>
      <c r="AC1623">
        <v>3</v>
      </c>
    </row>
    <row r="1624" spans="1:29" x14ac:dyDescent="0.3">
      <c r="A1624">
        <v>1998</v>
      </c>
      <c r="B1624">
        <v>1</v>
      </c>
      <c r="C1624">
        <v>1</v>
      </c>
      <c r="D1624">
        <v>1.0549999999999999</v>
      </c>
      <c r="F1624">
        <v>5.0880000000000001</v>
      </c>
      <c r="G1624">
        <v>8</v>
      </c>
      <c r="H1624">
        <v>0.997</v>
      </c>
      <c r="J1624">
        <v>10.9</v>
      </c>
      <c r="K1624">
        <v>8</v>
      </c>
      <c r="L1624">
        <v>13.58</v>
      </c>
      <c r="M1624">
        <v>8</v>
      </c>
      <c r="N1624">
        <v>16.559999999999999</v>
      </c>
      <c r="O1624">
        <v>8</v>
      </c>
      <c r="P1624">
        <v>11.24</v>
      </c>
      <c r="Q1624">
        <v>8</v>
      </c>
      <c r="R1624">
        <v>14.89</v>
      </c>
      <c r="S1624">
        <v>8</v>
      </c>
      <c r="T1624">
        <v>30.23</v>
      </c>
      <c r="U1624">
        <v>8</v>
      </c>
      <c r="V1624">
        <v>17.850000000000001</v>
      </c>
      <c r="W1624">
        <v>8</v>
      </c>
      <c r="X1624">
        <v>16.05</v>
      </c>
      <c r="Y1624">
        <v>8</v>
      </c>
      <c r="Z1624">
        <v>12.73</v>
      </c>
      <c r="AB1624">
        <v>12.6</v>
      </c>
    </row>
    <row r="1625" spans="1:29" x14ac:dyDescent="0.3">
      <c r="A1625">
        <v>1999</v>
      </c>
      <c r="B1625">
        <v>1</v>
      </c>
      <c r="C1625">
        <v>1</v>
      </c>
      <c r="D1625">
        <v>5.2809999999999997</v>
      </c>
      <c r="E1625">
        <v>8</v>
      </c>
      <c r="F1625">
        <v>2.4809999999999999</v>
      </c>
      <c r="G1625">
        <v>8</v>
      </c>
      <c r="H1625">
        <v>2.19</v>
      </c>
      <c r="I1625">
        <v>8</v>
      </c>
      <c r="J1625">
        <v>10.75</v>
      </c>
      <c r="K1625">
        <v>8</v>
      </c>
      <c r="L1625">
        <v>11.49</v>
      </c>
      <c r="M1625">
        <v>8</v>
      </c>
      <c r="N1625">
        <v>12.4</v>
      </c>
      <c r="O1625">
        <v>8</v>
      </c>
      <c r="P1625">
        <v>6.4980000000000002</v>
      </c>
      <c r="Q1625">
        <v>8</v>
      </c>
      <c r="R1625">
        <v>8.2739999999999991</v>
      </c>
      <c r="S1625">
        <v>8</v>
      </c>
      <c r="T1625">
        <v>16.05</v>
      </c>
      <c r="U1625">
        <v>8</v>
      </c>
      <c r="V1625">
        <v>13.48</v>
      </c>
      <c r="W1625">
        <v>8</v>
      </c>
      <c r="X1625">
        <v>11.83</v>
      </c>
      <c r="Y1625">
        <v>8</v>
      </c>
      <c r="Z1625">
        <v>16.36</v>
      </c>
      <c r="AA1625">
        <v>8</v>
      </c>
      <c r="AB1625">
        <v>9.76</v>
      </c>
    </row>
    <row r="1626" spans="1:29" x14ac:dyDescent="0.3">
      <c r="A1626">
        <v>2000</v>
      </c>
      <c r="B1626">
        <v>1</v>
      </c>
      <c r="C1626">
        <v>1</v>
      </c>
      <c r="D1626">
        <v>5.8170000000000002</v>
      </c>
      <c r="E1626">
        <v>8</v>
      </c>
      <c r="F1626">
        <v>5.3010000000000002</v>
      </c>
      <c r="G1626">
        <v>8</v>
      </c>
      <c r="H1626">
        <v>5.0720000000000001</v>
      </c>
      <c r="I1626">
        <v>8</v>
      </c>
      <c r="J1626">
        <v>2.7080000000000002</v>
      </c>
      <c r="K1626">
        <v>8</v>
      </c>
      <c r="L1626">
        <v>6.1520000000000001</v>
      </c>
      <c r="M1626">
        <v>8</v>
      </c>
      <c r="N1626">
        <v>7.14</v>
      </c>
      <c r="O1626">
        <v>8</v>
      </c>
      <c r="P1626">
        <v>3.726</v>
      </c>
      <c r="Q1626">
        <v>8</v>
      </c>
      <c r="R1626">
        <v>8.25</v>
      </c>
      <c r="S1626">
        <v>8</v>
      </c>
      <c r="T1626">
        <v>13.25</v>
      </c>
      <c r="U1626">
        <v>8</v>
      </c>
      <c r="V1626">
        <v>11.56</v>
      </c>
      <c r="W1626">
        <v>8</v>
      </c>
      <c r="X1626">
        <v>11.76</v>
      </c>
      <c r="Y1626">
        <v>8</v>
      </c>
      <c r="Z1626">
        <v>15.35</v>
      </c>
      <c r="AA1626">
        <v>8</v>
      </c>
      <c r="AB1626">
        <v>8.01</v>
      </c>
    </row>
    <row r="1627" spans="1:29" x14ac:dyDescent="0.3">
      <c r="A1627">
        <v>2001</v>
      </c>
      <c r="B1627">
        <v>1</v>
      </c>
      <c r="C1627">
        <v>1</v>
      </c>
      <c r="D1627">
        <v>4.2409999999999997</v>
      </c>
      <c r="E1627">
        <v>8</v>
      </c>
      <c r="F1627">
        <v>2.5510000000000002</v>
      </c>
      <c r="G1627">
        <v>8</v>
      </c>
      <c r="H1627">
        <v>2.5510000000000002</v>
      </c>
      <c r="I1627">
        <v>8</v>
      </c>
      <c r="J1627">
        <v>2.0019999999999998</v>
      </c>
      <c r="K1627">
        <v>8</v>
      </c>
      <c r="L1627">
        <v>16.16</v>
      </c>
      <c r="M1627">
        <v>8</v>
      </c>
      <c r="N1627">
        <v>8.9890000000000008</v>
      </c>
      <c r="O1627">
        <v>8</v>
      </c>
      <c r="P1627">
        <v>2.8220000000000001</v>
      </c>
      <c r="Q1627">
        <v>8</v>
      </c>
      <c r="R1627">
        <v>8.2759999999999998</v>
      </c>
      <c r="S1627">
        <v>8</v>
      </c>
      <c r="T1627">
        <v>12.36</v>
      </c>
      <c r="U1627">
        <v>8</v>
      </c>
      <c r="V1627">
        <v>18.32</v>
      </c>
      <c r="W1627">
        <v>8</v>
      </c>
      <c r="X1627">
        <v>21.47</v>
      </c>
      <c r="Y1627">
        <v>8</v>
      </c>
      <c r="Z1627">
        <v>12.01</v>
      </c>
      <c r="AA1627">
        <v>8</v>
      </c>
      <c r="AB1627">
        <v>9.31</v>
      </c>
    </row>
    <row r="1628" spans="1:29" x14ac:dyDescent="0.3">
      <c r="A1628">
        <v>2002</v>
      </c>
      <c r="B1628">
        <v>1</v>
      </c>
      <c r="C1628">
        <v>1</v>
      </c>
      <c r="D1628">
        <v>5.1980000000000004</v>
      </c>
      <c r="E1628">
        <v>8</v>
      </c>
      <c r="F1628">
        <v>3.5489999999999999</v>
      </c>
      <c r="G1628">
        <v>8</v>
      </c>
      <c r="H1628">
        <v>2.9180000000000001</v>
      </c>
      <c r="I1628">
        <v>8</v>
      </c>
      <c r="J1628">
        <v>7.1130000000000004</v>
      </c>
      <c r="K1628">
        <v>8</v>
      </c>
      <c r="L1628">
        <v>8.8569999999999993</v>
      </c>
      <c r="M1628">
        <v>8</v>
      </c>
      <c r="N1628">
        <v>8.8330000000000002</v>
      </c>
      <c r="O1628">
        <v>8</v>
      </c>
      <c r="P1628">
        <v>3.9550000000000001</v>
      </c>
      <c r="Q1628">
        <v>8</v>
      </c>
      <c r="R1628">
        <v>9.6809999999999992</v>
      </c>
      <c r="S1628">
        <v>8</v>
      </c>
      <c r="T1628">
        <v>15.63</v>
      </c>
      <c r="U1628">
        <v>8</v>
      </c>
      <c r="V1628">
        <v>19.989999999999998</v>
      </c>
      <c r="W1628">
        <v>8</v>
      </c>
      <c r="X1628">
        <v>10.98</v>
      </c>
      <c r="Y1628">
        <v>8</v>
      </c>
      <c r="Z1628">
        <v>5.1260000000000003</v>
      </c>
      <c r="AA1628">
        <v>8</v>
      </c>
      <c r="AB1628">
        <v>8.49</v>
      </c>
    </row>
    <row r="1629" spans="1:29" x14ac:dyDescent="0.3">
      <c r="A1629">
        <v>2003</v>
      </c>
      <c r="B1629">
        <v>1</v>
      </c>
      <c r="C1629">
        <v>1</v>
      </c>
      <c r="D1629">
        <v>3.2749999999999999</v>
      </c>
      <c r="E1629">
        <v>8</v>
      </c>
      <c r="F1629">
        <v>2.532</v>
      </c>
      <c r="G1629">
        <v>8</v>
      </c>
      <c r="H1629">
        <v>2.1640000000000001</v>
      </c>
      <c r="I1629">
        <v>8</v>
      </c>
      <c r="J1629">
        <v>7.34</v>
      </c>
      <c r="K1629">
        <v>8</v>
      </c>
      <c r="L1629">
        <v>4.3819999999999997</v>
      </c>
      <c r="M1629">
        <v>8</v>
      </c>
      <c r="N1629">
        <v>16</v>
      </c>
      <c r="O1629">
        <v>8</v>
      </c>
      <c r="P1629">
        <v>4.2670000000000003</v>
      </c>
      <c r="Q1629">
        <v>8</v>
      </c>
      <c r="R1629">
        <v>4.0220000000000002</v>
      </c>
      <c r="S1629">
        <v>8</v>
      </c>
      <c r="T1629">
        <v>9.7439999999999998</v>
      </c>
      <c r="U1629">
        <v>8</v>
      </c>
      <c r="V1629">
        <v>19.38</v>
      </c>
      <c r="W1629">
        <v>8</v>
      </c>
      <c r="X1629">
        <v>27.21</v>
      </c>
      <c r="Y1629">
        <v>8</v>
      </c>
      <c r="Z1629">
        <v>12.32</v>
      </c>
      <c r="AA1629">
        <v>8</v>
      </c>
      <c r="AB1629">
        <v>9.39</v>
      </c>
    </row>
    <row r="1630" spans="1:29" x14ac:dyDescent="0.3">
      <c r="A1630">
        <v>2004</v>
      </c>
      <c r="B1630">
        <v>1</v>
      </c>
      <c r="C1630">
        <v>1</v>
      </c>
      <c r="D1630">
        <v>6.4909999999999997</v>
      </c>
      <c r="F1630">
        <v>2.1760000000000002</v>
      </c>
      <c r="H1630">
        <v>2.089</v>
      </c>
      <c r="J1630">
        <v>13.47</v>
      </c>
      <c r="K1630">
        <v>8</v>
      </c>
      <c r="L1630">
        <v>12.07</v>
      </c>
      <c r="M1630">
        <v>8</v>
      </c>
      <c r="N1630">
        <v>8.2639999999999993</v>
      </c>
      <c r="P1630">
        <v>9.6370000000000005</v>
      </c>
      <c r="R1630">
        <v>14.46</v>
      </c>
      <c r="T1630">
        <v>18.98</v>
      </c>
      <c r="U1630">
        <v>8</v>
      </c>
      <c r="V1630">
        <v>24.17</v>
      </c>
      <c r="W1630">
        <v>8</v>
      </c>
      <c r="X1630">
        <v>31.13</v>
      </c>
      <c r="Y1630">
        <v>8</v>
      </c>
      <c r="AB1630">
        <v>12.99</v>
      </c>
      <c r="AC1630">
        <v>3</v>
      </c>
    </row>
    <row r="1631" spans="1:29" x14ac:dyDescent="0.3">
      <c r="A1631">
        <v>2005</v>
      </c>
      <c r="B1631">
        <v>1</v>
      </c>
      <c r="C1631">
        <v>1</v>
      </c>
      <c r="D1631">
        <v>6.1689999999999996</v>
      </c>
      <c r="F1631">
        <v>6.992</v>
      </c>
      <c r="H1631">
        <v>2.44</v>
      </c>
      <c r="J1631">
        <v>6.3920000000000003</v>
      </c>
      <c r="L1631">
        <v>15.01</v>
      </c>
      <c r="M1631">
        <v>8</v>
      </c>
      <c r="N1631">
        <v>20.83</v>
      </c>
      <c r="O1631">
        <v>8</v>
      </c>
      <c r="P1631">
        <v>13.25</v>
      </c>
      <c r="R1631">
        <v>10.55</v>
      </c>
      <c r="S1631">
        <v>8</v>
      </c>
      <c r="T1631">
        <v>9.5820000000000007</v>
      </c>
      <c r="U1631">
        <v>8</v>
      </c>
      <c r="V1631">
        <v>16.38</v>
      </c>
      <c r="W1631">
        <v>8</v>
      </c>
      <c r="X1631">
        <v>32.909999999999997</v>
      </c>
      <c r="Y1631">
        <v>8</v>
      </c>
      <c r="Z1631">
        <v>6.54</v>
      </c>
      <c r="AB1631">
        <v>12.25</v>
      </c>
    </row>
    <row r="1632" spans="1:29" x14ac:dyDescent="0.3">
      <c r="A1632">
        <v>2006</v>
      </c>
      <c r="B1632">
        <v>1</v>
      </c>
      <c r="C1632">
        <v>1</v>
      </c>
      <c r="D1632">
        <v>3.2290000000000001</v>
      </c>
      <c r="F1632">
        <v>0.94799999999999995</v>
      </c>
      <c r="H1632">
        <v>1.34</v>
      </c>
      <c r="J1632">
        <v>5.1449999999999996</v>
      </c>
      <c r="K1632">
        <v>8</v>
      </c>
      <c r="L1632">
        <v>23.18</v>
      </c>
      <c r="M1632">
        <v>8</v>
      </c>
      <c r="N1632">
        <v>18.190000000000001</v>
      </c>
      <c r="O1632">
        <v>8</v>
      </c>
      <c r="P1632">
        <v>7.1280000000000001</v>
      </c>
      <c r="R1632">
        <v>7.5789999999999997</v>
      </c>
      <c r="S1632">
        <v>8</v>
      </c>
      <c r="T1632">
        <v>16.02</v>
      </c>
      <c r="U1632">
        <v>8</v>
      </c>
      <c r="V1632">
        <v>19.39</v>
      </c>
      <c r="W1632">
        <v>8</v>
      </c>
      <c r="X1632">
        <v>21.55</v>
      </c>
      <c r="Y1632">
        <v>8</v>
      </c>
      <c r="Z1632">
        <v>10.95</v>
      </c>
      <c r="AB1632">
        <v>11.22</v>
      </c>
    </row>
    <row r="1633" spans="1:29" x14ac:dyDescent="0.3">
      <c r="A1633">
        <v>2007</v>
      </c>
      <c r="B1633">
        <v>1</v>
      </c>
      <c r="C1633">
        <v>1</v>
      </c>
      <c r="D1633">
        <v>5.32</v>
      </c>
      <c r="F1633">
        <v>4.33</v>
      </c>
      <c r="H1633">
        <v>1.3340000000000001</v>
      </c>
      <c r="J1633">
        <v>6.4980000000000002</v>
      </c>
      <c r="L1633">
        <v>13.68</v>
      </c>
      <c r="M1633">
        <v>8</v>
      </c>
      <c r="N1633">
        <v>10.6</v>
      </c>
      <c r="O1633">
        <v>8</v>
      </c>
      <c r="P1633">
        <v>12.53</v>
      </c>
      <c r="Q1633">
        <v>8</v>
      </c>
      <c r="R1633">
        <v>31.3</v>
      </c>
      <c r="S1633">
        <v>8</v>
      </c>
      <c r="T1633">
        <v>16.47</v>
      </c>
      <c r="U1633">
        <v>8</v>
      </c>
      <c r="V1633">
        <v>25.74</v>
      </c>
      <c r="W1633">
        <v>8</v>
      </c>
      <c r="X1633">
        <v>23.72</v>
      </c>
      <c r="Y1633">
        <v>8</v>
      </c>
      <c r="Z1633">
        <v>6.7789999999999999</v>
      </c>
      <c r="AB1633">
        <v>13.19</v>
      </c>
    </row>
    <row r="1634" spans="1:29" x14ac:dyDescent="0.3">
      <c r="A1634">
        <v>2008</v>
      </c>
      <c r="B1634">
        <v>1</v>
      </c>
      <c r="C1634">
        <v>1</v>
      </c>
      <c r="D1634">
        <v>4.16</v>
      </c>
      <c r="E1634">
        <v>8</v>
      </c>
      <c r="F1634">
        <v>2.6779999999999999</v>
      </c>
      <c r="G1634">
        <v>8</v>
      </c>
      <c r="H1634">
        <v>1.224</v>
      </c>
      <c r="I1634">
        <v>8</v>
      </c>
      <c r="J1634">
        <v>8.4</v>
      </c>
      <c r="K1634">
        <v>8</v>
      </c>
      <c r="L1634">
        <v>15.25</v>
      </c>
      <c r="M1634">
        <v>3</v>
      </c>
      <c r="N1634">
        <v>10.8</v>
      </c>
      <c r="O1634">
        <v>8</v>
      </c>
      <c r="P1634">
        <v>15.18</v>
      </c>
      <c r="Q1634">
        <v>8</v>
      </c>
      <c r="R1634">
        <v>12.48</v>
      </c>
      <c r="S1634">
        <v>8</v>
      </c>
      <c r="T1634">
        <v>22.82</v>
      </c>
      <c r="U1634">
        <v>8</v>
      </c>
      <c r="V1634" t="s">
        <v>1</v>
      </c>
      <c r="X1634" t="s">
        <v>1</v>
      </c>
      <c r="Z1634" t="s">
        <v>1</v>
      </c>
      <c r="AB1634">
        <v>10.33</v>
      </c>
      <c r="AC1634">
        <v>3</v>
      </c>
    </row>
    <row r="1635" spans="1:29" x14ac:dyDescent="0.3">
      <c r="A1635">
        <v>2009</v>
      </c>
      <c r="B1635">
        <v>1</v>
      </c>
      <c r="C1635">
        <v>1</v>
      </c>
      <c r="D1635" t="s">
        <v>1</v>
      </c>
      <c r="F1635" t="s">
        <v>1</v>
      </c>
      <c r="H1635">
        <v>2.2229999999999999</v>
      </c>
      <c r="J1635">
        <v>1.9470000000000001</v>
      </c>
      <c r="L1635">
        <v>2.2919999999999998</v>
      </c>
      <c r="N1635">
        <v>4.569</v>
      </c>
      <c r="P1635">
        <v>2.1080000000000001</v>
      </c>
      <c r="R1635">
        <v>3.931</v>
      </c>
      <c r="S1635">
        <v>8</v>
      </c>
      <c r="T1635">
        <v>5.0140000000000002</v>
      </c>
      <c r="V1635">
        <v>7.1870000000000003</v>
      </c>
      <c r="W1635">
        <v>8</v>
      </c>
      <c r="X1635" t="s">
        <v>1</v>
      </c>
      <c r="Z1635" t="s">
        <v>1</v>
      </c>
      <c r="AB1635">
        <v>3.66</v>
      </c>
      <c r="AC1635">
        <v>3</v>
      </c>
    </row>
    <row r="1636" spans="1:29" x14ac:dyDescent="0.3">
      <c r="A1636">
        <v>2010</v>
      </c>
      <c r="B1636">
        <v>1</v>
      </c>
      <c r="C1636">
        <v>1</v>
      </c>
      <c r="D1636" t="s">
        <v>1</v>
      </c>
      <c r="F1636" t="s">
        <v>1</v>
      </c>
      <c r="H1636">
        <v>3.2429999999999999</v>
      </c>
      <c r="I1636">
        <v>3</v>
      </c>
      <c r="J1636">
        <v>3.117</v>
      </c>
      <c r="L1636">
        <v>6.1619999999999999</v>
      </c>
      <c r="M1636">
        <v>8</v>
      </c>
      <c r="N1636">
        <v>8.2710000000000008</v>
      </c>
      <c r="O1636">
        <v>8</v>
      </c>
      <c r="P1636">
        <v>8.8780000000000001</v>
      </c>
      <c r="Q1636">
        <v>8</v>
      </c>
      <c r="R1636">
        <v>14.36</v>
      </c>
      <c r="S1636">
        <v>8</v>
      </c>
      <c r="T1636">
        <v>12.89</v>
      </c>
      <c r="U1636">
        <v>8</v>
      </c>
      <c r="V1636">
        <v>11.48</v>
      </c>
      <c r="W1636">
        <v>8</v>
      </c>
      <c r="X1636">
        <v>15.15</v>
      </c>
      <c r="Y1636">
        <v>8</v>
      </c>
      <c r="Z1636">
        <v>23.68</v>
      </c>
      <c r="AA1636">
        <v>8</v>
      </c>
      <c r="AB1636">
        <v>10.72</v>
      </c>
      <c r="AC1636">
        <v>3</v>
      </c>
    </row>
    <row r="1637" spans="1:29" x14ac:dyDescent="0.3">
      <c r="A1637">
        <v>2011</v>
      </c>
      <c r="B1637">
        <v>1</v>
      </c>
      <c r="C1637">
        <v>1</v>
      </c>
      <c r="D1637">
        <v>9.9909999999999997</v>
      </c>
      <c r="E1637">
        <v>8</v>
      </c>
      <c r="F1637" t="s">
        <v>1</v>
      </c>
      <c r="H1637">
        <v>3.9990000000000001</v>
      </c>
      <c r="J1637">
        <v>10.68</v>
      </c>
      <c r="K1637">
        <v>8</v>
      </c>
      <c r="L1637">
        <v>27.43</v>
      </c>
      <c r="M1637">
        <v>8</v>
      </c>
      <c r="N1637">
        <v>31.43</v>
      </c>
      <c r="O1637">
        <v>8</v>
      </c>
      <c r="P1637">
        <v>6.5129999999999999</v>
      </c>
      <c r="R1637">
        <v>8.2409999999999997</v>
      </c>
      <c r="S1637">
        <v>3</v>
      </c>
      <c r="T1637">
        <v>6.6639999999999997</v>
      </c>
      <c r="V1637">
        <v>7.827</v>
      </c>
      <c r="X1637">
        <v>9.032</v>
      </c>
      <c r="Z1637">
        <v>10.56</v>
      </c>
      <c r="AA1637">
        <v>8</v>
      </c>
      <c r="AB1637">
        <v>12.03</v>
      </c>
      <c r="AC1637">
        <v>3</v>
      </c>
    </row>
    <row r="1639" spans="1:29" x14ac:dyDescent="0.3">
      <c r="A1639" t="s">
        <v>73</v>
      </c>
      <c r="D1639">
        <v>4.3390000000000004</v>
      </c>
      <c r="F1639">
        <v>3.161</v>
      </c>
      <c r="H1639">
        <v>2.3260000000000001</v>
      </c>
      <c r="J1639">
        <v>5.5720000000000001</v>
      </c>
      <c r="L1639">
        <v>10.94</v>
      </c>
      <c r="N1639">
        <v>11.17</v>
      </c>
      <c r="P1639">
        <v>6.4829999999999997</v>
      </c>
      <c r="R1639">
        <v>9.8740000000000006</v>
      </c>
      <c r="T1639">
        <v>14</v>
      </c>
      <c r="V1639">
        <v>15.68</v>
      </c>
      <c r="X1639">
        <v>16.66</v>
      </c>
      <c r="Z1639">
        <v>9.67</v>
      </c>
      <c r="AB1639">
        <v>9.16</v>
      </c>
    </row>
    <row r="1640" spans="1:29" x14ac:dyDescent="0.3">
      <c r="A1640" t="s">
        <v>74</v>
      </c>
      <c r="D1640">
        <v>9.9909999999999997</v>
      </c>
      <c r="F1640">
        <v>6.992</v>
      </c>
      <c r="H1640">
        <v>5.0720000000000001</v>
      </c>
      <c r="J1640">
        <v>13.47</v>
      </c>
      <c r="L1640">
        <v>27.43</v>
      </c>
      <c r="N1640">
        <v>31.43</v>
      </c>
      <c r="P1640">
        <v>15.18</v>
      </c>
      <c r="R1640">
        <v>31.3</v>
      </c>
      <c r="T1640">
        <v>30.23</v>
      </c>
      <c r="V1640">
        <v>25.74</v>
      </c>
      <c r="X1640">
        <v>32.909999999999997</v>
      </c>
      <c r="Z1640">
        <v>23.68</v>
      </c>
      <c r="AB1640">
        <v>32.909999999999997</v>
      </c>
    </row>
    <row r="1641" spans="1:29" x14ac:dyDescent="0.3">
      <c r="A1641" t="s">
        <v>75</v>
      </c>
      <c r="D1641">
        <v>1.0549999999999999</v>
      </c>
      <c r="F1641">
        <v>0.94799999999999995</v>
      </c>
      <c r="H1641">
        <v>0.997</v>
      </c>
      <c r="J1641">
        <v>0.56799999999999995</v>
      </c>
      <c r="L1641">
        <v>1.6020000000000001</v>
      </c>
      <c r="N1641">
        <v>1.42</v>
      </c>
      <c r="P1641">
        <v>0.93700000000000006</v>
      </c>
      <c r="R1641">
        <v>1.7989999999999999</v>
      </c>
      <c r="T1641">
        <v>4.702</v>
      </c>
      <c r="V1641">
        <v>4.9859999999999998</v>
      </c>
      <c r="X1641">
        <v>2.895</v>
      </c>
      <c r="Z1641">
        <v>1.512</v>
      </c>
      <c r="AB1641">
        <v>0.56999999999999995</v>
      </c>
    </row>
    <row r="1644" spans="1:29" s="20" customFormat="1" x14ac:dyDescent="0.3">
      <c r="A1644" s="8" t="s">
        <v>93</v>
      </c>
      <c r="B1644" s="7"/>
      <c r="C1644" s="7"/>
      <c r="D1644" s="7"/>
    </row>
    <row r="1645" spans="1:29" x14ac:dyDescent="0.3">
      <c r="A1645" t="s">
        <v>19</v>
      </c>
      <c r="B1645">
        <v>15037030</v>
      </c>
      <c r="C1645" t="s">
        <v>104</v>
      </c>
    </row>
    <row r="1646" spans="1:29" x14ac:dyDescent="0.3">
      <c r="A1646" t="s">
        <v>20</v>
      </c>
    </row>
    <row r="1647" spans="1:29" x14ac:dyDescent="0.3">
      <c r="A1647" t="s">
        <v>21</v>
      </c>
      <c r="G1647" t="s">
        <v>103</v>
      </c>
    </row>
    <row r="1648" spans="1:29" x14ac:dyDescent="0.3">
      <c r="A1648" t="s">
        <v>22</v>
      </c>
      <c r="B1648">
        <v>44</v>
      </c>
    </row>
    <row r="1649" spans="1:29" x14ac:dyDescent="0.3">
      <c r="A1649" t="s">
        <v>23</v>
      </c>
      <c r="B1649" t="s">
        <v>105</v>
      </c>
    </row>
    <row r="1650" spans="1:29" x14ac:dyDescent="0.3">
      <c r="A1650" t="s">
        <v>25</v>
      </c>
      <c r="B1650" t="s">
        <v>26</v>
      </c>
      <c r="C1650" t="s">
        <v>27</v>
      </c>
      <c r="D1650" t="s">
        <v>2</v>
      </c>
      <c r="E1650" t="s">
        <v>1</v>
      </c>
      <c r="F1650" t="s">
        <v>3</v>
      </c>
      <c r="G1650" t="s">
        <v>1</v>
      </c>
      <c r="H1650" t="s">
        <v>4</v>
      </c>
      <c r="I1650" t="s">
        <v>1</v>
      </c>
      <c r="J1650" t="s">
        <v>5</v>
      </c>
      <c r="K1650" t="s">
        <v>1</v>
      </c>
      <c r="L1650" t="s">
        <v>6</v>
      </c>
      <c r="M1650" t="s">
        <v>1</v>
      </c>
      <c r="N1650" t="s">
        <v>7</v>
      </c>
      <c r="O1650" t="s">
        <v>1</v>
      </c>
      <c r="P1650" t="s">
        <v>8</v>
      </c>
      <c r="Q1650" t="s">
        <v>1</v>
      </c>
      <c r="R1650" t="s">
        <v>9</v>
      </c>
      <c r="S1650" t="s">
        <v>1</v>
      </c>
      <c r="T1650" t="s">
        <v>10</v>
      </c>
      <c r="U1650" t="s">
        <v>1</v>
      </c>
      <c r="V1650" t="s">
        <v>11</v>
      </c>
      <c r="W1650" t="s">
        <v>1</v>
      </c>
      <c r="X1650" t="s">
        <v>12</v>
      </c>
      <c r="Y1650" t="s">
        <v>1</v>
      </c>
      <c r="Z1650" t="s">
        <v>13</v>
      </c>
      <c r="AA1650" t="s">
        <v>1</v>
      </c>
      <c r="AB1650" t="s">
        <v>28</v>
      </c>
      <c r="AC1650" t="s">
        <v>1</v>
      </c>
    </row>
    <row r="1651" spans="1:29" x14ac:dyDescent="0.3">
      <c r="A1651">
        <v>1990</v>
      </c>
      <c r="B1651">
        <v>1</v>
      </c>
      <c r="C1651">
        <v>1</v>
      </c>
      <c r="N1651">
        <v>33.549999999999997</v>
      </c>
      <c r="O1651">
        <v>3</v>
      </c>
      <c r="P1651">
        <v>14.45</v>
      </c>
      <c r="Q1651">
        <v>3</v>
      </c>
      <c r="R1651">
        <v>18.3</v>
      </c>
      <c r="S1651">
        <v>3</v>
      </c>
      <c r="T1651">
        <v>33.549999999999997</v>
      </c>
      <c r="U1651">
        <v>3</v>
      </c>
      <c r="V1651">
        <v>62.5</v>
      </c>
      <c r="W1651">
        <v>3</v>
      </c>
      <c r="X1651">
        <v>42.15</v>
      </c>
      <c r="Y1651">
        <v>3</v>
      </c>
      <c r="Z1651">
        <v>25.7</v>
      </c>
      <c r="AA1651">
        <v>3</v>
      </c>
      <c r="AB1651">
        <v>62.5</v>
      </c>
      <c r="AC1651">
        <v>3</v>
      </c>
    </row>
    <row r="1652" spans="1:29" x14ac:dyDescent="0.3">
      <c r="A1652">
        <v>1991</v>
      </c>
      <c r="B1652">
        <v>1</v>
      </c>
      <c r="C1652">
        <v>1</v>
      </c>
      <c r="D1652">
        <v>4.5</v>
      </c>
      <c r="F1652">
        <v>35.5</v>
      </c>
      <c r="G1652">
        <v>8</v>
      </c>
      <c r="H1652">
        <v>20.99</v>
      </c>
      <c r="I1652">
        <v>8</v>
      </c>
      <c r="J1652">
        <v>5.68</v>
      </c>
      <c r="L1652">
        <v>35.5</v>
      </c>
      <c r="M1652">
        <v>3</v>
      </c>
      <c r="N1652">
        <v>3.55</v>
      </c>
      <c r="P1652">
        <v>2.52</v>
      </c>
      <c r="R1652">
        <v>4.5</v>
      </c>
      <c r="T1652">
        <v>30.5</v>
      </c>
      <c r="U1652">
        <v>8</v>
      </c>
      <c r="V1652">
        <v>35</v>
      </c>
      <c r="W1652">
        <v>8</v>
      </c>
      <c r="X1652">
        <v>22.94</v>
      </c>
      <c r="Y1652">
        <v>8</v>
      </c>
      <c r="Z1652">
        <v>6.29</v>
      </c>
      <c r="AB1652">
        <v>35.5</v>
      </c>
      <c r="AC1652">
        <v>3</v>
      </c>
    </row>
    <row r="1653" spans="1:29" x14ac:dyDescent="0.3">
      <c r="A1653">
        <v>1992</v>
      </c>
      <c r="B1653">
        <v>1</v>
      </c>
      <c r="C1653">
        <v>1</v>
      </c>
      <c r="D1653">
        <v>3.5</v>
      </c>
      <c r="F1653">
        <v>2.4</v>
      </c>
      <c r="H1653">
        <v>2.2999999999999998</v>
      </c>
      <c r="J1653">
        <v>3.7</v>
      </c>
      <c r="L1653">
        <v>93.5</v>
      </c>
      <c r="M1653">
        <v>8</v>
      </c>
      <c r="N1653">
        <v>100</v>
      </c>
      <c r="O1653">
        <v>8</v>
      </c>
      <c r="P1653">
        <v>14.4</v>
      </c>
      <c r="R1653">
        <v>30.5</v>
      </c>
      <c r="S1653">
        <v>8</v>
      </c>
      <c r="T1653">
        <v>77</v>
      </c>
      <c r="U1653">
        <v>8</v>
      </c>
      <c r="V1653">
        <v>77</v>
      </c>
      <c r="W1653">
        <v>8</v>
      </c>
      <c r="X1653">
        <v>34.4</v>
      </c>
      <c r="Y1653">
        <v>8</v>
      </c>
      <c r="Z1653">
        <v>25.9</v>
      </c>
      <c r="AB1653">
        <v>100</v>
      </c>
    </row>
    <row r="1654" spans="1:29" x14ac:dyDescent="0.3">
      <c r="A1654">
        <v>1993</v>
      </c>
      <c r="B1654">
        <v>1</v>
      </c>
      <c r="C1654">
        <v>1</v>
      </c>
      <c r="D1654">
        <v>6.7</v>
      </c>
      <c r="F1654">
        <v>4.05</v>
      </c>
      <c r="H1654">
        <v>2.71</v>
      </c>
      <c r="J1654">
        <v>29.75</v>
      </c>
      <c r="L1654">
        <v>21.8</v>
      </c>
      <c r="N1654">
        <v>12.53</v>
      </c>
      <c r="P1654">
        <v>6.1</v>
      </c>
      <c r="R1654">
        <v>7.38</v>
      </c>
      <c r="T1654">
        <v>66.62</v>
      </c>
      <c r="U1654">
        <v>8</v>
      </c>
      <c r="V1654">
        <v>20.14</v>
      </c>
      <c r="X1654">
        <v>21.46</v>
      </c>
      <c r="Z1654">
        <v>9.4499999999999993</v>
      </c>
      <c r="AB1654">
        <v>66.62</v>
      </c>
    </row>
    <row r="1655" spans="1:29" x14ac:dyDescent="0.3">
      <c r="A1655">
        <v>1994</v>
      </c>
      <c r="B1655">
        <v>2</v>
      </c>
      <c r="C1655">
        <v>1</v>
      </c>
      <c r="D1655">
        <v>3.4</v>
      </c>
      <c r="F1655">
        <v>1.94</v>
      </c>
      <c r="H1655">
        <v>1.4</v>
      </c>
      <c r="J1655">
        <v>2.2999999999999998</v>
      </c>
      <c r="L1655">
        <v>6.1</v>
      </c>
      <c r="N1655">
        <v>6.1</v>
      </c>
      <c r="P1655">
        <v>3.4</v>
      </c>
      <c r="R1655">
        <v>45</v>
      </c>
      <c r="S1655">
        <v>8</v>
      </c>
      <c r="T1655">
        <v>17.5</v>
      </c>
      <c r="V1655">
        <v>63.8</v>
      </c>
      <c r="W1655">
        <v>8</v>
      </c>
      <c r="X1655">
        <v>53.92</v>
      </c>
      <c r="Y1655">
        <v>8</v>
      </c>
      <c r="Z1655">
        <v>16.66</v>
      </c>
      <c r="AB1655">
        <v>63.8</v>
      </c>
    </row>
    <row r="1656" spans="1:29" x14ac:dyDescent="0.3">
      <c r="A1656">
        <v>1995</v>
      </c>
      <c r="B1656">
        <v>1</v>
      </c>
      <c r="C1656">
        <v>1</v>
      </c>
      <c r="D1656">
        <v>3.2</v>
      </c>
      <c r="F1656">
        <v>1.9</v>
      </c>
      <c r="H1656">
        <v>9.4</v>
      </c>
      <c r="J1656">
        <v>56.8</v>
      </c>
      <c r="K1656">
        <v>8</v>
      </c>
      <c r="L1656">
        <v>102.5</v>
      </c>
      <c r="M1656">
        <v>8</v>
      </c>
      <c r="N1656">
        <v>39.299999999999997</v>
      </c>
      <c r="O1656">
        <v>8</v>
      </c>
      <c r="P1656">
        <v>35.5</v>
      </c>
      <c r="Q1656">
        <v>8</v>
      </c>
      <c r="R1656">
        <v>107.8</v>
      </c>
      <c r="S1656">
        <v>8</v>
      </c>
      <c r="T1656">
        <v>17.5</v>
      </c>
      <c r="V1656">
        <v>30.9</v>
      </c>
      <c r="W1656">
        <v>8</v>
      </c>
      <c r="X1656">
        <v>78.5</v>
      </c>
      <c r="Y1656">
        <v>8</v>
      </c>
      <c r="Z1656">
        <v>11.4</v>
      </c>
      <c r="AB1656">
        <v>107.8</v>
      </c>
    </row>
    <row r="1657" spans="1:29" x14ac:dyDescent="0.3">
      <c r="A1657">
        <v>1996</v>
      </c>
      <c r="B1657">
        <v>1</v>
      </c>
      <c r="C1657">
        <v>1</v>
      </c>
      <c r="D1657">
        <v>5.2</v>
      </c>
      <c r="F1657">
        <v>4.7</v>
      </c>
      <c r="H1657">
        <v>4.7</v>
      </c>
      <c r="J1657">
        <v>30.9</v>
      </c>
      <c r="K1657">
        <v>8</v>
      </c>
      <c r="L1657">
        <v>33.6</v>
      </c>
      <c r="M1657">
        <v>8</v>
      </c>
      <c r="N1657">
        <v>12.9</v>
      </c>
      <c r="O1657">
        <v>8</v>
      </c>
      <c r="P1657">
        <v>88</v>
      </c>
      <c r="Q1657">
        <v>3</v>
      </c>
      <c r="R1657">
        <v>57.2</v>
      </c>
      <c r="S1657">
        <v>8</v>
      </c>
      <c r="T1657">
        <v>164.9</v>
      </c>
      <c r="U1657">
        <v>3</v>
      </c>
      <c r="V1657">
        <v>39.299999999999997</v>
      </c>
      <c r="W1657">
        <v>8</v>
      </c>
      <c r="X1657">
        <v>116.5</v>
      </c>
      <c r="Y1657">
        <v>8</v>
      </c>
      <c r="Z1657">
        <v>81.7</v>
      </c>
      <c r="AA1657">
        <v>8</v>
      </c>
      <c r="AB1657">
        <v>164.9</v>
      </c>
      <c r="AC1657">
        <v>3</v>
      </c>
    </row>
    <row r="1658" spans="1:29" x14ac:dyDescent="0.3">
      <c r="A1658">
        <v>1997</v>
      </c>
      <c r="B1658">
        <v>1</v>
      </c>
      <c r="C1658">
        <v>1</v>
      </c>
      <c r="D1658">
        <v>6.74</v>
      </c>
      <c r="F1658">
        <v>4.4000000000000004</v>
      </c>
      <c r="H1658">
        <v>2.12</v>
      </c>
      <c r="J1658">
        <v>2.52</v>
      </c>
      <c r="L1658">
        <v>5.52</v>
      </c>
      <c r="N1658">
        <v>63.8</v>
      </c>
      <c r="O1658">
        <v>3</v>
      </c>
      <c r="P1658">
        <v>21.9</v>
      </c>
      <c r="R1658">
        <v>63.8</v>
      </c>
      <c r="S1658">
        <v>8</v>
      </c>
      <c r="T1658">
        <v>68.5</v>
      </c>
      <c r="U1658">
        <v>8</v>
      </c>
      <c r="V1658">
        <v>40.200000000000003</v>
      </c>
      <c r="W1658">
        <v>8</v>
      </c>
      <c r="X1658">
        <v>17.5</v>
      </c>
      <c r="Z1658">
        <v>2.96</v>
      </c>
      <c r="AB1658">
        <v>68.5</v>
      </c>
      <c r="AC1658">
        <v>3</v>
      </c>
    </row>
    <row r="1659" spans="1:29" x14ac:dyDescent="0.3">
      <c r="A1659">
        <v>1998</v>
      </c>
      <c r="B1659">
        <v>1</v>
      </c>
      <c r="C1659">
        <v>1</v>
      </c>
      <c r="D1659">
        <v>1.4</v>
      </c>
      <c r="F1659">
        <v>54.4</v>
      </c>
      <c r="G1659">
        <v>8</v>
      </c>
      <c r="H1659">
        <v>1.4</v>
      </c>
      <c r="J1659">
        <v>63.8</v>
      </c>
      <c r="K1659">
        <v>8</v>
      </c>
      <c r="L1659">
        <v>54.4</v>
      </c>
      <c r="M1659">
        <v>8</v>
      </c>
      <c r="N1659">
        <v>88</v>
      </c>
      <c r="O1659">
        <v>8</v>
      </c>
      <c r="P1659">
        <v>49.6</v>
      </c>
      <c r="Q1659">
        <v>8</v>
      </c>
      <c r="R1659">
        <v>59.1</v>
      </c>
      <c r="S1659">
        <v>8</v>
      </c>
      <c r="T1659">
        <v>116.5</v>
      </c>
      <c r="U1659">
        <v>8</v>
      </c>
      <c r="V1659">
        <v>88</v>
      </c>
      <c r="W1659">
        <v>8</v>
      </c>
      <c r="X1659">
        <v>45</v>
      </c>
      <c r="Y1659">
        <v>8</v>
      </c>
      <c r="Z1659">
        <v>16.7</v>
      </c>
      <c r="AB1659">
        <v>116.5</v>
      </c>
    </row>
    <row r="1660" spans="1:29" x14ac:dyDescent="0.3">
      <c r="A1660">
        <v>1999</v>
      </c>
      <c r="B1660">
        <v>1</v>
      </c>
      <c r="C1660">
        <v>1</v>
      </c>
      <c r="D1660">
        <v>7.4</v>
      </c>
      <c r="E1660">
        <v>8</v>
      </c>
      <c r="F1660">
        <v>3.97</v>
      </c>
      <c r="G1660">
        <v>8</v>
      </c>
      <c r="H1660">
        <v>4.5999999999999996</v>
      </c>
      <c r="I1660">
        <v>8</v>
      </c>
      <c r="J1660">
        <v>68</v>
      </c>
      <c r="K1660">
        <v>8</v>
      </c>
      <c r="L1660">
        <v>23.5</v>
      </c>
      <c r="M1660">
        <v>8</v>
      </c>
      <c r="N1660">
        <v>53</v>
      </c>
      <c r="O1660">
        <v>8</v>
      </c>
      <c r="P1660">
        <v>32.5</v>
      </c>
      <c r="Q1660">
        <v>8</v>
      </c>
      <c r="R1660">
        <v>28</v>
      </c>
      <c r="S1660">
        <v>8</v>
      </c>
      <c r="T1660">
        <v>43</v>
      </c>
      <c r="U1660">
        <v>8</v>
      </c>
      <c r="V1660">
        <v>24.4</v>
      </c>
      <c r="W1660">
        <v>8</v>
      </c>
      <c r="X1660">
        <v>27.1</v>
      </c>
      <c r="Y1660">
        <v>8</v>
      </c>
      <c r="Z1660">
        <v>68</v>
      </c>
      <c r="AA1660">
        <v>8</v>
      </c>
      <c r="AB1660">
        <v>68</v>
      </c>
    </row>
    <row r="1661" spans="1:29" x14ac:dyDescent="0.3">
      <c r="A1661">
        <v>2000</v>
      </c>
      <c r="B1661">
        <v>1</v>
      </c>
      <c r="C1661">
        <v>1</v>
      </c>
      <c r="D1661">
        <v>14.6</v>
      </c>
      <c r="E1661">
        <v>8</v>
      </c>
      <c r="F1661">
        <v>15.9</v>
      </c>
      <c r="G1661">
        <v>8</v>
      </c>
      <c r="H1661">
        <v>11.6</v>
      </c>
      <c r="I1661">
        <v>8</v>
      </c>
      <c r="J1661">
        <v>3.5</v>
      </c>
      <c r="K1661">
        <v>8</v>
      </c>
      <c r="L1661">
        <v>20.8</v>
      </c>
      <c r="M1661">
        <v>8</v>
      </c>
      <c r="N1661">
        <v>93</v>
      </c>
      <c r="O1661">
        <v>8</v>
      </c>
      <c r="P1661">
        <v>27.1</v>
      </c>
      <c r="Q1661">
        <v>8</v>
      </c>
      <c r="R1661">
        <v>103</v>
      </c>
      <c r="S1661">
        <v>8</v>
      </c>
      <c r="T1661">
        <v>63</v>
      </c>
      <c r="U1661">
        <v>8</v>
      </c>
      <c r="V1661">
        <v>110.5</v>
      </c>
      <c r="W1661">
        <v>8</v>
      </c>
      <c r="X1661">
        <v>23</v>
      </c>
      <c r="Y1661">
        <v>8</v>
      </c>
      <c r="Z1661">
        <v>81</v>
      </c>
      <c r="AB1661">
        <v>110.5</v>
      </c>
    </row>
    <row r="1662" spans="1:29" x14ac:dyDescent="0.3">
      <c r="A1662">
        <v>2001</v>
      </c>
      <c r="B1662">
        <v>1</v>
      </c>
      <c r="C1662">
        <v>1</v>
      </c>
      <c r="D1662">
        <v>6.84</v>
      </c>
      <c r="E1662">
        <v>8</v>
      </c>
      <c r="F1662">
        <v>3.34</v>
      </c>
      <c r="G1662">
        <v>8</v>
      </c>
      <c r="H1662">
        <v>5.44</v>
      </c>
      <c r="I1662">
        <v>8</v>
      </c>
      <c r="J1662">
        <v>8.7799999999999994</v>
      </c>
      <c r="K1662">
        <v>8</v>
      </c>
      <c r="L1662">
        <v>81.5</v>
      </c>
      <c r="N1662">
        <v>78</v>
      </c>
      <c r="O1662">
        <v>8</v>
      </c>
      <c r="P1662">
        <v>6.28</v>
      </c>
      <c r="Q1662">
        <v>8</v>
      </c>
      <c r="R1662">
        <v>43</v>
      </c>
      <c r="S1662">
        <v>3</v>
      </c>
      <c r="T1662">
        <v>74</v>
      </c>
      <c r="U1662">
        <v>8</v>
      </c>
      <c r="V1662">
        <v>81.5</v>
      </c>
      <c r="W1662">
        <v>8</v>
      </c>
      <c r="X1662">
        <v>83</v>
      </c>
      <c r="Y1662">
        <v>8</v>
      </c>
      <c r="Z1662">
        <v>56</v>
      </c>
      <c r="AA1662">
        <v>8</v>
      </c>
      <c r="AB1662">
        <v>83</v>
      </c>
      <c r="AC1662">
        <v>3</v>
      </c>
    </row>
    <row r="1663" spans="1:29" x14ac:dyDescent="0.3">
      <c r="A1663">
        <v>2003</v>
      </c>
      <c r="B1663">
        <v>1</v>
      </c>
      <c r="C1663">
        <v>1</v>
      </c>
      <c r="D1663">
        <v>4.2</v>
      </c>
      <c r="E1663">
        <v>8</v>
      </c>
      <c r="F1663">
        <v>3.1</v>
      </c>
      <c r="G1663">
        <v>8</v>
      </c>
      <c r="H1663">
        <v>5.2</v>
      </c>
      <c r="I1663">
        <v>8</v>
      </c>
      <c r="J1663">
        <v>81.5</v>
      </c>
      <c r="K1663">
        <v>8</v>
      </c>
      <c r="L1663">
        <v>9.1</v>
      </c>
      <c r="M1663">
        <v>8</v>
      </c>
      <c r="N1663">
        <v>130</v>
      </c>
      <c r="O1663">
        <v>8</v>
      </c>
      <c r="P1663">
        <v>6.6</v>
      </c>
      <c r="Q1663">
        <v>8</v>
      </c>
      <c r="R1663">
        <v>8.1</v>
      </c>
      <c r="S1663">
        <v>8</v>
      </c>
      <c r="T1663">
        <v>28</v>
      </c>
      <c r="U1663">
        <v>8</v>
      </c>
      <c r="V1663">
        <v>53</v>
      </c>
      <c r="W1663">
        <v>8</v>
      </c>
      <c r="X1663">
        <v>113</v>
      </c>
      <c r="Y1663">
        <v>8</v>
      </c>
      <c r="Z1663">
        <v>33</v>
      </c>
      <c r="AA1663">
        <v>8</v>
      </c>
      <c r="AB1663">
        <v>130</v>
      </c>
    </row>
    <row r="1664" spans="1:29" x14ac:dyDescent="0.3">
      <c r="A1664">
        <v>2004</v>
      </c>
      <c r="B1664">
        <v>1</v>
      </c>
      <c r="C1664">
        <v>1</v>
      </c>
      <c r="D1664">
        <v>9.1</v>
      </c>
      <c r="F1664">
        <v>4.2</v>
      </c>
      <c r="H1664">
        <v>2.7</v>
      </c>
      <c r="J1664">
        <v>53</v>
      </c>
      <c r="K1664">
        <v>8</v>
      </c>
      <c r="L1664">
        <v>43</v>
      </c>
      <c r="M1664">
        <v>8</v>
      </c>
      <c r="N1664">
        <v>22.1</v>
      </c>
      <c r="P1664">
        <v>32.5</v>
      </c>
      <c r="R1664">
        <v>33</v>
      </c>
      <c r="T1664">
        <v>48</v>
      </c>
      <c r="U1664">
        <v>8</v>
      </c>
      <c r="V1664">
        <v>73</v>
      </c>
      <c r="W1664">
        <v>8</v>
      </c>
      <c r="X1664">
        <v>123</v>
      </c>
      <c r="Y1664">
        <v>8</v>
      </c>
      <c r="AB1664">
        <v>123</v>
      </c>
      <c r="AC1664">
        <v>3</v>
      </c>
    </row>
    <row r="1665" spans="1:29" x14ac:dyDescent="0.3">
      <c r="A1665">
        <v>2005</v>
      </c>
      <c r="B1665">
        <v>1</v>
      </c>
      <c r="C1665">
        <v>1</v>
      </c>
      <c r="D1665">
        <v>30.5</v>
      </c>
      <c r="F1665">
        <v>20.8</v>
      </c>
      <c r="H1665">
        <v>3.3</v>
      </c>
      <c r="J1665">
        <v>33</v>
      </c>
      <c r="L1665">
        <v>88</v>
      </c>
      <c r="M1665">
        <v>8</v>
      </c>
      <c r="N1665">
        <v>98</v>
      </c>
      <c r="O1665">
        <v>8</v>
      </c>
      <c r="P1665">
        <v>33</v>
      </c>
      <c r="R1665">
        <v>61</v>
      </c>
      <c r="S1665">
        <v>8</v>
      </c>
      <c r="T1665">
        <v>48</v>
      </c>
      <c r="U1665">
        <v>8</v>
      </c>
      <c r="V1665">
        <v>43</v>
      </c>
      <c r="W1665">
        <v>8</v>
      </c>
      <c r="X1665">
        <v>128</v>
      </c>
      <c r="Y1665">
        <v>8</v>
      </c>
      <c r="Z1665">
        <v>16.399999999999999</v>
      </c>
      <c r="AB1665">
        <v>128</v>
      </c>
    </row>
    <row r="1666" spans="1:29" x14ac:dyDescent="0.3">
      <c r="A1666">
        <v>2006</v>
      </c>
      <c r="B1666">
        <v>1</v>
      </c>
      <c r="C1666">
        <v>1</v>
      </c>
      <c r="D1666">
        <v>7.4</v>
      </c>
      <c r="F1666">
        <v>1.8</v>
      </c>
      <c r="H1666">
        <v>4.5999999999999996</v>
      </c>
      <c r="J1666">
        <v>63</v>
      </c>
      <c r="K1666">
        <v>8</v>
      </c>
      <c r="L1666">
        <v>98</v>
      </c>
      <c r="M1666">
        <v>8</v>
      </c>
      <c r="N1666">
        <v>77</v>
      </c>
      <c r="O1666">
        <v>8</v>
      </c>
      <c r="P1666">
        <v>19</v>
      </c>
      <c r="R1666">
        <v>53</v>
      </c>
      <c r="S1666">
        <v>8</v>
      </c>
      <c r="T1666">
        <v>48</v>
      </c>
      <c r="U1666">
        <v>8</v>
      </c>
      <c r="V1666">
        <v>48</v>
      </c>
      <c r="W1666">
        <v>8</v>
      </c>
      <c r="X1666">
        <v>100</v>
      </c>
      <c r="Y1666">
        <v>8</v>
      </c>
      <c r="Z1666">
        <v>15.5</v>
      </c>
      <c r="AB1666">
        <v>100</v>
      </c>
    </row>
    <row r="1667" spans="1:29" x14ac:dyDescent="0.3">
      <c r="A1667">
        <v>2007</v>
      </c>
      <c r="B1667">
        <v>1</v>
      </c>
      <c r="C1667">
        <v>1</v>
      </c>
      <c r="D1667">
        <v>8.1</v>
      </c>
      <c r="F1667">
        <v>8.1</v>
      </c>
      <c r="H1667">
        <v>4.2</v>
      </c>
      <c r="J1667">
        <v>26.2</v>
      </c>
      <c r="L1667">
        <v>43</v>
      </c>
      <c r="M1667">
        <v>8</v>
      </c>
      <c r="N1667">
        <v>68</v>
      </c>
      <c r="O1667">
        <v>8</v>
      </c>
      <c r="P1667">
        <v>61</v>
      </c>
      <c r="Q1667">
        <v>8</v>
      </c>
      <c r="R1667">
        <v>118</v>
      </c>
      <c r="S1667">
        <v>8</v>
      </c>
      <c r="T1667">
        <v>48</v>
      </c>
      <c r="U1667">
        <v>8</v>
      </c>
      <c r="V1667">
        <v>98</v>
      </c>
      <c r="W1667">
        <v>8</v>
      </c>
      <c r="X1667">
        <v>98</v>
      </c>
      <c r="Y1667">
        <v>8</v>
      </c>
      <c r="Z1667">
        <v>15.5</v>
      </c>
      <c r="AB1667">
        <v>118</v>
      </c>
    </row>
    <row r="1668" spans="1:29" x14ac:dyDescent="0.3">
      <c r="A1668">
        <v>2008</v>
      </c>
      <c r="B1668">
        <v>1</v>
      </c>
      <c r="C1668">
        <v>1</v>
      </c>
      <c r="D1668">
        <v>5.72</v>
      </c>
      <c r="E1668">
        <v>8</v>
      </c>
      <c r="F1668">
        <v>13.85</v>
      </c>
      <c r="G1668">
        <v>8</v>
      </c>
      <c r="H1668">
        <v>1.92</v>
      </c>
      <c r="I1668">
        <v>8</v>
      </c>
      <c r="J1668">
        <v>53</v>
      </c>
      <c r="L1668">
        <v>62</v>
      </c>
      <c r="M1668">
        <v>3</v>
      </c>
      <c r="N1668">
        <v>43</v>
      </c>
      <c r="O1668">
        <v>8</v>
      </c>
      <c r="P1668">
        <v>131</v>
      </c>
      <c r="Q1668">
        <v>8</v>
      </c>
      <c r="R1668">
        <v>56</v>
      </c>
      <c r="S1668">
        <v>8</v>
      </c>
      <c r="T1668">
        <v>75</v>
      </c>
      <c r="U1668">
        <v>8</v>
      </c>
      <c r="V1668" t="s">
        <v>1</v>
      </c>
      <c r="X1668" t="s">
        <v>1</v>
      </c>
      <c r="Z1668" t="s">
        <v>1</v>
      </c>
      <c r="AB1668">
        <v>131</v>
      </c>
      <c r="AC1668">
        <v>3</v>
      </c>
    </row>
    <row r="1669" spans="1:29" x14ac:dyDescent="0.3">
      <c r="A1669">
        <v>2009</v>
      </c>
      <c r="B1669">
        <v>1</v>
      </c>
      <c r="C1669">
        <v>1</v>
      </c>
      <c r="D1669" t="s">
        <v>1</v>
      </c>
      <c r="F1669" t="s">
        <v>1</v>
      </c>
      <c r="H1669">
        <v>3</v>
      </c>
      <c r="J1669">
        <v>4</v>
      </c>
      <c r="L1669">
        <v>5.0960000000000001</v>
      </c>
      <c r="N1669">
        <v>12.09</v>
      </c>
      <c r="P1669">
        <v>3</v>
      </c>
      <c r="R1669">
        <v>30.49</v>
      </c>
      <c r="S1669">
        <v>8</v>
      </c>
      <c r="T1669">
        <v>12.09</v>
      </c>
      <c r="V1669">
        <v>18.3</v>
      </c>
      <c r="W1669">
        <v>8</v>
      </c>
      <c r="X1669" t="s">
        <v>1</v>
      </c>
      <c r="Z1669" t="s">
        <v>1</v>
      </c>
      <c r="AB1669">
        <v>30.49</v>
      </c>
      <c r="AC1669">
        <v>3</v>
      </c>
    </row>
    <row r="1670" spans="1:29" x14ac:dyDescent="0.3">
      <c r="A1670">
        <v>2010</v>
      </c>
      <c r="B1670">
        <v>1</v>
      </c>
      <c r="C1670">
        <v>1</v>
      </c>
      <c r="D1670" t="s">
        <v>1</v>
      </c>
      <c r="F1670" t="s">
        <v>1</v>
      </c>
      <c r="H1670">
        <v>5.0960000000000001</v>
      </c>
      <c r="I1670">
        <v>3</v>
      </c>
      <c r="J1670">
        <v>10.64</v>
      </c>
      <c r="L1670">
        <v>16.350000000000001</v>
      </c>
      <c r="M1670">
        <v>8</v>
      </c>
      <c r="N1670">
        <v>14.4</v>
      </c>
      <c r="O1670">
        <v>8</v>
      </c>
      <c r="P1670">
        <v>13.43</v>
      </c>
      <c r="Q1670">
        <v>8</v>
      </c>
      <c r="R1670">
        <v>35.479999999999997</v>
      </c>
      <c r="S1670">
        <v>8</v>
      </c>
      <c r="T1670">
        <v>35.479999999999997</v>
      </c>
      <c r="U1670">
        <v>8</v>
      </c>
      <c r="V1670">
        <v>18.3</v>
      </c>
      <c r="W1670">
        <v>8</v>
      </c>
      <c r="X1670">
        <v>30.26</v>
      </c>
      <c r="Y1670">
        <v>8</v>
      </c>
      <c r="Z1670">
        <v>30.71</v>
      </c>
      <c r="AA1670">
        <v>8</v>
      </c>
      <c r="AB1670">
        <v>35.479999999999997</v>
      </c>
      <c r="AC1670">
        <v>3</v>
      </c>
    </row>
    <row r="1671" spans="1:29" x14ac:dyDescent="0.3">
      <c r="A1671">
        <v>2011</v>
      </c>
      <c r="B1671">
        <v>1</v>
      </c>
      <c r="C1671">
        <v>1</v>
      </c>
      <c r="D1671">
        <v>20.25</v>
      </c>
      <c r="E1671">
        <v>8</v>
      </c>
      <c r="F1671" t="s">
        <v>1</v>
      </c>
      <c r="H1671">
        <v>6.6079999999999997</v>
      </c>
      <c r="J1671">
        <v>19.27</v>
      </c>
      <c r="K1671">
        <v>8</v>
      </c>
      <c r="L1671">
        <v>31.16</v>
      </c>
      <c r="M1671">
        <v>8</v>
      </c>
      <c r="N1671">
        <v>33.4</v>
      </c>
      <c r="O1671">
        <v>8</v>
      </c>
      <c r="P1671">
        <v>7.24</v>
      </c>
      <c r="R1671">
        <v>11.36</v>
      </c>
      <c r="S1671">
        <v>3</v>
      </c>
      <c r="T1671">
        <v>12.09</v>
      </c>
      <c r="V1671">
        <v>12.27</v>
      </c>
      <c r="X1671">
        <v>12.09</v>
      </c>
      <c r="Z1671">
        <v>13.43</v>
      </c>
      <c r="AA1671">
        <v>8</v>
      </c>
      <c r="AB1671">
        <v>33.4</v>
      </c>
      <c r="AC1671">
        <v>3</v>
      </c>
    </row>
    <row r="1673" spans="1:29" x14ac:dyDescent="0.3">
      <c r="A1673" t="s">
        <v>73</v>
      </c>
      <c r="D1673">
        <v>8.2639999999999993</v>
      </c>
      <c r="F1673">
        <v>10.84</v>
      </c>
      <c r="H1673">
        <v>5.1639999999999997</v>
      </c>
      <c r="J1673">
        <v>30.97</v>
      </c>
      <c r="L1673">
        <v>43.72</v>
      </c>
      <c r="N1673">
        <v>51.51</v>
      </c>
      <c r="P1673">
        <v>28.98</v>
      </c>
      <c r="R1673">
        <v>46.38</v>
      </c>
      <c r="T1673">
        <v>53.68</v>
      </c>
      <c r="V1673">
        <v>51.86</v>
      </c>
      <c r="X1673">
        <v>61.57</v>
      </c>
      <c r="Z1673">
        <v>29.24</v>
      </c>
      <c r="AB1673">
        <v>35.18</v>
      </c>
    </row>
    <row r="1674" spans="1:29" x14ac:dyDescent="0.3">
      <c r="A1674" t="s">
        <v>74</v>
      </c>
      <c r="D1674">
        <v>30.5</v>
      </c>
      <c r="F1674">
        <v>54.4</v>
      </c>
      <c r="H1674">
        <v>20.99</v>
      </c>
      <c r="J1674">
        <v>81.5</v>
      </c>
      <c r="L1674">
        <v>102.5</v>
      </c>
      <c r="N1674">
        <v>130</v>
      </c>
      <c r="P1674">
        <v>131</v>
      </c>
      <c r="R1674">
        <v>118</v>
      </c>
      <c r="T1674">
        <v>164.9</v>
      </c>
      <c r="V1674">
        <v>110.5</v>
      </c>
      <c r="X1674">
        <v>128</v>
      </c>
      <c r="Z1674">
        <v>81.7</v>
      </c>
      <c r="AB1674">
        <v>164.9</v>
      </c>
    </row>
    <row r="1675" spans="1:29" x14ac:dyDescent="0.3">
      <c r="A1675" t="s">
        <v>75</v>
      </c>
      <c r="D1675">
        <v>1.4</v>
      </c>
      <c r="F1675">
        <v>1.8</v>
      </c>
      <c r="H1675">
        <v>1.4</v>
      </c>
      <c r="J1675">
        <v>2.2999999999999998</v>
      </c>
      <c r="L1675">
        <v>5.0960000000000001</v>
      </c>
      <c r="N1675">
        <v>3.55</v>
      </c>
      <c r="P1675">
        <v>2.52</v>
      </c>
      <c r="R1675">
        <v>4.5</v>
      </c>
      <c r="T1675">
        <v>12.09</v>
      </c>
      <c r="V1675">
        <v>12.27</v>
      </c>
      <c r="X1675">
        <v>12.09</v>
      </c>
      <c r="Z1675">
        <v>2.96</v>
      </c>
      <c r="AB1675">
        <v>1.4</v>
      </c>
    </row>
    <row r="1678" spans="1:29" s="20" customFormat="1" x14ac:dyDescent="0.3">
      <c r="A1678" s="8" t="s">
        <v>94</v>
      </c>
      <c r="B1678" s="7"/>
      <c r="C1678" s="7"/>
      <c r="D1678" s="7"/>
    </row>
    <row r="1679" spans="1:29" x14ac:dyDescent="0.3">
      <c r="A1679" t="s">
        <v>19</v>
      </c>
      <c r="B1679">
        <v>15037030</v>
      </c>
      <c r="C1679" t="s">
        <v>104</v>
      </c>
    </row>
    <row r="1680" spans="1:29" x14ac:dyDescent="0.3">
      <c r="A1680" t="s">
        <v>20</v>
      </c>
    </row>
    <row r="1681" spans="1:29" x14ac:dyDescent="0.3">
      <c r="A1681" t="s">
        <v>21</v>
      </c>
      <c r="G1681" t="s">
        <v>103</v>
      </c>
    </row>
    <row r="1682" spans="1:29" x14ac:dyDescent="0.3">
      <c r="A1682" t="s">
        <v>22</v>
      </c>
      <c r="B1682">
        <v>44</v>
      </c>
    </row>
    <row r="1683" spans="1:29" x14ac:dyDescent="0.3">
      <c r="A1683" t="s">
        <v>23</v>
      </c>
      <c r="B1683" t="s">
        <v>105</v>
      </c>
    </row>
    <row r="1684" spans="1:29" x14ac:dyDescent="0.3">
      <c r="A1684" t="s">
        <v>25</v>
      </c>
      <c r="B1684" t="s">
        <v>26</v>
      </c>
      <c r="C1684" t="s">
        <v>27</v>
      </c>
      <c r="D1684" t="s">
        <v>2</v>
      </c>
      <c r="E1684" t="s">
        <v>1</v>
      </c>
      <c r="F1684" t="s">
        <v>3</v>
      </c>
      <c r="G1684" t="s">
        <v>1</v>
      </c>
      <c r="H1684" t="s">
        <v>4</v>
      </c>
      <c r="I1684" t="s">
        <v>1</v>
      </c>
      <c r="J1684" t="s">
        <v>5</v>
      </c>
      <c r="K1684" t="s">
        <v>1</v>
      </c>
      <c r="L1684" t="s">
        <v>6</v>
      </c>
      <c r="M1684" t="s">
        <v>1</v>
      </c>
      <c r="N1684" t="s">
        <v>7</v>
      </c>
      <c r="O1684" t="s">
        <v>1</v>
      </c>
      <c r="P1684" t="s">
        <v>8</v>
      </c>
      <c r="Q1684" t="s">
        <v>1</v>
      </c>
      <c r="R1684" t="s">
        <v>9</v>
      </c>
      <c r="S1684" t="s">
        <v>1</v>
      </c>
      <c r="T1684" t="s">
        <v>10</v>
      </c>
      <c r="U1684" t="s">
        <v>1</v>
      </c>
      <c r="V1684" t="s">
        <v>11</v>
      </c>
      <c r="W1684" t="s">
        <v>1</v>
      </c>
      <c r="X1684" t="s">
        <v>12</v>
      </c>
      <c r="Y1684" t="s">
        <v>1</v>
      </c>
      <c r="Z1684" t="s">
        <v>13</v>
      </c>
      <c r="AA1684" t="s">
        <v>1</v>
      </c>
      <c r="AB1684" t="s">
        <v>28</v>
      </c>
      <c r="AC1684" t="s">
        <v>1</v>
      </c>
    </row>
    <row r="1685" spans="1:29" x14ac:dyDescent="0.3">
      <c r="A1685">
        <v>1990</v>
      </c>
      <c r="B1685">
        <v>1</v>
      </c>
      <c r="C1685">
        <v>1</v>
      </c>
      <c r="N1685">
        <v>4.97</v>
      </c>
      <c r="O1685">
        <v>3</v>
      </c>
      <c r="P1685">
        <v>4.3099999999999996</v>
      </c>
      <c r="Q1685">
        <v>3</v>
      </c>
      <c r="R1685">
        <v>4.62</v>
      </c>
      <c r="S1685">
        <v>3</v>
      </c>
      <c r="T1685">
        <v>4.8499999999999996</v>
      </c>
      <c r="U1685">
        <v>3</v>
      </c>
      <c r="V1685">
        <v>11.39</v>
      </c>
      <c r="W1685">
        <v>3</v>
      </c>
      <c r="X1685">
        <v>8.2200000000000006</v>
      </c>
      <c r="Y1685">
        <v>3</v>
      </c>
      <c r="Z1685">
        <v>4.5</v>
      </c>
      <c r="AA1685">
        <v>3</v>
      </c>
      <c r="AB1685">
        <v>4.3099999999999996</v>
      </c>
      <c r="AC1685">
        <v>3</v>
      </c>
    </row>
    <row r="1686" spans="1:29" x14ac:dyDescent="0.3">
      <c r="A1686">
        <v>1991</v>
      </c>
      <c r="B1686">
        <v>1</v>
      </c>
      <c r="C1686">
        <v>1</v>
      </c>
      <c r="D1686">
        <v>2.74</v>
      </c>
      <c r="F1686">
        <v>2.41</v>
      </c>
      <c r="H1686">
        <v>2.2200000000000002</v>
      </c>
      <c r="J1686">
        <v>2.06</v>
      </c>
      <c r="L1686">
        <v>2.06</v>
      </c>
      <c r="N1686">
        <v>2.06</v>
      </c>
      <c r="P1686" t="s">
        <v>17</v>
      </c>
      <c r="R1686" t="s">
        <v>17</v>
      </c>
      <c r="T1686">
        <v>1.94</v>
      </c>
      <c r="V1686">
        <v>2.2599999999999998</v>
      </c>
      <c r="X1686">
        <v>3.13</v>
      </c>
      <c r="Z1686">
        <v>2.57</v>
      </c>
      <c r="AB1686" t="s">
        <v>17</v>
      </c>
    </row>
    <row r="1687" spans="1:29" x14ac:dyDescent="0.3">
      <c r="A1687">
        <v>1992</v>
      </c>
      <c r="B1687">
        <v>1</v>
      </c>
      <c r="C1687">
        <v>1</v>
      </c>
      <c r="D1687">
        <v>2.2999999999999998</v>
      </c>
      <c r="F1687">
        <v>2.2200000000000002</v>
      </c>
      <c r="H1687">
        <v>1.9</v>
      </c>
      <c r="J1687" t="s">
        <v>17</v>
      </c>
      <c r="L1687">
        <v>3.2</v>
      </c>
      <c r="N1687">
        <v>4.22</v>
      </c>
      <c r="P1687">
        <v>2.4700000000000002</v>
      </c>
      <c r="R1687">
        <v>2.2599999999999998</v>
      </c>
      <c r="T1687">
        <v>2.52</v>
      </c>
      <c r="V1687">
        <v>4.12</v>
      </c>
      <c r="X1687">
        <v>5.48</v>
      </c>
      <c r="Z1687">
        <v>4.82</v>
      </c>
      <c r="AB1687" t="s">
        <v>17</v>
      </c>
    </row>
    <row r="1688" spans="1:29" x14ac:dyDescent="0.3">
      <c r="A1688">
        <v>1993</v>
      </c>
      <c r="B1688">
        <v>1</v>
      </c>
      <c r="C1688">
        <v>1</v>
      </c>
      <c r="D1688">
        <v>3.65</v>
      </c>
      <c r="F1688">
        <v>2.8</v>
      </c>
      <c r="H1688">
        <v>1.88</v>
      </c>
      <c r="J1688">
        <v>1.58</v>
      </c>
      <c r="L1688">
        <v>5.81</v>
      </c>
      <c r="N1688">
        <v>2.29</v>
      </c>
      <c r="P1688">
        <v>2.29</v>
      </c>
      <c r="R1688">
        <v>1.76</v>
      </c>
      <c r="T1688">
        <v>3.43</v>
      </c>
      <c r="V1688">
        <v>5.81</v>
      </c>
      <c r="X1688">
        <v>3.79</v>
      </c>
      <c r="Z1688">
        <v>2.4700000000000002</v>
      </c>
      <c r="AB1688">
        <v>1.58</v>
      </c>
    </row>
    <row r="1689" spans="1:29" x14ac:dyDescent="0.3">
      <c r="A1689">
        <v>1994</v>
      </c>
      <c r="B1689">
        <v>2</v>
      </c>
      <c r="C1689">
        <v>1</v>
      </c>
      <c r="D1689">
        <v>1.39</v>
      </c>
      <c r="F1689">
        <v>0.99</v>
      </c>
      <c r="H1689">
        <v>1.07</v>
      </c>
      <c r="J1689">
        <v>0.53</v>
      </c>
      <c r="L1689">
        <v>1.07</v>
      </c>
      <c r="N1689">
        <v>0.96</v>
      </c>
      <c r="P1689">
        <v>0.8</v>
      </c>
      <c r="R1689">
        <v>1.23</v>
      </c>
      <c r="T1689">
        <v>1.65</v>
      </c>
      <c r="V1689">
        <v>10.41</v>
      </c>
      <c r="X1689">
        <v>4.6500000000000004</v>
      </c>
      <c r="Z1689">
        <v>2.74</v>
      </c>
      <c r="AB1689">
        <v>0.53</v>
      </c>
    </row>
    <row r="1690" spans="1:29" x14ac:dyDescent="0.3">
      <c r="A1690">
        <v>1995</v>
      </c>
      <c r="B1690">
        <v>1</v>
      </c>
      <c r="C1690">
        <v>1</v>
      </c>
      <c r="D1690">
        <v>1.67</v>
      </c>
      <c r="F1690">
        <v>1.1299999999999999</v>
      </c>
      <c r="H1690">
        <v>0.15</v>
      </c>
      <c r="J1690">
        <v>1.1299999999999999</v>
      </c>
      <c r="L1690">
        <v>4.03</v>
      </c>
      <c r="N1690">
        <v>4.03</v>
      </c>
      <c r="P1690">
        <v>2.85</v>
      </c>
      <c r="R1690">
        <v>12.34</v>
      </c>
      <c r="T1690">
        <v>9.1</v>
      </c>
      <c r="V1690">
        <v>9.1</v>
      </c>
      <c r="X1690">
        <v>7.77</v>
      </c>
      <c r="Z1690">
        <v>4.46</v>
      </c>
      <c r="AB1690">
        <v>0.15</v>
      </c>
    </row>
    <row r="1691" spans="1:29" x14ac:dyDescent="0.3">
      <c r="A1691">
        <v>1996</v>
      </c>
      <c r="B1691">
        <v>1</v>
      </c>
      <c r="C1691">
        <v>1</v>
      </c>
      <c r="D1691">
        <v>2.85</v>
      </c>
      <c r="F1691">
        <v>1.76</v>
      </c>
      <c r="H1691">
        <v>1.49</v>
      </c>
      <c r="J1691">
        <v>1.18</v>
      </c>
      <c r="L1691">
        <v>5.38</v>
      </c>
      <c r="N1691">
        <v>2.76</v>
      </c>
      <c r="P1691">
        <v>2.85</v>
      </c>
      <c r="Q1691">
        <v>3</v>
      </c>
      <c r="R1691">
        <v>4.57</v>
      </c>
      <c r="T1691">
        <v>13.11</v>
      </c>
      <c r="U1691">
        <v>3</v>
      </c>
      <c r="V1691">
        <v>8.57</v>
      </c>
      <c r="X1691">
        <v>10.029999999999999</v>
      </c>
      <c r="Y1691">
        <v>8</v>
      </c>
      <c r="Z1691">
        <v>5.09</v>
      </c>
      <c r="AB1691">
        <v>1.18</v>
      </c>
      <c r="AC1691">
        <v>3</v>
      </c>
    </row>
    <row r="1692" spans="1:29" x14ac:dyDescent="0.3">
      <c r="A1692">
        <v>1997</v>
      </c>
      <c r="B1692">
        <v>1</v>
      </c>
      <c r="C1692">
        <v>1</v>
      </c>
      <c r="D1692">
        <v>2.85</v>
      </c>
      <c r="F1692">
        <v>1.85</v>
      </c>
      <c r="H1692">
        <v>1.1299999999999999</v>
      </c>
      <c r="J1692">
        <v>0.63</v>
      </c>
      <c r="L1692">
        <v>1.1299999999999999</v>
      </c>
      <c r="N1692">
        <v>2.85</v>
      </c>
      <c r="O1692">
        <v>3</v>
      </c>
      <c r="P1692">
        <v>1.85</v>
      </c>
      <c r="R1692">
        <v>1.1299999999999999</v>
      </c>
      <c r="T1692">
        <v>1.1299999999999999</v>
      </c>
      <c r="V1692">
        <v>2.85</v>
      </c>
      <c r="X1692">
        <v>1.96</v>
      </c>
      <c r="Z1692">
        <v>1.1299999999999999</v>
      </c>
      <c r="AB1692">
        <v>0.63</v>
      </c>
      <c r="AC1692">
        <v>3</v>
      </c>
    </row>
    <row r="1693" spans="1:29" x14ac:dyDescent="0.3">
      <c r="A1693">
        <v>1998</v>
      </c>
      <c r="B1693">
        <v>1</v>
      </c>
      <c r="C1693">
        <v>1</v>
      </c>
      <c r="D1693">
        <v>0.92</v>
      </c>
      <c r="F1693">
        <v>0.57999999999999996</v>
      </c>
      <c r="H1693">
        <v>0.9</v>
      </c>
      <c r="J1693">
        <v>1.1299999999999999</v>
      </c>
      <c r="L1693">
        <v>5.38</v>
      </c>
      <c r="N1693">
        <v>8.57</v>
      </c>
      <c r="P1693">
        <v>5.38</v>
      </c>
      <c r="R1693">
        <v>6.9</v>
      </c>
      <c r="T1693">
        <v>10.41</v>
      </c>
      <c r="V1693">
        <v>6.1</v>
      </c>
      <c r="X1693">
        <v>10.99</v>
      </c>
      <c r="Z1693">
        <v>8.93</v>
      </c>
      <c r="AB1693">
        <v>0.57999999999999996</v>
      </c>
    </row>
    <row r="1694" spans="1:29" x14ac:dyDescent="0.3">
      <c r="A1694">
        <v>1999</v>
      </c>
      <c r="B1694">
        <v>1</v>
      </c>
      <c r="C1694">
        <v>1</v>
      </c>
      <c r="D1694">
        <v>2.2999999999999998</v>
      </c>
      <c r="E1694">
        <v>8</v>
      </c>
      <c r="F1694">
        <v>1.77</v>
      </c>
      <c r="G1694">
        <v>8</v>
      </c>
      <c r="H1694">
        <v>1.41</v>
      </c>
      <c r="I1694">
        <v>8</v>
      </c>
      <c r="J1694">
        <v>1.41</v>
      </c>
      <c r="K1694">
        <v>8</v>
      </c>
      <c r="L1694">
        <v>6.28</v>
      </c>
      <c r="M1694">
        <v>8</v>
      </c>
      <c r="N1694">
        <v>5.16</v>
      </c>
      <c r="O1694">
        <v>8</v>
      </c>
      <c r="P1694">
        <v>3.45</v>
      </c>
      <c r="Q1694">
        <v>8</v>
      </c>
      <c r="R1694">
        <v>2.14</v>
      </c>
      <c r="S1694">
        <v>8</v>
      </c>
      <c r="T1694">
        <v>5.3</v>
      </c>
      <c r="U1694">
        <v>8</v>
      </c>
      <c r="V1694">
        <v>6.98</v>
      </c>
      <c r="W1694">
        <v>8</v>
      </c>
      <c r="X1694">
        <v>6.98</v>
      </c>
      <c r="Y1694">
        <v>8</v>
      </c>
      <c r="Z1694">
        <v>8.09</v>
      </c>
      <c r="AA1694">
        <v>8</v>
      </c>
      <c r="AB1694">
        <v>1.41</v>
      </c>
    </row>
    <row r="1695" spans="1:29" x14ac:dyDescent="0.3">
      <c r="A1695">
        <v>2000</v>
      </c>
      <c r="B1695">
        <v>1</v>
      </c>
      <c r="C1695">
        <v>1</v>
      </c>
      <c r="D1695">
        <v>4.07</v>
      </c>
      <c r="E1695">
        <v>8</v>
      </c>
      <c r="F1695">
        <v>3.34</v>
      </c>
      <c r="G1695">
        <v>8</v>
      </c>
      <c r="H1695">
        <v>3.03</v>
      </c>
      <c r="I1695">
        <v>8</v>
      </c>
      <c r="J1695">
        <v>2.36</v>
      </c>
      <c r="K1695">
        <v>8</v>
      </c>
      <c r="L1695">
        <v>3.03</v>
      </c>
      <c r="M1695">
        <v>8</v>
      </c>
      <c r="N1695">
        <v>2.85</v>
      </c>
      <c r="O1695">
        <v>8</v>
      </c>
      <c r="P1695">
        <v>1.41</v>
      </c>
      <c r="Q1695">
        <v>8</v>
      </c>
      <c r="R1695">
        <v>2.82</v>
      </c>
      <c r="S1695">
        <v>8</v>
      </c>
      <c r="T1695">
        <v>2.2799999999999998</v>
      </c>
      <c r="U1695">
        <v>8</v>
      </c>
      <c r="V1695">
        <v>5.58</v>
      </c>
      <c r="W1695">
        <v>8</v>
      </c>
      <c r="X1695">
        <v>4.8099999999999996</v>
      </c>
      <c r="Y1695">
        <v>8</v>
      </c>
      <c r="Z1695">
        <v>4.07</v>
      </c>
      <c r="AA1695">
        <v>8</v>
      </c>
      <c r="AB1695">
        <v>1.41</v>
      </c>
    </row>
    <row r="1696" spans="1:29" x14ac:dyDescent="0.3">
      <c r="A1696">
        <v>2001</v>
      </c>
      <c r="B1696">
        <v>1</v>
      </c>
      <c r="C1696">
        <v>1</v>
      </c>
      <c r="D1696">
        <v>3.13</v>
      </c>
      <c r="E1696">
        <v>8</v>
      </c>
      <c r="F1696">
        <v>2.14</v>
      </c>
      <c r="G1696">
        <v>8</v>
      </c>
      <c r="H1696">
        <v>2.0699999999999998</v>
      </c>
      <c r="I1696">
        <v>8</v>
      </c>
      <c r="J1696">
        <v>1.34</v>
      </c>
      <c r="K1696">
        <v>8</v>
      </c>
      <c r="L1696">
        <v>1.05</v>
      </c>
      <c r="M1696">
        <v>8</v>
      </c>
      <c r="N1696">
        <v>2.71</v>
      </c>
      <c r="O1696">
        <v>8</v>
      </c>
      <c r="P1696">
        <v>1.88</v>
      </c>
      <c r="Q1696">
        <v>8</v>
      </c>
      <c r="R1696">
        <v>2.36</v>
      </c>
      <c r="S1696">
        <v>8</v>
      </c>
      <c r="T1696">
        <v>4.3899999999999997</v>
      </c>
      <c r="U1696">
        <v>8</v>
      </c>
      <c r="V1696">
        <v>4.7699999999999996</v>
      </c>
      <c r="W1696">
        <v>8</v>
      </c>
      <c r="X1696">
        <v>11.41</v>
      </c>
      <c r="Y1696">
        <v>8</v>
      </c>
      <c r="Z1696">
        <v>6.84</v>
      </c>
      <c r="AA1696">
        <v>8</v>
      </c>
      <c r="AB1696">
        <v>1.05</v>
      </c>
    </row>
    <row r="1697" spans="1:29" x14ac:dyDescent="0.3">
      <c r="A1697">
        <v>2002</v>
      </c>
      <c r="B1697">
        <v>1</v>
      </c>
      <c r="C1697">
        <v>1</v>
      </c>
      <c r="D1697">
        <v>4.07</v>
      </c>
      <c r="E1697">
        <v>8</v>
      </c>
      <c r="F1697">
        <v>3.13</v>
      </c>
      <c r="G1697">
        <v>8</v>
      </c>
      <c r="H1697">
        <v>2.36</v>
      </c>
      <c r="I1697">
        <v>8</v>
      </c>
      <c r="J1697">
        <v>3.13</v>
      </c>
      <c r="K1697">
        <v>8</v>
      </c>
      <c r="L1697">
        <v>2.21</v>
      </c>
      <c r="M1697">
        <v>8</v>
      </c>
      <c r="N1697">
        <v>3.13</v>
      </c>
      <c r="O1697">
        <v>8</v>
      </c>
      <c r="P1697">
        <v>2.71</v>
      </c>
      <c r="Q1697">
        <v>8</v>
      </c>
      <c r="R1697">
        <v>2.36</v>
      </c>
      <c r="S1697">
        <v>8</v>
      </c>
      <c r="T1697">
        <v>4.5999999999999996</v>
      </c>
      <c r="U1697">
        <v>8</v>
      </c>
      <c r="V1697">
        <v>7.74</v>
      </c>
      <c r="W1697">
        <v>8</v>
      </c>
      <c r="X1697">
        <v>5.72</v>
      </c>
      <c r="Y1697">
        <v>8</v>
      </c>
      <c r="Z1697">
        <v>3.97</v>
      </c>
      <c r="AA1697">
        <v>8</v>
      </c>
      <c r="AB1697">
        <v>2.21</v>
      </c>
    </row>
    <row r="1698" spans="1:29" x14ac:dyDescent="0.3">
      <c r="A1698">
        <v>2003</v>
      </c>
      <c r="B1698">
        <v>1</v>
      </c>
      <c r="C1698">
        <v>1</v>
      </c>
      <c r="D1698">
        <v>2.82</v>
      </c>
      <c r="E1698">
        <v>8</v>
      </c>
      <c r="F1698">
        <v>2.14</v>
      </c>
      <c r="G1698">
        <v>8</v>
      </c>
      <c r="H1698">
        <v>1.63</v>
      </c>
      <c r="I1698">
        <v>8</v>
      </c>
      <c r="J1698">
        <v>1.41</v>
      </c>
      <c r="K1698">
        <v>8</v>
      </c>
      <c r="L1698">
        <v>1.77</v>
      </c>
      <c r="M1698">
        <v>8</v>
      </c>
      <c r="N1698">
        <v>6.14</v>
      </c>
      <c r="O1698">
        <v>8</v>
      </c>
      <c r="P1698">
        <v>2.5</v>
      </c>
      <c r="Q1698">
        <v>8</v>
      </c>
      <c r="R1698">
        <v>2.14</v>
      </c>
      <c r="S1698">
        <v>8</v>
      </c>
      <c r="T1698">
        <v>3.97</v>
      </c>
      <c r="U1698">
        <v>8</v>
      </c>
      <c r="V1698">
        <v>11.61</v>
      </c>
      <c r="W1698">
        <v>8</v>
      </c>
      <c r="X1698">
        <v>13.66</v>
      </c>
      <c r="Y1698">
        <v>8</v>
      </c>
      <c r="Z1698">
        <v>6.98</v>
      </c>
      <c r="AA1698">
        <v>8</v>
      </c>
      <c r="AB1698">
        <v>1.41</v>
      </c>
    </row>
    <row r="1699" spans="1:29" x14ac:dyDescent="0.3">
      <c r="A1699">
        <v>2004</v>
      </c>
      <c r="B1699">
        <v>1</v>
      </c>
      <c r="C1699">
        <v>1</v>
      </c>
      <c r="D1699">
        <v>3.86</v>
      </c>
      <c r="F1699">
        <v>1.41</v>
      </c>
      <c r="H1699">
        <v>1.63</v>
      </c>
      <c r="J1699">
        <v>1.99</v>
      </c>
      <c r="L1699">
        <v>5.0199999999999996</v>
      </c>
      <c r="N1699">
        <v>3.03</v>
      </c>
      <c r="P1699">
        <v>2.82</v>
      </c>
      <c r="R1699">
        <v>6.84</v>
      </c>
      <c r="T1699">
        <v>10.51</v>
      </c>
      <c r="V1699">
        <v>11.6</v>
      </c>
      <c r="X1699">
        <v>11.6</v>
      </c>
      <c r="AB1699">
        <v>1.41</v>
      </c>
      <c r="AC1699">
        <v>3</v>
      </c>
    </row>
    <row r="1700" spans="1:29" x14ac:dyDescent="0.3">
      <c r="A1700">
        <v>2005</v>
      </c>
      <c r="B1700">
        <v>1</v>
      </c>
      <c r="C1700">
        <v>1</v>
      </c>
      <c r="D1700">
        <v>3.13</v>
      </c>
      <c r="F1700">
        <v>3.13</v>
      </c>
      <c r="H1700">
        <v>1.99</v>
      </c>
      <c r="J1700">
        <v>1.85</v>
      </c>
      <c r="L1700">
        <v>3.24</v>
      </c>
      <c r="N1700">
        <v>7.12</v>
      </c>
      <c r="P1700">
        <v>6.56</v>
      </c>
      <c r="R1700">
        <v>3.97</v>
      </c>
      <c r="T1700">
        <v>4.3899999999999997</v>
      </c>
      <c r="V1700">
        <v>7.12</v>
      </c>
      <c r="X1700">
        <v>10.88</v>
      </c>
      <c r="Z1700">
        <v>2.71</v>
      </c>
      <c r="AB1700">
        <v>1.85</v>
      </c>
    </row>
    <row r="1701" spans="1:29" x14ac:dyDescent="0.3">
      <c r="A1701">
        <v>2006</v>
      </c>
      <c r="B1701">
        <v>1</v>
      </c>
      <c r="C1701">
        <v>1</v>
      </c>
      <c r="D1701">
        <v>0.97</v>
      </c>
      <c r="F1701">
        <v>0.79</v>
      </c>
      <c r="H1701">
        <v>0.75</v>
      </c>
      <c r="J1701">
        <v>0.79</v>
      </c>
      <c r="L1701">
        <v>7.12</v>
      </c>
      <c r="N1701">
        <v>7.12</v>
      </c>
      <c r="P1701">
        <v>4.3899999999999997</v>
      </c>
      <c r="R1701">
        <v>4.3899999999999997</v>
      </c>
      <c r="T1701">
        <v>4.88</v>
      </c>
      <c r="V1701">
        <v>6</v>
      </c>
      <c r="X1701">
        <v>9.1300000000000008</v>
      </c>
      <c r="Z1701">
        <v>7.74</v>
      </c>
      <c r="AB1701">
        <v>0.75</v>
      </c>
    </row>
    <row r="1702" spans="1:29" x14ac:dyDescent="0.3">
      <c r="A1702">
        <v>2007</v>
      </c>
      <c r="B1702">
        <v>1</v>
      </c>
      <c r="C1702">
        <v>1</v>
      </c>
      <c r="D1702">
        <v>3.97</v>
      </c>
      <c r="F1702">
        <v>2.71</v>
      </c>
      <c r="H1702">
        <v>0.82</v>
      </c>
      <c r="J1702">
        <v>0.97</v>
      </c>
      <c r="L1702">
        <v>6</v>
      </c>
      <c r="N1702">
        <v>3.97</v>
      </c>
      <c r="P1702">
        <v>3.97</v>
      </c>
      <c r="R1702">
        <v>9.4700000000000006</v>
      </c>
      <c r="T1702">
        <v>7.47</v>
      </c>
      <c r="V1702">
        <v>14.42</v>
      </c>
      <c r="X1702">
        <v>6</v>
      </c>
      <c r="Z1702">
        <v>3.55</v>
      </c>
      <c r="AB1702">
        <v>0.82</v>
      </c>
    </row>
    <row r="1703" spans="1:29" x14ac:dyDescent="0.3">
      <c r="A1703">
        <v>2008</v>
      </c>
      <c r="B1703">
        <v>1</v>
      </c>
      <c r="C1703">
        <v>1</v>
      </c>
      <c r="D1703">
        <v>3.55</v>
      </c>
      <c r="E1703">
        <v>8</v>
      </c>
      <c r="F1703">
        <v>0.97499999999999998</v>
      </c>
      <c r="G1703">
        <v>8</v>
      </c>
      <c r="H1703">
        <v>0.9</v>
      </c>
      <c r="I1703">
        <v>8</v>
      </c>
      <c r="J1703">
        <v>0.97499999999999998</v>
      </c>
      <c r="K1703">
        <v>8</v>
      </c>
      <c r="L1703">
        <v>5.16</v>
      </c>
      <c r="M1703">
        <v>3</v>
      </c>
      <c r="N1703">
        <v>3.13</v>
      </c>
      <c r="O1703">
        <v>8</v>
      </c>
      <c r="P1703">
        <v>5.44</v>
      </c>
      <c r="Q1703">
        <v>8</v>
      </c>
      <c r="R1703">
        <v>3.13</v>
      </c>
      <c r="S1703">
        <v>8</v>
      </c>
      <c r="T1703">
        <v>9.4700000000000006</v>
      </c>
      <c r="U1703">
        <v>8</v>
      </c>
      <c r="V1703" t="s">
        <v>1</v>
      </c>
      <c r="X1703" t="s">
        <v>1</v>
      </c>
      <c r="Z1703" t="s">
        <v>1</v>
      </c>
      <c r="AB1703">
        <v>0.9</v>
      </c>
      <c r="AC1703">
        <v>3</v>
      </c>
    </row>
    <row r="1704" spans="1:29" x14ac:dyDescent="0.3">
      <c r="A1704">
        <v>2009</v>
      </c>
      <c r="B1704">
        <v>1</v>
      </c>
      <c r="C1704">
        <v>1</v>
      </c>
      <c r="D1704" t="s">
        <v>1</v>
      </c>
      <c r="F1704" t="s">
        <v>1</v>
      </c>
      <c r="H1704">
        <v>1.86</v>
      </c>
      <c r="J1704">
        <v>1.51</v>
      </c>
      <c r="L1704">
        <v>1.58</v>
      </c>
      <c r="N1704">
        <v>1.79</v>
      </c>
      <c r="P1704">
        <v>1.65</v>
      </c>
      <c r="R1704">
        <v>1.65</v>
      </c>
      <c r="T1704">
        <v>2.7</v>
      </c>
      <c r="V1704">
        <v>2.2999999999999998</v>
      </c>
      <c r="X1704" t="s">
        <v>1</v>
      </c>
      <c r="Z1704" t="s">
        <v>1</v>
      </c>
      <c r="AB1704">
        <v>1.51</v>
      </c>
      <c r="AC1704">
        <v>3</v>
      </c>
    </row>
    <row r="1705" spans="1:29" x14ac:dyDescent="0.3">
      <c r="A1705">
        <v>2010</v>
      </c>
      <c r="B1705">
        <v>1</v>
      </c>
      <c r="C1705">
        <v>1</v>
      </c>
      <c r="D1705" t="s">
        <v>1</v>
      </c>
      <c r="F1705" t="s">
        <v>1</v>
      </c>
      <c r="H1705">
        <v>2.5</v>
      </c>
      <c r="I1705">
        <v>3</v>
      </c>
      <c r="J1705">
        <v>1.65</v>
      </c>
      <c r="L1705">
        <v>2.2999999999999998</v>
      </c>
      <c r="N1705">
        <v>4.8140000000000001</v>
      </c>
      <c r="P1705">
        <v>6.01</v>
      </c>
      <c r="R1705">
        <v>8.5830000000000002</v>
      </c>
      <c r="T1705">
        <v>9.5459999999999994</v>
      </c>
      <c r="V1705">
        <v>5.8179999999999996</v>
      </c>
      <c r="X1705">
        <v>10.82</v>
      </c>
      <c r="Z1705">
        <v>14.4</v>
      </c>
      <c r="AA1705">
        <v>8</v>
      </c>
      <c r="AB1705">
        <v>1.65</v>
      </c>
      <c r="AC1705">
        <v>3</v>
      </c>
    </row>
    <row r="1706" spans="1:29" x14ac:dyDescent="0.3">
      <c r="A1706">
        <v>2011</v>
      </c>
      <c r="B1706">
        <v>1</v>
      </c>
      <c r="C1706">
        <v>1</v>
      </c>
      <c r="D1706">
        <v>5.7389999999999999</v>
      </c>
      <c r="F1706" t="s">
        <v>1</v>
      </c>
      <c r="H1706">
        <v>3.0630000000000002</v>
      </c>
      <c r="J1706">
        <v>5.1669999999999998</v>
      </c>
      <c r="L1706">
        <v>18.59</v>
      </c>
      <c r="M1706">
        <v>8</v>
      </c>
      <c r="N1706">
        <v>29.37</v>
      </c>
      <c r="O1706">
        <v>8</v>
      </c>
      <c r="P1706">
        <v>5.7389999999999999</v>
      </c>
      <c r="R1706">
        <v>6.2919999999999998</v>
      </c>
      <c r="S1706">
        <v>3</v>
      </c>
      <c r="T1706">
        <v>4.1950000000000003</v>
      </c>
      <c r="V1706">
        <v>5.0250000000000004</v>
      </c>
      <c r="X1706">
        <v>7.8280000000000003</v>
      </c>
      <c r="Z1706">
        <v>6.3310000000000004</v>
      </c>
      <c r="AB1706">
        <v>3.06</v>
      </c>
      <c r="AC1706">
        <v>3</v>
      </c>
    </row>
    <row r="1708" spans="1:29" x14ac:dyDescent="0.3">
      <c r="A1708" t="s">
        <v>73</v>
      </c>
      <c r="D1708">
        <v>2.9460000000000002</v>
      </c>
      <c r="F1708">
        <v>1.96</v>
      </c>
      <c r="H1708">
        <v>1.655</v>
      </c>
      <c r="J1708">
        <v>1.5620000000000001</v>
      </c>
      <c r="L1708">
        <v>4.3529999999999998</v>
      </c>
      <c r="N1708">
        <v>5.1379999999999999</v>
      </c>
      <c r="P1708">
        <v>3.242</v>
      </c>
      <c r="R1708">
        <v>4.1340000000000003</v>
      </c>
      <c r="T1708">
        <v>5.5380000000000003</v>
      </c>
      <c r="V1708">
        <v>7.1230000000000002</v>
      </c>
      <c r="X1708">
        <v>7.7430000000000003</v>
      </c>
      <c r="Z1708">
        <v>5.3360000000000003</v>
      </c>
      <c r="AB1708">
        <v>4.2300000000000004</v>
      </c>
    </row>
    <row r="1709" spans="1:29" x14ac:dyDescent="0.3">
      <c r="A1709" t="s">
        <v>74</v>
      </c>
      <c r="D1709">
        <v>5.7389999999999999</v>
      </c>
      <c r="F1709">
        <v>3.34</v>
      </c>
      <c r="H1709">
        <v>3.0630000000000002</v>
      </c>
      <c r="J1709">
        <v>5.1669999999999998</v>
      </c>
      <c r="L1709">
        <v>18.59</v>
      </c>
      <c r="N1709">
        <v>29.37</v>
      </c>
      <c r="P1709">
        <v>6.56</v>
      </c>
      <c r="R1709">
        <v>12.34</v>
      </c>
      <c r="T1709">
        <v>13.11</v>
      </c>
      <c r="V1709">
        <v>14.42</v>
      </c>
      <c r="X1709">
        <v>13.66</v>
      </c>
      <c r="Z1709">
        <v>14.4</v>
      </c>
      <c r="AB1709">
        <v>29.37</v>
      </c>
    </row>
    <row r="1710" spans="1:29" x14ac:dyDescent="0.3">
      <c r="A1710" t="s">
        <v>75</v>
      </c>
      <c r="D1710">
        <v>0.92</v>
      </c>
      <c r="F1710">
        <v>0.57999999999999996</v>
      </c>
      <c r="H1710">
        <v>0.15</v>
      </c>
      <c r="J1710" t="s">
        <v>17</v>
      </c>
      <c r="L1710">
        <v>1.05</v>
      </c>
      <c r="N1710">
        <v>0.96</v>
      </c>
      <c r="P1710" t="s">
        <v>17</v>
      </c>
      <c r="R1710" t="s">
        <v>17</v>
      </c>
      <c r="T1710">
        <v>1.1299999999999999</v>
      </c>
      <c r="V1710">
        <v>2.2599999999999998</v>
      </c>
      <c r="X1710">
        <v>1.96</v>
      </c>
      <c r="Z1710">
        <v>1.1299999999999999</v>
      </c>
      <c r="AB1710" t="s">
        <v>17</v>
      </c>
    </row>
    <row r="1713" spans="1:29" s="20" customFormat="1" x14ac:dyDescent="0.3">
      <c r="A1713" s="8" t="s">
        <v>106</v>
      </c>
      <c r="B1713" s="7"/>
      <c r="C1713" s="7"/>
      <c r="D1713" s="7"/>
    </row>
    <row r="1714" spans="1:29" x14ac:dyDescent="0.3">
      <c r="A1714" t="s">
        <v>19</v>
      </c>
      <c r="B1714">
        <v>15037030</v>
      </c>
      <c r="C1714" t="s">
        <v>104</v>
      </c>
    </row>
    <row r="1715" spans="1:29" x14ac:dyDescent="0.3">
      <c r="A1715" t="s">
        <v>20</v>
      </c>
    </row>
    <row r="1716" spans="1:29" x14ac:dyDescent="0.3">
      <c r="A1716" t="s">
        <v>21</v>
      </c>
      <c r="G1716" t="s">
        <v>103</v>
      </c>
    </row>
    <row r="1717" spans="1:29" x14ac:dyDescent="0.3">
      <c r="A1717" t="s">
        <v>22</v>
      </c>
      <c r="B1717">
        <v>44</v>
      </c>
    </row>
    <row r="1718" spans="1:29" x14ac:dyDescent="0.3">
      <c r="A1718" t="s">
        <v>23</v>
      </c>
      <c r="B1718" t="s">
        <v>105</v>
      </c>
    </row>
    <row r="1719" spans="1:29" x14ac:dyDescent="0.3">
      <c r="A1719" t="s">
        <v>25</v>
      </c>
      <c r="B1719" t="s">
        <v>26</v>
      </c>
      <c r="C1719" t="s">
        <v>27</v>
      </c>
      <c r="D1719" t="s">
        <v>2</v>
      </c>
      <c r="E1719" t="s">
        <v>1</v>
      </c>
      <c r="F1719" t="s">
        <v>3</v>
      </c>
      <c r="G1719" t="s">
        <v>1</v>
      </c>
      <c r="H1719" t="s">
        <v>4</v>
      </c>
      <c r="I1719" t="s">
        <v>1</v>
      </c>
      <c r="J1719" t="s">
        <v>5</v>
      </c>
      <c r="K1719" t="s">
        <v>1</v>
      </c>
      <c r="L1719" t="s">
        <v>6</v>
      </c>
      <c r="M1719" t="s">
        <v>1</v>
      </c>
      <c r="N1719" t="s">
        <v>7</v>
      </c>
      <c r="O1719" t="s">
        <v>1</v>
      </c>
      <c r="P1719" t="s">
        <v>8</v>
      </c>
      <c r="Q1719" t="s">
        <v>1</v>
      </c>
      <c r="R1719" t="s">
        <v>9</v>
      </c>
      <c r="S1719" t="s">
        <v>1</v>
      </c>
      <c r="T1719" t="s">
        <v>10</v>
      </c>
      <c r="U1719" t="s">
        <v>1</v>
      </c>
      <c r="V1719" t="s">
        <v>11</v>
      </c>
      <c r="W1719" t="s">
        <v>1</v>
      </c>
      <c r="X1719" t="s">
        <v>12</v>
      </c>
      <c r="Y1719" t="s">
        <v>1</v>
      </c>
      <c r="Z1719" t="s">
        <v>13</v>
      </c>
      <c r="AA1719" t="s">
        <v>1</v>
      </c>
      <c r="AB1719" t="s">
        <v>28</v>
      </c>
      <c r="AC1719" t="s">
        <v>1</v>
      </c>
    </row>
    <row r="1720" spans="1:29" x14ac:dyDescent="0.3">
      <c r="A1720">
        <v>1993</v>
      </c>
      <c r="B1720">
        <v>1</v>
      </c>
      <c r="C1720">
        <v>1</v>
      </c>
      <c r="D1720">
        <v>8.0000000000000002E-3</v>
      </c>
      <c r="E1720">
        <v>8</v>
      </c>
      <c r="F1720">
        <v>6.0000000000000001E-3</v>
      </c>
      <c r="G1720">
        <v>8</v>
      </c>
      <c r="H1720">
        <v>5.0000000000000001E-3</v>
      </c>
      <c r="I1720">
        <v>8</v>
      </c>
      <c r="J1720">
        <v>7.0000000000000001E-3</v>
      </c>
      <c r="K1720">
        <v>8</v>
      </c>
      <c r="L1720">
        <v>1.9E-2</v>
      </c>
      <c r="M1720">
        <v>8</v>
      </c>
      <c r="N1720">
        <v>1.0999999999999999E-2</v>
      </c>
      <c r="O1720">
        <v>8</v>
      </c>
      <c r="P1720">
        <v>6.0000000000000001E-3</v>
      </c>
      <c r="Q1720">
        <v>8</v>
      </c>
      <c r="R1720">
        <v>5.0000000000000001E-3</v>
      </c>
      <c r="S1720">
        <v>8</v>
      </c>
      <c r="T1720">
        <v>2.1000000000000001E-2</v>
      </c>
      <c r="U1720">
        <v>8</v>
      </c>
      <c r="V1720">
        <v>1.7999999999999999E-2</v>
      </c>
      <c r="W1720">
        <v>8</v>
      </c>
      <c r="X1720">
        <v>1.0999999999999999E-2</v>
      </c>
      <c r="Y1720">
        <v>8</v>
      </c>
      <c r="Z1720">
        <v>8.0000000000000002E-3</v>
      </c>
      <c r="AA1720">
        <v>8</v>
      </c>
      <c r="AB1720">
        <v>0.01</v>
      </c>
    </row>
    <row r="1721" spans="1:29" x14ac:dyDescent="0.3">
      <c r="A1721">
        <v>1994</v>
      </c>
      <c r="B1721">
        <v>1</v>
      </c>
      <c r="C1721">
        <v>1</v>
      </c>
      <c r="D1721">
        <v>4.0000000000000001E-3</v>
      </c>
      <c r="E1721">
        <v>8</v>
      </c>
      <c r="F1721">
        <v>3.0000000000000001E-3</v>
      </c>
      <c r="G1721">
        <v>8</v>
      </c>
      <c r="H1721">
        <v>3.0000000000000001E-3</v>
      </c>
      <c r="I1721">
        <v>8</v>
      </c>
      <c r="J1721">
        <v>3.0000000000000001E-3</v>
      </c>
      <c r="K1721">
        <v>8</v>
      </c>
      <c r="L1721">
        <v>4.0000000000000001E-3</v>
      </c>
      <c r="M1721">
        <v>8</v>
      </c>
      <c r="N1721">
        <v>3.0000000000000001E-3</v>
      </c>
      <c r="O1721">
        <v>8</v>
      </c>
      <c r="P1721">
        <v>2E-3</v>
      </c>
      <c r="Q1721">
        <v>8</v>
      </c>
      <c r="R1721">
        <v>6.0000000000000001E-3</v>
      </c>
      <c r="S1721">
        <v>8</v>
      </c>
      <c r="T1721">
        <v>1.2999999999999999E-2</v>
      </c>
      <c r="U1721">
        <v>8</v>
      </c>
      <c r="V1721">
        <v>2.8000000000000001E-2</v>
      </c>
      <c r="W1721">
        <v>8</v>
      </c>
      <c r="X1721">
        <v>2.1999999999999999E-2</v>
      </c>
      <c r="Y1721">
        <v>8</v>
      </c>
      <c r="Z1721">
        <v>8.9999999999999993E-3</v>
      </c>
      <c r="AA1721">
        <v>8</v>
      </c>
      <c r="AB1721">
        <v>0.01</v>
      </c>
    </row>
    <row r="1722" spans="1:29" x14ac:dyDescent="0.3">
      <c r="A1722">
        <v>1996</v>
      </c>
      <c r="B1722">
        <v>1</v>
      </c>
      <c r="C1722">
        <v>1</v>
      </c>
      <c r="D1722">
        <v>6.0000000000000001E-3</v>
      </c>
      <c r="E1722">
        <v>8</v>
      </c>
      <c r="F1722">
        <v>5.0000000000000001E-3</v>
      </c>
      <c r="G1722">
        <v>8</v>
      </c>
      <c r="H1722">
        <v>4.0000000000000001E-3</v>
      </c>
      <c r="I1722">
        <v>8</v>
      </c>
      <c r="J1722">
        <v>6.0000000000000001E-3</v>
      </c>
      <c r="K1722">
        <v>8</v>
      </c>
      <c r="L1722">
        <v>1.6E-2</v>
      </c>
      <c r="M1722">
        <v>8</v>
      </c>
      <c r="N1722">
        <v>8.9999999999999993E-3</v>
      </c>
      <c r="O1722">
        <v>8</v>
      </c>
      <c r="P1722">
        <v>1.4E-2</v>
      </c>
      <c r="Q1722">
        <v>3</v>
      </c>
      <c r="R1722">
        <v>1.4999999999999999E-2</v>
      </c>
      <c r="S1722">
        <v>8</v>
      </c>
      <c r="T1722">
        <v>4.2000000000000003E-2</v>
      </c>
      <c r="U1722">
        <v>3</v>
      </c>
      <c r="V1722">
        <v>3.1E-2</v>
      </c>
      <c r="W1722">
        <v>8</v>
      </c>
      <c r="X1722">
        <v>3.4000000000000002E-2</v>
      </c>
      <c r="Y1722">
        <v>8</v>
      </c>
      <c r="Z1722">
        <v>0.02</v>
      </c>
      <c r="AA1722">
        <v>8</v>
      </c>
      <c r="AB1722">
        <v>0.02</v>
      </c>
      <c r="AC1722">
        <v>3</v>
      </c>
    </row>
    <row r="1723" spans="1:29" x14ac:dyDescent="0.3">
      <c r="A1723">
        <v>1997</v>
      </c>
      <c r="B1723">
        <v>1</v>
      </c>
      <c r="C1723">
        <v>1</v>
      </c>
      <c r="D1723">
        <v>8.0000000000000002E-3</v>
      </c>
      <c r="E1723">
        <v>8</v>
      </c>
      <c r="F1723">
        <v>4.0000000000000001E-3</v>
      </c>
      <c r="G1723">
        <v>8</v>
      </c>
      <c r="H1723">
        <v>3.0000000000000001E-3</v>
      </c>
      <c r="I1723">
        <v>8</v>
      </c>
      <c r="J1723">
        <v>2E-3</v>
      </c>
      <c r="K1723">
        <v>8</v>
      </c>
      <c r="L1723">
        <v>3.0000000000000001E-3</v>
      </c>
      <c r="M1723">
        <v>8</v>
      </c>
      <c r="N1723">
        <v>2.3E-2</v>
      </c>
      <c r="O1723">
        <v>3</v>
      </c>
      <c r="P1723">
        <v>7.0000000000000001E-3</v>
      </c>
      <c r="Q1723">
        <v>8</v>
      </c>
      <c r="R1723">
        <v>6.0000000000000001E-3</v>
      </c>
      <c r="S1723">
        <v>8</v>
      </c>
      <c r="T1723">
        <v>0.02</v>
      </c>
      <c r="U1723">
        <v>8</v>
      </c>
      <c r="V1723">
        <v>2.5999999999999999E-2</v>
      </c>
      <c r="W1723">
        <v>8</v>
      </c>
      <c r="X1723">
        <v>6.0000000000000001E-3</v>
      </c>
      <c r="Y1723">
        <v>8</v>
      </c>
      <c r="Z1723">
        <v>3.0000000000000001E-3</v>
      </c>
      <c r="AA1723">
        <v>8</v>
      </c>
      <c r="AB1723">
        <v>0.01</v>
      </c>
      <c r="AC1723">
        <v>3</v>
      </c>
    </row>
    <row r="1724" spans="1:29" x14ac:dyDescent="0.3">
      <c r="A1724">
        <v>1998</v>
      </c>
      <c r="B1724">
        <v>1</v>
      </c>
      <c r="C1724">
        <v>1</v>
      </c>
      <c r="D1724">
        <v>2E-3</v>
      </c>
      <c r="E1724">
        <v>8</v>
      </c>
      <c r="F1724">
        <v>8.0000000000000002E-3</v>
      </c>
      <c r="G1724">
        <v>8</v>
      </c>
      <c r="H1724">
        <v>2E-3</v>
      </c>
      <c r="I1724">
        <v>8</v>
      </c>
      <c r="J1724">
        <v>1.7000000000000001E-2</v>
      </c>
      <c r="K1724">
        <v>8</v>
      </c>
      <c r="L1724">
        <v>2.1999999999999999E-2</v>
      </c>
      <c r="M1724">
        <v>8</v>
      </c>
      <c r="N1724">
        <v>2.5999999999999999E-2</v>
      </c>
      <c r="O1724">
        <v>8</v>
      </c>
      <c r="P1724">
        <v>1.9E-2</v>
      </c>
      <c r="Q1724">
        <v>8</v>
      </c>
      <c r="R1724">
        <v>2.4E-2</v>
      </c>
      <c r="S1724">
        <v>8</v>
      </c>
      <c r="T1724">
        <v>4.3999999999999997E-2</v>
      </c>
      <c r="U1724">
        <v>8</v>
      </c>
      <c r="V1724">
        <v>2.8000000000000001E-2</v>
      </c>
      <c r="W1724">
        <v>8</v>
      </c>
      <c r="X1724">
        <v>2.5999999999999999E-2</v>
      </c>
      <c r="Y1724">
        <v>8</v>
      </c>
      <c r="Z1724">
        <v>2.1000000000000001E-2</v>
      </c>
      <c r="AA1724">
        <v>8</v>
      </c>
      <c r="AB1724">
        <v>0.02</v>
      </c>
    </row>
    <row r="1725" spans="1:29" x14ac:dyDescent="0.3">
      <c r="A1725">
        <v>2000</v>
      </c>
      <c r="B1725">
        <v>1</v>
      </c>
      <c r="C1725">
        <v>1</v>
      </c>
      <c r="D1725">
        <v>1.0999999999999999E-2</v>
      </c>
      <c r="E1725">
        <v>8</v>
      </c>
      <c r="F1725">
        <v>0.01</v>
      </c>
      <c r="G1725">
        <v>8</v>
      </c>
      <c r="H1725">
        <v>8.9999999999999993E-3</v>
      </c>
      <c r="I1725">
        <v>8</v>
      </c>
      <c r="J1725">
        <v>4.0000000000000001E-3</v>
      </c>
      <c r="K1725">
        <v>8</v>
      </c>
      <c r="L1725">
        <v>1.2E-2</v>
      </c>
      <c r="M1725">
        <v>8</v>
      </c>
      <c r="N1725">
        <v>1.9E-2</v>
      </c>
      <c r="O1725">
        <v>8</v>
      </c>
      <c r="P1725">
        <v>7.0000000000000001E-3</v>
      </c>
      <c r="Q1725">
        <v>8</v>
      </c>
      <c r="R1725">
        <v>2.4E-2</v>
      </c>
      <c r="S1725">
        <v>8</v>
      </c>
      <c r="T1725">
        <v>0.04</v>
      </c>
      <c r="U1725">
        <v>8</v>
      </c>
      <c r="V1725">
        <v>3.3000000000000002E-2</v>
      </c>
      <c r="W1725">
        <v>8</v>
      </c>
      <c r="X1725">
        <v>0.03</v>
      </c>
      <c r="Y1725">
        <v>8</v>
      </c>
      <c r="Z1725">
        <v>5.5E-2</v>
      </c>
      <c r="AA1725">
        <v>8</v>
      </c>
      <c r="AB1725">
        <v>0.02</v>
      </c>
    </row>
    <row r="1726" spans="1:29" x14ac:dyDescent="0.3">
      <c r="A1726">
        <v>2001</v>
      </c>
      <c r="B1726">
        <v>1</v>
      </c>
      <c r="C1726">
        <v>1</v>
      </c>
      <c r="D1726">
        <v>7.0000000000000001E-3</v>
      </c>
      <c r="E1726">
        <v>8</v>
      </c>
      <c r="F1726">
        <v>4.0000000000000001E-3</v>
      </c>
      <c r="G1726">
        <v>8</v>
      </c>
      <c r="H1726">
        <v>4.0000000000000001E-3</v>
      </c>
      <c r="I1726">
        <v>8</v>
      </c>
      <c r="J1726">
        <v>3.0000000000000001E-3</v>
      </c>
      <c r="K1726">
        <v>8</v>
      </c>
      <c r="L1726">
        <v>5.7000000000000002E-2</v>
      </c>
      <c r="M1726">
        <v>8</v>
      </c>
      <c r="N1726">
        <v>2.5000000000000001E-2</v>
      </c>
      <c r="O1726">
        <v>8</v>
      </c>
      <c r="P1726">
        <v>4.0000000000000001E-3</v>
      </c>
      <c r="Q1726">
        <v>8</v>
      </c>
      <c r="R1726">
        <v>2.3E-2</v>
      </c>
      <c r="S1726">
        <v>8</v>
      </c>
      <c r="T1726">
        <v>3.5999999999999997E-2</v>
      </c>
      <c r="U1726">
        <v>8</v>
      </c>
      <c r="V1726">
        <v>6.3E-2</v>
      </c>
      <c r="W1726">
        <v>8</v>
      </c>
      <c r="X1726">
        <v>7.2999999999999995E-2</v>
      </c>
      <c r="Y1726">
        <v>8</v>
      </c>
      <c r="Z1726">
        <v>3.2000000000000001E-2</v>
      </c>
      <c r="AA1726">
        <v>8</v>
      </c>
      <c r="AB1726">
        <v>0.03</v>
      </c>
    </row>
    <row r="1727" spans="1:29" x14ac:dyDescent="0.3">
      <c r="A1727">
        <v>2002</v>
      </c>
      <c r="B1727">
        <v>1</v>
      </c>
      <c r="C1727">
        <v>1</v>
      </c>
      <c r="D1727">
        <v>8.9999999999999993E-3</v>
      </c>
      <c r="E1727">
        <v>8</v>
      </c>
      <c r="F1727">
        <v>6.0000000000000001E-3</v>
      </c>
      <c r="G1727">
        <v>8</v>
      </c>
      <c r="H1727">
        <v>4.0000000000000001E-3</v>
      </c>
      <c r="I1727">
        <v>8</v>
      </c>
      <c r="J1727">
        <v>1.7000000000000001E-2</v>
      </c>
      <c r="K1727">
        <v>8</v>
      </c>
      <c r="L1727">
        <v>2.5999999999999999E-2</v>
      </c>
      <c r="M1727">
        <v>8</v>
      </c>
      <c r="N1727">
        <v>2.1999999999999999E-2</v>
      </c>
      <c r="O1727">
        <v>8</v>
      </c>
      <c r="P1727">
        <v>7.0000000000000001E-3</v>
      </c>
      <c r="Q1727">
        <v>8</v>
      </c>
      <c r="R1727">
        <v>3.3000000000000002E-2</v>
      </c>
      <c r="S1727">
        <v>8</v>
      </c>
      <c r="T1727">
        <v>0.05</v>
      </c>
      <c r="U1727">
        <v>8</v>
      </c>
      <c r="V1727">
        <v>6.6000000000000003E-2</v>
      </c>
      <c r="W1727">
        <v>8</v>
      </c>
      <c r="X1727">
        <v>0.03</v>
      </c>
      <c r="Y1727">
        <v>8</v>
      </c>
      <c r="Z1727">
        <v>8.9999999999999993E-3</v>
      </c>
      <c r="AA1727">
        <v>8</v>
      </c>
      <c r="AB1727">
        <v>0.02</v>
      </c>
    </row>
    <row r="1728" spans="1:29" x14ac:dyDescent="0.3">
      <c r="A1728">
        <v>2003</v>
      </c>
      <c r="B1728">
        <v>1</v>
      </c>
      <c r="C1728">
        <v>1</v>
      </c>
      <c r="D1728">
        <v>5.0000000000000001E-3</v>
      </c>
      <c r="E1728">
        <v>8</v>
      </c>
      <c r="F1728">
        <v>3.0000000000000001E-3</v>
      </c>
      <c r="G1728">
        <v>8</v>
      </c>
      <c r="H1728">
        <v>3.0000000000000001E-3</v>
      </c>
      <c r="I1728">
        <v>8</v>
      </c>
      <c r="J1728">
        <v>1.9E-2</v>
      </c>
      <c r="K1728">
        <v>8</v>
      </c>
      <c r="L1728">
        <v>8.0000000000000002E-3</v>
      </c>
      <c r="M1728">
        <v>8</v>
      </c>
      <c r="N1728">
        <v>5.3999999999999999E-2</v>
      </c>
      <c r="O1728">
        <v>8</v>
      </c>
      <c r="P1728">
        <v>7.0000000000000001E-3</v>
      </c>
      <c r="Q1728">
        <v>8</v>
      </c>
      <c r="R1728">
        <v>7.0000000000000001E-3</v>
      </c>
      <c r="S1728">
        <v>8</v>
      </c>
      <c r="T1728">
        <v>2.4E-2</v>
      </c>
      <c r="U1728">
        <v>8</v>
      </c>
      <c r="V1728">
        <v>6.0999999999999999E-2</v>
      </c>
      <c r="W1728">
        <v>8</v>
      </c>
      <c r="X1728">
        <v>0.105</v>
      </c>
      <c r="Y1728">
        <v>8</v>
      </c>
      <c r="Z1728">
        <v>3.3000000000000002E-2</v>
      </c>
      <c r="AA1728">
        <v>8</v>
      </c>
      <c r="AB1728">
        <v>0.03</v>
      </c>
    </row>
    <row r="1729" spans="1:29" x14ac:dyDescent="0.3">
      <c r="A1729">
        <v>2004</v>
      </c>
      <c r="B1729">
        <v>1</v>
      </c>
      <c r="C1729">
        <v>1</v>
      </c>
      <c r="D1729">
        <v>1.2999999999999999E-2</v>
      </c>
      <c r="E1729">
        <v>8</v>
      </c>
      <c r="F1729">
        <v>3.0000000000000001E-3</v>
      </c>
      <c r="G1729">
        <v>8</v>
      </c>
      <c r="H1729">
        <v>3.0000000000000001E-3</v>
      </c>
      <c r="I1729">
        <v>8</v>
      </c>
      <c r="J1729">
        <v>4.3999999999999997E-2</v>
      </c>
      <c r="K1729">
        <v>8</v>
      </c>
      <c r="L1729">
        <v>3.2000000000000001E-2</v>
      </c>
      <c r="M1729">
        <v>8</v>
      </c>
      <c r="N1729">
        <v>0.02</v>
      </c>
      <c r="O1729">
        <v>8</v>
      </c>
      <c r="P1729">
        <v>2.4E-2</v>
      </c>
      <c r="Q1729">
        <v>8</v>
      </c>
      <c r="R1729">
        <v>4.1000000000000002E-2</v>
      </c>
      <c r="S1729">
        <v>8</v>
      </c>
      <c r="T1729">
        <v>5.8999999999999997E-2</v>
      </c>
      <c r="U1729">
        <v>8</v>
      </c>
      <c r="V1729">
        <v>8.3000000000000004E-2</v>
      </c>
      <c r="W1729">
        <v>8</v>
      </c>
      <c r="X1729">
        <v>0.125</v>
      </c>
      <c r="Y1729">
        <v>8</v>
      </c>
      <c r="AB1729">
        <v>0.04</v>
      </c>
      <c r="AC1729">
        <v>3</v>
      </c>
    </row>
    <row r="1730" spans="1:29" x14ac:dyDescent="0.3">
      <c r="A1730">
        <v>2005</v>
      </c>
      <c r="B1730">
        <v>1</v>
      </c>
      <c r="C1730">
        <v>1</v>
      </c>
      <c r="D1730">
        <v>1.2999999999999999E-2</v>
      </c>
      <c r="E1730">
        <v>8</v>
      </c>
      <c r="F1730">
        <v>1.6E-2</v>
      </c>
      <c r="G1730">
        <v>8</v>
      </c>
      <c r="H1730">
        <v>3.0000000000000001E-3</v>
      </c>
      <c r="I1730">
        <v>8</v>
      </c>
      <c r="J1730">
        <v>1.6E-2</v>
      </c>
      <c r="K1730">
        <v>8</v>
      </c>
      <c r="L1730">
        <v>4.5999999999999999E-2</v>
      </c>
      <c r="M1730">
        <v>8</v>
      </c>
      <c r="N1730">
        <v>7.2999999999999995E-2</v>
      </c>
      <c r="O1730">
        <v>8</v>
      </c>
      <c r="P1730">
        <v>3.6999999999999998E-2</v>
      </c>
      <c r="Q1730">
        <v>8</v>
      </c>
      <c r="R1730">
        <v>2.9000000000000001E-2</v>
      </c>
      <c r="S1730">
        <v>8</v>
      </c>
      <c r="T1730">
        <v>2.4E-2</v>
      </c>
      <c r="U1730">
        <v>8</v>
      </c>
      <c r="V1730">
        <v>4.9000000000000002E-2</v>
      </c>
      <c r="W1730">
        <v>8</v>
      </c>
      <c r="X1730">
        <v>0.11799999999999999</v>
      </c>
      <c r="Y1730">
        <v>8</v>
      </c>
      <c r="Z1730">
        <v>1.0999999999999999E-2</v>
      </c>
      <c r="AA1730">
        <v>8</v>
      </c>
      <c r="AB1730">
        <v>0.04</v>
      </c>
    </row>
    <row r="1731" spans="1:29" x14ac:dyDescent="0.3">
      <c r="A1731">
        <v>2006</v>
      </c>
      <c r="B1731">
        <v>1</v>
      </c>
      <c r="C1731">
        <v>1</v>
      </c>
      <c r="D1731">
        <v>4.0000000000000001E-3</v>
      </c>
      <c r="E1731">
        <v>8</v>
      </c>
      <c r="F1731">
        <v>1E-3</v>
      </c>
      <c r="G1731">
        <v>8</v>
      </c>
      <c r="H1731">
        <v>2E-3</v>
      </c>
      <c r="I1731">
        <v>8</v>
      </c>
      <c r="J1731">
        <v>1.0999999999999999E-2</v>
      </c>
      <c r="K1731">
        <v>8</v>
      </c>
      <c r="L1731">
        <v>5.5E-2</v>
      </c>
      <c r="M1731">
        <v>8</v>
      </c>
      <c r="N1731">
        <v>0.04</v>
      </c>
      <c r="O1731">
        <v>8</v>
      </c>
      <c r="P1731">
        <v>1.2E-2</v>
      </c>
      <c r="Q1731">
        <v>8</v>
      </c>
      <c r="R1731">
        <v>1.2999999999999999E-2</v>
      </c>
      <c r="S1731">
        <v>8</v>
      </c>
      <c r="T1731">
        <v>3.4000000000000002E-2</v>
      </c>
      <c r="U1731">
        <v>8</v>
      </c>
      <c r="V1731">
        <v>4.2999999999999997E-2</v>
      </c>
      <c r="W1731">
        <v>8</v>
      </c>
      <c r="X1731">
        <v>0.05</v>
      </c>
      <c r="Y1731">
        <v>8</v>
      </c>
      <c r="Z1731">
        <v>0.02</v>
      </c>
      <c r="AA1731">
        <v>8</v>
      </c>
      <c r="AB1731">
        <v>0.02</v>
      </c>
    </row>
    <row r="1732" spans="1:29" x14ac:dyDescent="0.3">
      <c r="A1732">
        <v>2007</v>
      </c>
      <c r="B1732">
        <v>1</v>
      </c>
      <c r="C1732">
        <v>1</v>
      </c>
      <c r="D1732">
        <v>8.0000000000000002E-3</v>
      </c>
      <c r="E1732">
        <v>8</v>
      </c>
      <c r="F1732">
        <v>6.0000000000000001E-3</v>
      </c>
      <c r="G1732">
        <v>8</v>
      </c>
      <c r="H1732">
        <v>1E-3</v>
      </c>
      <c r="I1732">
        <v>8</v>
      </c>
      <c r="J1732">
        <v>1.2E-2</v>
      </c>
      <c r="K1732">
        <v>8</v>
      </c>
      <c r="L1732">
        <v>2.8000000000000001E-2</v>
      </c>
      <c r="M1732">
        <v>8</v>
      </c>
      <c r="N1732">
        <v>2.1000000000000001E-2</v>
      </c>
      <c r="O1732">
        <v>8</v>
      </c>
      <c r="P1732">
        <v>2.5999999999999999E-2</v>
      </c>
      <c r="Q1732">
        <v>8</v>
      </c>
      <c r="R1732">
        <v>7.8E-2</v>
      </c>
      <c r="S1732">
        <v>8</v>
      </c>
      <c r="T1732">
        <v>3.5000000000000003E-2</v>
      </c>
      <c r="U1732">
        <v>8</v>
      </c>
      <c r="V1732">
        <v>0.06</v>
      </c>
      <c r="W1732">
        <v>8</v>
      </c>
      <c r="X1732">
        <v>5.7000000000000002E-2</v>
      </c>
      <c r="Y1732">
        <v>8</v>
      </c>
      <c r="Z1732">
        <v>1.0999999999999999E-2</v>
      </c>
      <c r="AA1732">
        <v>8</v>
      </c>
      <c r="AB1732">
        <v>0.03</v>
      </c>
    </row>
    <row r="1733" spans="1:29" x14ac:dyDescent="0.3">
      <c r="A1733">
        <v>2008</v>
      </c>
      <c r="B1733">
        <v>1</v>
      </c>
      <c r="C1733">
        <v>1</v>
      </c>
      <c r="D1733">
        <v>6.0000000000000001E-3</v>
      </c>
      <c r="E1733">
        <v>8</v>
      </c>
      <c r="F1733">
        <v>4.0000000000000001E-3</v>
      </c>
      <c r="G1733">
        <v>8</v>
      </c>
      <c r="H1733">
        <v>1E-3</v>
      </c>
      <c r="I1733">
        <v>8</v>
      </c>
      <c r="J1733">
        <v>1.7999999999999999E-2</v>
      </c>
      <c r="K1733">
        <v>8</v>
      </c>
      <c r="L1733">
        <v>3.3000000000000002E-2</v>
      </c>
      <c r="M1733">
        <v>3</v>
      </c>
      <c r="N1733">
        <v>2.1000000000000001E-2</v>
      </c>
      <c r="O1733">
        <v>8</v>
      </c>
      <c r="P1733">
        <v>3.3000000000000002E-2</v>
      </c>
      <c r="Q1733">
        <v>8</v>
      </c>
      <c r="R1733">
        <v>2.5000000000000001E-2</v>
      </c>
      <c r="S1733">
        <v>8</v>
      </c>
      <c r="T1733">
        <v>5.1999999999999998E-2</v>
      </c>
      <c r="U1733">
        <v>8</v>
      </c>
      <c r="AB1733">
        <v>0.02</v>
      </c>
      <c r="AC1733">
        <v>3</v>
      </c>
    </row>
    <row r="1734" spans="1:29" x14ac:dyDescent="0.3">
      <c r="A1734">
        <v>2009</v>
      </c>
      <c r="B1734">
        <v>1</v>
      </c>
      <c r="C1734">
        <v>1</v>
      </c>
      <c r="F1734">
        <v>3.0000000000000001E-3</v>
      </c>
      <c r="G1734">
        <v>3</v>
      </c>
      <c r="H1734">
        <v>3.0000000000000001E-3</v>
      </c>
      <c r="I1734">
        <v>8</v>
      </c>
      <c r="J1734">
        <v>2E-3</v>
      </c>
      <c r="K1734">
        <v>8</v>
      </c>
      <c r="L1734">
        <v>3.0000000000000001E-3</v>
      </c>
      <c r="M1734">
        <v>8</v>
      </c>
      <c r="N1734">
        <v>7.0000000000000001E-3</v>
      </c>
      <c r="O1734">
        <v>8</v>
      </c>
      <c r="P1734">
        <v>3.0000000000000001E-3</v>
      </c>
      <c r="Q1734">
        <v>8</v>
      </c>
      <c r="R1734">
        <v>6.0000000000000001E-3</v>
      </c>
      <c r="S1734">
        <v>8</v>
      </c>
      <c r="T1734">
        <v>8.0000000000000002E-3</v>
      </c>
      <c r="U1734">
        <v>8</v>
      </c>
      <c r="V1734">
        <v>1.2E-2</v>
      </c>
      <c r="W1734">
        <v>8</v>
      </c>
      <c r="X1734">
        <v>1.9E-2</v>
      </c>
      <c r="Y1734">
        <v>3</v>
      </c>
      <c r="AB1734">
        <v>0.01</v>
      </c>
      <c r="AC1734">
        <v>3</v>
      </c>
    </row>
    <row r="1735" spans="1:29" x14ac:dyDescent="0.3">
      <c r="A1735">
        <v>2011</v>
      </c>
      <c r="B1735">
        <v>1</v>
      </c>
      <c r="C1735">
        <v>1</v>
      </c>
      <c r="D1735">
        <v>1.7999999999999999E-2</v>
      </c>
      <c r="E1735">
        <v>8</v>
      </c>
      <c r="F1735">
        <v>5.0000000000000001E-3</v>
      </c>
      <c r="G1735">
        <v>3</v>
      </c>
      <c r="H1735">
        <v>6.0000000000000001E-3</v>
      </c>
      <c r="I1735">
        <v>8</v>
      </c>
      <c r="J1735">
        <v>0.02</v>
      </c>
      <c r="K1735">
        <v>8</v>
      </c>
      <c r="L1735">
        <v>6.4000000000000001E-2</v>
      </c>
      <c r="M1735">
        <v>8</v>
      </c>
      <c r="N1735">
        <v>7.5999999999999998E-2</v>
      </c>
      <c r="O1735">
        <v>8</v>
      </c>
      <c r="P1735">
        <v>0.01</v>
      </c>
      <c r="Q1735">
        <v>8</v>
      </c>
      <c r="R1735">
        <v>1.4E-2</v>
      </c>
      <c r="S1735">
        <v>3</v>
      </c>
      <c r="T1735">
        <v>1.0999999999999999E-2</v>
      </c>
      <c r="U1735">
        <v>8</v>
      </c>
      <c r="V1735">
        <v>1.2999999999999999E-2</v>
      </c>
      <c r="W1735">
        <v>3</v>
      </c>
      <c r="X1735">
        <v>1.6E-2</v>
      </c>
      <c r="Y1735">
        <v>8</v>
      </c>
      <c r="Z1735">
        <v>1.9E-2</v>
      </c>
      <c r="AA1735">
        <v>3</v>
      </c>
      <c r="AB1735">
        <v>0.02</v>
      </c>
      <c r="AC1735">
        <v>3</v>
      </c>
    </row>
    <row r="1737" spans="1:29" x14ac:dyDescent="0.3">
      <c r="A1737" t="s">
        <v>73</v>
      </c>
      <c r="D1737">
        <v>8.0000000000000002E-3</v>
      </c>
      <c r="F1737">
        <v>5.0000000000000001E-3</v>
      </c>
      <c r="H1737">
        <v>4.0000000000000001E-3</v>
      </c>
      <c r="J1737">
        <v>1.2999999999999999E-2</v>
      </c>
      <c r="L1737">
        <v>2.7E-2</v>
      </c>
      <c r="N1737">
        <v>2.8000000000000001E-2</v>
      </c>
      <c r="P1737">
        <v>1.4E-2</v>
      </c>
      <c r="R1737">
        <v>2.1999999999999999E-2</v>
      </c>
      <c r="T1737">
        <v>3.2000000000000001E-2</v>
      </c>
      <c r="V1737">
        <v>4.1000000000000002E-2</v>
      </c>
      <c r="X1737">
        <v>4.8000000000000001E-2</v>
      </c>
      <c r="Z1737">
        <v>1.9E-2</v>
      </c>
      <c r="AB1737">
        <v>0.02</v>
      </c>
    </row>
    <row r="1738" spans="1:29" x14ac:dyDescent="0.3">
      <c r="A1738" t="s">
        <v>74</v>
      </c>
      <c r="D1738">
        <v>1.7999999999999999E-2</v>
      </c>
      <c r="F1738">
        <v>1.6E-2</v>
      </c>
      <c r="H1738">
        <v>8.9999999999999993E-3</v>
      </c>
      <c r="J1738">
        <v>4.3999999999999997E-2</v>
      </c>
      <c r="L1738">
        <v>6.4000000000000001E-2</v>
      </c>
      <c r="N1738">
        <v>7.5999999999999998E-2</v>
      </c>
      <c r="P1738">
        <v>3.6999999999999998E-2</v>
      </c>
      <c r="R1738">
        <v>7.8E-2</v>
      </c>
      <c r="T1738">
        <v>5.8999999999999997E-2</v>
      </c>
      <c r="V1738">
        <v>8.3000000000000004E-2</v>
      </c>
      <c r="X1738">
        <v>0.125</v>
      </c>
      <c r="Z1738">
        <v>5.5E-2</v>
      </c>
      <c r="AB1738">
        <v>0.13</v>
      </c>
    </row>
    <row r="1739" spans="1:29" x14ac:dyDescent="0.3">
      <c r="A1739" t="s">
        <v>75</v>
      </c>
      <c r="D1739">
        <v>2E-3</v>
      </c>
      <c r="F1739">
        <v>1E-3</v>
      </c>
      <c r="H1739">
        <v>1E-3</v>
      </c>
      <c r="J1739">
        <v>2E-3</v>
      </c>
      <c r="L1739">
        <v>3.0000000000000001E-3</v>
      </c>
      <c r="N1739">
        <v>3.0000000000000001E-3</v>
      </c>
      <c r="P1739">
        <v>2E-3</v>
      </c>
      <c r="R1739">
        <v>5.0000000000000001E-3</v>
      </c>
      <c r="T1739">
        <v>8.0000000000000002E-3</v>
      </c>
      <c r="V1739">
        <v>1.2E-2</v>
      </c>
      <c r="X1739">
        <v>6.0000000000000001E-3</v>
      </c>
      <c r="Z1739">
        <v>3.0000000000000001E-3</v>
      </c>
      <c r="AB1739">
        <v>0</v>
      </c>
    </row>
    <row r="1742" spans="1:29" s="20" customFormat="1" x14ac:dyDescent="0.3">
      <c r="A1742" s="8" t="s">
        <v>107</v>
      </c>
      <c r="B1742" s="7"/>
      <c r="C1742" s="7"/>
      <c r="D1742" s="7"/>
    </row>
    <row r="1743" spans="1:29" x14ac:dyDescent="0.3">
      <c r="A1743" t="s">
        <v>19</v>
      </c>
      <c r="B1743">
        <v>15037030</v>
      </c>
      <c r="C1743" t="s">
        <v>104</v>
      </c>
    </row>
    <row r="1744" spans="1:29" x14ac:dyDescent="0.3">
      <c r="A1744" t="s">
        <v>20</v>
      </c>
    </row>
    <row r="1745" spans="1:29" x14ac:dyDescent="0.3">
      <c r="A1745" t="s">
        <v>21</v>
      </c>
      <c r="G1745" t="s">
        <v>103</v>
      </c>
    </row>
    <row r="1746" spans="1:29" x14ac:dyDescent="0.3">
      <c r="A1746" t="s">
        <v>22</v>
      </c>
      <c r="B1746">
        <v>44</v>
      </c>
    </row>
    <row r="1747" spans="1:29" x14ac:dyDescent="0.3">
      <c r="A1747" t="s">
        <v>23</v>
      </c>
      <c r="B1747" t="s">
        <v>105</v>
      </c>
    </row>
    <row r="1748" spans="1:29" x14ac:dyDescent="0.3">
      <c r="A1748" t="s">
        <v>25</v>
      </c>
      <c r="B1748" t="s">
        <v>26</v>
      </c>
      <c r="C1748" t="s">
        <v>27</v>
      </c>
      <c r="D1748" t="s">
        <v>2</v>
      </c>
      <c r="E1748" t="s">
        <v>1</v>
      </c>
      <c r="F1748" t="s">
        <v>3</v>
      </c>
      <c r="G1748" t="s">
        <v>1</v>
      </c>
      <c r="H1748" t="s">
        <v>4</v>
      </c>
      <c r="I1748" t="s">
        <v>1</v>
      </c>
      <c r="J1748" t="s">
        <v>5</v>
      </c>
      <c r="K1748" t="s">
        <v>1</v>
      </c>
      <c r="L1748" t="s">
        <v>6</v>
      </c>
      <c r="M1748" t="s">
        <v>1</v>
      </c>
      <c r="N1748" t="s">
        <v>7</v>
      </c>
      <c r="O1748" t="s">
        <v>1</v>
      </c>
      <c r="P1748" t="s">
        <v>8</v>
      </c>
      <c r="Q1748" t="s">
        <v>1</v>
      </c>
      <c r="R1748" t="s">
        <v>9</v>
      </c>
      <c r="S1748" t="s">
        <v>1</v>
      </c>
      <c r="T1748" t="s">
        <v>10</v>
      </c>
      <c r="U1748" t="s">
        <v>1</v>
      </c>
      <c r="V1748" t="s">
        <v>11</v>
      </c>
      <c r="W1748" t="s">
        <v>1</v>
      </c>
      <c r="X1748" t="s">
        <v>12</v>
      </c>
      <c r="Y1748" t="s">
        <v>1</v>
      </c>
      <c r="Z1748" t="s">
        <v>13</v>
      </c>
      <c r="AA1748" t="s">
        <v>1</v>
      </c>
      <c r="AB1748" t="s">
        <v>28</v>
      </c>
      <c r="AC1748" t="s">
        <v>1</v>
      </c>
    </row>
    <row r="1749" spans="1:29" x14ac:dyDescent="0.3">
      <c r="A1749">
        <v>1993</v>
      </c>
      <c r="B1749">
        <v>1</v>
      </c>
      <c r="C1749">
        <v>1</v>
      </c>
      <c r="D1749">
        <v>0.26200000000000001</v>
      </c>
      <c r="E1749">
        <v>8</v>
      </c>
      <c r="F1749">
        <v>0.17199999999999999</v>
      </c>
      <c r="G1749">
        <v>8</v>
      </c>
      <c r="H1749">
        <v>0.14699999999999999</v>
      </c>
      <c r="I1749">
        <v>8</v>
      </c>
      <c r="J1749">
        <v>0.20200000000000001</v>
      </c>
      <c r="K1749">
        <v>8</v>
      </c>
      <c r="L1749">
        <v>0.57399999999999995</v>
      </c>
      <c r="M1749">
        <v>8</v>
      </c>
      <c r="N1749">
        <v>0.32300000000000001</v>
      </c>
      <c r="O1749">
        <v>8</v>
      </c>
      <c r="P1749">
        <v>0.188</v>
      </c>
      <c r="Q1749">
        <v>8</v>
      </c>
      <c r="R1749">
        <v>0.16200000000000001</v>
      </c>
      <c r="S1749">
        <v>8</v>
      </c>
      <c r="T1749">
        <v>0.61699999999999999</v>
      </c>
      <c r="U1749">
        <v>8</v>
      </c>
      <c r="V1749">
        <v>0.54800000000000004</v>
      </c>
      <c r="W1749">
        <v>8</v>
      </c>
      <c r="X1749">
        <v>0.33800000000000002</v>
      </c>
      <c r="Y1749">
        <v>8</v>
      </c>
      <c r="Z1749">
        <v>0.247</v>
      </c>
      <c r="AA1749">
        <v>8</v>
      </c>
      <c r="AB1749">
        <v>3.78</v>
      </c>
    </row>
    <row r="1750" spans="1:29" x14ac:dyDescent="0.3">
      <c r="A1750">
        <v>1994</v>
      </c>
      <c r="B1750">
        <v>1</v>
      </c>
      <c r="C1750">
        <v>1</v>
      </c>
      <c r="D1750">
        <v>0.11799999999999999</v>
      </c>
      <c r="E1750">
        <v>8</v>
      </c>
      <c r="F1750">
        <v>7.9000000000000001E-2</v>
      </c>
      <c r="G1750">
        <v>8</v>
      </c>
      <c r="H1750">
        <v>8.5000000000000006E-2</v>
      </c>
      <c r="I1750">
        <v>8</v>
      </c>
      <c r="J1750">
        <v>8.1000000000000003E-2</v>
      </c>
      <c r="K1750">
        <v>8</v>
      </c>
      <c r="L1750">
        <v>0.128</v>
      </c>
      <c r="M1750">
        <v>8</v>
      </c>
      <c r="N1750">
        <v>8.8999999999999996E-2</v>
      </c>
      <c r="O1750">
        <v>8</v>
      </c>
      <c r="P1750">
        <v>6.9000000000000006E-2</v>
      </c>
      <c r="Q1750">
        <v>8</v>
      </c>
      <c r="R1750">
        <v>0.17599999999999999</v>
      </c>
      <c r="S1750">
        <v>8</v>
      </c>
      <c r="T1750">
        <v>0.38800000000000001</v>
      </c>
      <c r="U1750">
        <v>8</v>
      </c>
      <c r="V1750">
        <v>0.86399999999999999</v>
      </c>
      <c r="W1750">
        <v>8</v>
      </c>
      <c r="X1750">
        <v>0.65300000000000002</v>
      </c>
      <c r="Y1750">
        <v>8</v>
      </c>
      <c r="Z1750">
        <v>0.27500000000000002</v>
      </c>
      <c r="AA1750">
        <v>8</v>
      </c>
      <c r="AB1750">
        <v>3.01</v>
      </c>
    </row>
    <row r="1751" spans="1:29" x14ac:dyDescent="0.3">
      <c r="A1751">
        <v>1996</v>
      </c>
      <c r="B1751">
        <v>1</v>
      </c>
      <c r="C1751">
        <v>1</v>
      </c>
      <c r="D1751">
        <v>0.19700000000000001</v>
      </c>
      <c r="E1751">
        <v>8</v>
      </c>
      <c r="F1751">
        <v>0.14499999999999999</v>
      </c>
      <c r="G1751">
        <v>8</v>
      </c>
      <c r="H1751">
        <v>0.13</v>
      </c>
      <c r="I1751">
        <v>8</v>
      </c>
      <c r="J1751">
        <v>0.17399999999999999</v>
      </c>
      <c r="K1751">
        <v>8</v>
      </c>
      <c r="L1751">
        <v>0.505</v>
      </c>
      <c r="M1751">
        <v>8</v>
      </c>
      <c r="N1751">
        <v>0.26700000000000002</v>
      </c>
      <c r="O1751">
        <v>8</v>
      </c>
      <c r="P1751">
        <v>0.41199999999999998</v>
      </c>
      <c r="Q1751">
        <v>3</v>
      </c>
      <c r="R1751">
        <v>0.47499999999999998</v>
      </c>
      <c r="S1751">
        <v>8</v>
      </c>
      <c r="T1751">
        <v>1.2090000000000001</v>
      </c>
      <c r="U1751">
        <v>3</v>
      </c>
      <c r="V1751">
        <v>0.97399999999999998</v>
      </c>
      <c r="W1751">
        <v>8</v>
      </c>
      <c r="X1751">
        <v>1.016</v>
      </c>
      <c r="Y1751">
        <v>8</v>
      </c>
      <c r="Z1751">
        <v>0.60799999999999998</v>
      </c>
      <c r="AA1751">
        <v>8</v>
      </c>
      <c r="AB1751">
        <v>6.11</v>
      </c>
      <c r="AC1751">
        <v>3</v>
      </c>
    </row>
    <row r="1752" spans="1:29" x14ac:dyDescent="0.3">
      <c r="A1752">
        <v>1997</v>
      </c>
      <c r="B1752">
        <v>1</v>
      </c>
      <c r="C1752">
        <v>1</v>
      </c>
      <c r="D1752">
        <v>0.255</v>
      </c>
      <c r="E1752">
        <v>8</v>
      </c>
      <c r="F1752">
        <v>0.125</v>
      </c>
      <c r="G1752">
        <v>8</v>
      </c>
      <c r="H1752">
        <v>8.2000000000000003E-2</v>
      </c>
      <c r="I1752">
        <v>8</v>
      </c>
      <c r="J1752">
        <v>6.2E-2</v>
      </c>
      <c r="K1752">
        <v>8</v>
      </c>
      <c r="L1752">
        <v>9.4E-2</v>
      </c>
      <c r="M1752">
        <v>8</v>
      </c>
      <c r="N1752">
        <v>0.67500000000000004</v>
      </c>
      <c r="O1752">
        <v>3</v>
      </c>
      <c r="P1752">
        <v>0.23100000000000001</v>
      </c>
      <c r="Q1752">
        <v>8</v>
      </c>
      <c r="R1752">
        <v>0.17399999999999999</v>
      </c>
      <c r="S1752">
        <v>8</v>
      </c>
      <c r="T1752">
        <v>0.60399999999999998</v>
      </c>
      <c r="U1752">
        <v>8</v>
      </c>
      <c r="V1752">
        <v>0.79800000000000004</v>
      </c>
      <c r="W1752">
        <v>8</v>
      </c>
      <c r="X1752">
        <v>0.16700000000000001</v>
      </c>
      <c r="Y1752">
        <v>8</v>
      </c>
      <c r="Z1752">
        <v>9.1999999999999998E-2</v>
      </c>
      <c r="AA1752">
        <v>8</v>
      </c>
      <c r="AB1752">
        <v>3.36</v>
      </c>
      <c r="AC1752">
        <v>3</v>
      </c>
    </row>
    <row r="1753" spans="1:29" x14ac:dyDescent="0.3">
      <c r="A1753">
        <v>1998</v>
      </c>
      <c r="B1753">
        <v>1</v>
      </c>
      <c r="C1753">
        <v>1</v>
      </c>
      <c r="D1753">
        <v>6.2E-2</v>
      </c>
      <c r="E1753">
        <v>8</v>
      </c>
      <c r="F1753">
        <v>0.23499999999999999</v>
      </c>
      <c r="G1753">
        <v>8</v>
      </c>
      <c r="H1753">
        <v>6.2E-2</v>
      </c>
      <c r="I1753">
        <v>8</v>
      </c>
      <c r="J1753">
        <v>0.51600000000000001</v>
      </c>
      <c r="K1753">
        <v>8</v>
      </c>
      <c r="L1753">
        <v>0.67200000000000004</v>
      </c>
      <c r="M1753">
        <v>8</v>
      </c>
      <c r="N1753">
        <v>0.76700000000000002</v>
      </c>
      <c r="O1753">
        <v>8</v>
      </c>
      <c r="P1753">
        <v>0.57399999999999995</v>
      </c>
      <c r="Q1753">
        <v>8</v>
      </c>
      <c r="R1753">
        <v>0.73099999999999998</v>
      </c>
      <c r="S1753">
        <v>8</v>
      </c>
      <c r="T1753">
        <v>1.319</v>
      </c>
      <c r="U1753">
        <v>8</v>
      </c>
      <c r="V1753">
        <v>0.85599999999999998</v>
      </c>
      <c r="W1753">
        <v>8</v>
      </c>
      <c r="X1753">
        <v>0.76500000000000001</v>
      </c>
      <c r="Y1753">
        <v>8</v>
      </c>
      <c r="Z1753">
        <v>0.64900000000000002</v>
      </c>
      <c r="AA1753">
        <v>8</v>
      </c>
      <c r="AB1753">
        <v>7.21</v>
      </c>
    </row>
    <row r="1754" spans="1:29" x14ac:dyDescent="0.3">
      <c r="A1754">
        <v>2000</v>
      </c>
      <c r="B1754">
        <v>1</v>
      </c>
      <c r="C1754">
        <v>1</v>
      </c>
      <c r="D1754">
        <v>0.35299999999999998</v>
      </c>
      <c r="E1754">
        <v>8</v>
      </c>
      <c r="F1754">
        <v>0.30299999999999999</v>
      </c>
      <c r="G1754">
        <v>8</v>
      </c>
      <c r="H1754">
        <v>0.29099999999999998</v>
      </c>
      <c r="I1754">
        <v>8</v>
      </c>
      <c r="J1754">
        <v>0.113</v>
      </c>
      <c r="K1754">
        <v>8</v>
      </c>
      <c r="L1754">
        <v>0.38100000000000001</v>
      </c>
      <c r="M1754">
        <v>8</v>
      </c>
      <c r="N1754">
        <v>0.55700000000000005</v>
      </c>
      <c r="O1754">
        <v>8</v>
      </c>
      <c r="P1754">
        <v>0.20300000000000001</v>
      </c>
      <c r="Q1754">
        <v>8</v>
      </c>
      <c r="R1754">
        <v>0.72699999999999998</v>
      </c>
      <c r="S1754">
        <v>8</v>
      </c>
      <c r="T1754">
        <v>1.1890000000000001</v>
      </c>
      <c r="U1754">
        <v>8</v>
      </c>
      <c r="V1754">
        <v>1.018</v>
      </c>
      <c r="W1754">
        <v>8</v>
      </c>
      <c r="X1754">
        <v>0.90600000000000003</v>
      </c>
      <c r="Y1754">
        <v>8</v>
      </c>
      <c r="Z1754">
        <v>1.708</v>
      </c>
      <c r="AA1754">
        <v>8</v>
      </c>
      <c r="AB1754">
        <v>7.75</v>
      </c>
    </row>
    <row r="1755" spans="1:29" x14ac:dyDescent="0.3">
      <c r="A1755">
        <v>2001</v>
      </c>
      <c r="B1755">
        <v>1</v>
      </c>
      <c r="C1755">
        <v>1</v>
      </c>
      <c r="D1755">
        <v>0.222</v>
      </c>
      <c r="E1755">
        <v>8</v>
      </c>
      <c r="F1755">
        <v>9.9000000000000005E-2</v>
      </c>
      <c r="G1755">
        <v>8</v>
      </c>
      <c r="H1755">
        <v>0.113</v>
      </c>
      <c r="I1755">
        <v>8</v>
      </c>
      <c r="J1755">
        <v>8.1000000000000003E-2</v>
      </c>
      <c r="K1755">
        <v>8</v>
      </c>
      <c r="L1755">
        <v>1.7649999999999999</v>
      </c>
      <c r="M1755">
        <v>8</v>
      </c>
      <c r="N1755">
        <v>0.76200000000000001</v>
      </c>
      <c r="O1755">
        <v>8</v>
      </c>
      <c r="P1755">
        <v>0.128</v>
      </c>
      <c r="Q1755">
        <v>8</v>
      </c>
      <c r="R1755">
        <v>0.72699999999999998</v>
      </c>
      <c r="S1755">
        <v>8</v>
      </c>
      <c r="T1755">
        <v>1.0780000000000001</v>
      </c>
      <c r="U1755">
        <v>8</v>
      </c>
      <c r="V1755">
        <v>1.9650000000000001</v>
      </c>
      <c r="W1755">
        <v>8</v>
      </c>
      <c r="X1755">
        <v>2.1829999999999998</v>
      </c>
      <c r="Y1755">
        <v>8</v>
      </c>
      <c r="Z1755">
        <v>1.002</v>
      </c>
      <c r="AA1755">
        <v>8</v>
      </c>
      <c r="AB1755">
        <v>10.130000000000001</v>
      </c>
    </row>
    <row r="1756" spans="1:29" x14ac:dyDescent="0.3">
      <c r="A1756">
        <v>2002</v>
      </c>
      <c r="B1756">
        <v>1</v>
      </c>
      <c r="C1756">
        <v>1</v>
      </c>
      <c r="D1756">
        <v>0.29199999999999998</v>
      </c>
      <c r="E1756">
        <v>8</v>
      </c>
      <c r="F1756">
        <v>0.158</v>
      </c>
      <c r="G1756">
        <v>8</v>
      </c>
      <c r="H1756">
        <v>0.13200000000000001</v>
      </c>
      <c r="I1756">
        <v>8</v>
      </c>
      <c r="J1756">
        <v>0.51</v>
      </c>
      <c r="K1756">
        <v>8</v>
      </c>
      <c r="L1756">
        <v>0.79100000000000004</v>
      </c>
      <c r="M1756">
        <v>8</v>
      </c>
      <c r="N1756">
        <v>0.66300000000000003</v>
      </c>
      <c r="O1756">
        <v>8</v>
      </c>
      <c r="P1756">
        <v>0.20799999999999999</v>
      </c>
      <c r="Q1756">
        <v>8</v>
      </c>
      <c r="R1756">
        <v>1.0409999999999999</v>
      </c>
      <c r="S1756">
        <v>8</v>
      </c>
      <c r="T1756">
        <v>1.492</v>
      </c>
      <c r="U1756">
        <v>8</v>
      </c>
      <c r="V1756">
        <v>2.056</v>
      </c>
      <c r="W1756">
        <v>8</v>
      </c>
      <c r="X1756">
        <v>0.89900000000000002</v>
      </c>
      <c r="Y1756">
        <v>8</v>
      </c>
      <c r="Z1756">
        <v>0.28799999999999998</v>
      </c>
      <c r="AA1756">
        <v>8</v>
      </c>
      <c r="AB1756">
        <v>8.5299999999999994</v>
      </c>
    </row>
    <row r="1757" spans="1:29" x14ac:dyDescent="0.3">
      <c r="A1757">
        <v>2003</v>
      </c>
      <c r="B1757">
        <v>1</v>
      </c>
      <c r="C1757">
        <v>1</v>
      </c>
      <c r="D1757">
        <v>0.158</v>
      </c>
      <c r="E1757">
        <v>8</v>
      </c>
      <c r="F1757">
        <v>9.8000000000000004E-2</v>
      </c>
      <c r="G1757">
        <v>8</v>
      </c>
      <c r="H1757">
        <v>8.7999999999999995E-2</v>
      </c>
      <c r="I1757">
        <v>8</v>
      </c>
      <c r="J1757">
        <v>0.56899999999999995</v>
      </c>
      <c r="K1757">
        <v>8</v>
      </c>
      <c r="L1757">
        <v>0.23799999999999999</v>
      </c>
      <c r="M1757">
        <v>8</v>
      </c>
      <c r="N1757">
        <v>1.625</v>
      </c>
      <c r="O1757">
        <v>8</v>
      </c>
      <c r="P1757">
        <v>0.22700000000000001</v>
      </c>
      <c r="Q1757">
        <v>8</v>
      </c>
      <c r="R1757">
        <v>0.21</v>
      </c>
      <c r="S1757">
        <v>8</v>
      </c>
      <c r="T1757">
        <v>0.71899999999999997</v>
      </c>
      <c r="U1757">
        <v>8</v>
      </c>
      <c r="V1757">
        <v>1.879</v>
      </c>
      <c r="W1757">
        <v>8</v>
      </c>
      <c r="X1757">
        <v>3.1589999999999998</v>
      </c>
      <c r="Y1757">
        <v>8</v>
      </c>
      <c r="Z1757">
        <v>1.026</v>
      </c>
      <c r="AA1757">
        <v>8</v>
      </c>
      <c r="AB1757">
        <v>10</v>
      </c>
    </row>
    <row r="1758" spans="1:29" x14ac:dyDescent="0.3">
      <c r="A1758">
        <v>2004</v>
      </c>
      <c r="B1758">
        <v>1</v>
      </c>
      <c r="C1758">
        <v>1</v>
      </c>
      <c r="D1758">
        <v>0.40500000000000003</v>
      </c>
      <c r="E1758">
        <v>8</v>
      </c>
      <c r="F1758">
        <v>8.5000000000000006E-2</v>
      </c>
      <c r="G1758">
        <v>8</v>
      </c>
      <c r="H1758">
        <v>8.4000000000000005E-2</v>
      </c>
      <c r="I1758">
        <v>8</v>
      </c>
      <c r="J1758">
        <v>1.3160000000000001</v>
      </c>
      <c r="K1758">
        <v>8</v>
      </c>
      <c r="L1758">
        <v>0.99299999999999999</v>
      </c>
      <c r="M1758">
        <v>8</v>
      </c>
      <c r="N1758">
        <v>0.58399999999999996</v>
      </c>
      <c r="O1758">
        <v>8</v>
      </c>
      <c r="P1758">
        <v>0.751</v>
      </c>
      <c r="Q1758">
        <v>8</v>
      </c>
      <c r="R1758">
        <v>1.2629999999999999</v>
      </c>
      <c r="S1758">
        <v>8</v>
      </c>
      <c r="T1758">
        <v>1.762</v>
      </c>
      <c r="U1758">
        <v>8</v>
      </c>
      <c r="V1758">
        <v>2.589</v>
      </c>
      <c r="W1758">
        <v>8</v>
      </c>
      <c r="X1758">
        <v>3.7509999999999999</v>
      </c>
      <c r="Y1758">
        <v>8</v>
      </c>
      <c r="AB1758">
        <v>13.58</v>
      </c>
      <c r="AC1758">
        <v>3</v>
      </c>
    </row>
    <row r="1759" spans="1:29" x14ac:dyDescent="0.3">
      <c r="A1759">
        <v>2005</v>
      </c>
      <c r="B1759">
        <v>1</v>
      </c>
      <c r="C1759">
        <v>1</v>
      </c>
      <c r="D1759">
        <v>0.41</v>
      </c>
      <c r="E1759">
        <v>8</v>
      </c>
      <c r="F1759">
        <v>0.435</v>
      </c>
      <c r="G1759">
        <v>8</v>
      </c>
      <c r="H1759">
        <v>0.11</v>
      </c>
      <c r="I1759">
        <v>8</v>
      </c>
      <c r="J1759">
        <v>0.48899999999999999</v>
      </c>
      <c r="K1759">
        <v>8</v>
      </c>
      <c r="L1759">
        <v>1.43</v>
      </c>
      <c r="M1759">
        <v>8</v>
      </c>
      <c r="N1759">
        <v>2.2010000000000001</v>
      </c>
      <c r="O1759">
        <v>8</v>
      </c>
      <c r="P1759">
        <v>1.1399999999999999</v>
      </c>
      <c r="Q1759">
        <v>8</v>
      </c>
      <c r="R1759">
        <v>0.90400000000000003</v>
      </c>
      <c r="S1759">
        <v>8</v>
      </c>
      <c r="T1759">
        <v>0.72299999999999998</v>
      </c>
      <c r="U1759">
        <v>8</v>
      </c>
      <c r="V1759">
        <v>1.522</v>
      </c>
      <c r="W1759">
        <v>8</v>
      </c>
      <c r="X1759">
        <v>3.5550000000000002</v>
      </c>
      <c r="Y1759">
        <v>8</v>
      </c>
      <c r="Z1759">
        <v>0.33400000000000002</v>
      </c>
      <c r="AA1759">
        <v>8</v>
      </c>
      <c r="AB1759">
        <v>13.25</v>
      </c>
    </row>
    <row r="1760" spans="1:29" x14ac:dyDescent="0.3">
      <c r="A1760">
        <v>2006</v>
      </c>
      <c r="B1760">
        <v>1</v>
      </c>
      <c r="C1760">
        <v>1</v>
      </c>
      <c r="D1760">
        <v>0.13800000000000001</v>
      </c>
      <c r="E1760">
        <v>8</v>
      </c>
      <c r="F1760">
        <v>3.1E-2</v>
      </c>
      <c r="G1760">
        <v>8</v>
      </c>
      <c r="H1760">
        <v>5.2999999999999999E-2</v>
      </c>
      <c r="I1760">
        <v>8</v>
      </c>
      <c r="J1760">
        <v>0.32500000000000001</v>
      </c>
      <c r="K1760">
        <v>8</v>
      </c>
      <c r="L1760">
        <v>1.7010000000000001</v>
      </c>
      <c r="M1760">
        <v>8</v>
      </c>
      <c r="N1760">
        <v>1.2130000000000001</v>
      </c>
      <c r="O1760">
        <v>8</v>
      </c>
      <c r="P1760">
        <v>0.36899999999999999</v>
      </c>
      <c r="Q1760">
        <v>8</v>
      </c>
      <c r="R1760">
        <v>0.41</v>
      </c>
      <c r="S1760">
        <v>8</v>
      </c>
      <c r="T1760">
        <v>1.01</v>
      </c>
      <c r="U1760">
        <v>8</v>
      </c>
      <c r="V1760">
        <v>1.3380000000000001</v>
      </c>
      <c r="W1760">
        <v>8</v>
      </c>
      <c r="X1760">
        <v>1.492</v>
      </c>
      <c r="Y1760">
        <v>8</v>
      </c>
      <c r="Z1760">
        <v>0.625</v>
      </c>
      <c r="AA1760">
        <v>8</v>
      </c>
      <c r="AB1760">
        <v>8.7100000000000009</v>
      </c>
    </row>
    <row r="1761" spans="1:29" x14ac:dyDescent="0.3">
      <c r="A1761">
        <v>2007</v>
      </c>
      <c r="B1761">
        <v>1</v>
      </c>
      <c r="C1761">
        <v>1</v>
      </c>
      <c r="D1761">
        <v>0.251</v>
      </c>
      <c r="E1761">
        <v>8</v>
      </c>
      <c r="F1761">
        <v>0.17799999999999999</v>
      </c>
      <c r="G1761">
        <v>8</v>
      </c>
      <c r="H1761">
        <v>4.5999999999999999E-2</v>
      </c>
      <c r="I1761">
        <v>8</v>
      </c>
      <c r="J1761">
        <v>0.376</v>
      </c>
      <c r="K1761">
        <v>8</v>
      </c>
      <c r="L1761">
        <v>0.85699999999999998</v>
      </c>
      <c r="M1761">
        <v>8</v>
      </c>
      <c r="N1761">
        <v>0.61799999999999999</v>
      </c>
      <c r="O1761">
        <v>8</v>
      </c>
      <c r="P1761">
        <v>0.78900000000000003</v>
      </c>
      <c r="Q1761">
        <v>8</v>
      </c>
      <c r="R1761">
        <v>2.4119999999999999</v>
      </c>
      <c r="S1761">
        <v>8</v>
      </c>
      <c r="T1761">
        <v>1.0389999999999999</v>
      </c>
      <c r="U1761">
        <v>8</v>
      </c>
      <c r="V1761">
        <v>1.871</v>
      </c>
      <c r="W1761">
        <v>8</v>
      </c>
      <c r="X1761">
        <v>1.702</v>
      </c>
      <c r="Y1761">
        <v>8</v>
      </c>
      <c r="Z1761">
        <v>0.34899999999999998</v>
      </c>
      <c r="AA1761">
        <v>8</v>
      </c>
      <c r="AB1761">
        <v>10.49</v>
      </c>
    </row>
    <row r="1762" spans="1:29" x14ac:dyDescent="0.3">
      <c r="A1762">
        <v>2008</v>
      </c>
      <c r="B1762">
        <v>1</v>
      </c>
      <c r="C1762">
        <v>1</v>
      </c>
      <c r="D1762">
        <v>0.183</v>
      </c>
      <c r="E1762">
        <v>8</v>
      </c>
      <c r="F1762">
        <v>0.11</v>
      </c>
      <c r="G1762">
        <v>8</v>
      </c>
      <c r="H1762">
        <v>4.2999999999999997E-2</v>
      </c>
      <c r="I1762">
        <v>8</v>
      </c>
      <c r="J1762">
        <v>0.55400000000000005</v>
      </c>
      <c r="K1762">
        <v>8</v>
      </c>
      <c r="L1762">
        <v>0.98299999999999998</v>
      </c>
      <c r="M1762">
        <v>3</v>
      </c>
      <c r="N1762">
        <v>0.63300000000000001</v>
      </c>
      <c r="O1762">
        <v>8</v>
      </c>
      <c r="P1762">
        <v>1.034</v>
      </c>
      <c r="Q1762">
        <v>8</v>
      </c>
      <c r="R1762">
        <v>0.78700000000000003</v>
      </c>
      <c r="S1762">
        <v>8</v>
      </c>
      <c r="T1762">
        <v>1.5680000000000001</v>
      </c>
      <c r="U1762">
        <v>8</v>
      </c>
      <c r="AB1762">
        <v>5.9</v>
      </c>
      <c r="AC1762">
        <v>3</v>
      </c>
    </row>
    <row r="1763" spans="1:29" x14ac:dyDescent="0.3">
      <c r="A1763">
        <v>2009</v>
      </c>
      <c r="B1763">
        <v>1</v>
      </c>
      <c r="C1763">
        <v>1</v>
      </c>
      <c r="F1763" t="s">
        <v>1</v>
      </c>
      <c r="H1763">
        <v>8.5000000000000006E-2</v>
      </c>
      <c r="I1763">
        <v>8</v>
      </c>
      <c r="J1763">
        <v>6.8000000000000005E-2</v>
      </c>
      <c r="K1763">
        <v>8</v>
      </c>
      <c r="L1763">
        <v>0.09</v>
      </c>
      <c r="M1763">
        <v>8</v>
      </c>
      <c r="N1763">
        <v>0.20599999999999999</v>
      </c>
      <c r="O1763">
        <v>8</v>
      </c>
      <c r="P1763">
        <v>7.4999999999999997E-2</v>
      </c>
      <c r="Q1763">
        <v>8</v>
      </c>
      <c r="R1763">
        <v>0.187</v>
      </c>
      <c r="S1763">
        <v>8</v>
      </c>
      <c r="T1763">
        <v>0.23400000000000001</v>
      </c>
      <c r="U1763">
        <v>8</v>
      </c>
      <c r="V1763">
        <v>0.38600000000000001</v>
      </c>
      <c r="W1763">
        <v>8</v>
      </c>
      <c r="X1763" t="s">
        <v>1</v>
      </c>
      <c r="AB1763">
        <v>1.33</v>
      </c>
      <c r="AC1763">
        <v>3</v>
      </c>
    </row>
    <row r="1764" spans="1:29" x14ac:dyDescent="0.3">
      <c r="A1764">
        <v>2011</v>
      </c>
      <c r="B1764">
        <v>1</v>
      </c>
      <c r="C1764">
        <v>1</v>
      </c>
      <c r="D1764">
        <v>0.56899999999999995</v>
      </c>
      <c r="E1764">
        <v>8</v>
      </c>
      <c r="F1764" t="s">
        <v>1</v>
      </c>
      <c r="H1764">
        <v>0.17399999999999999</v>
      </c>
      <c r="I1764">
        <v>8</v>
      </c>
      <c r="J1764">
        <v>0.60399999999999998</v>
      </c>
      <c r="K1764">
        <v>8</v>
      </c>
      <c r="L1764">
        <v>1.994</v>
      </c>
      <c r="M1764">
        <v>8</v>
      </c>
      <c r="N1764">
        <v>2.2810000000000001</v>
      </c>
      <c r="O1764">
        <v>8</v>
      </c>
      <c r="P1764">
        <v>0.32300000000000001</v>
      </c>
      <c r="Q1764">
        <v>8</v>
      </c>
      <c r="R1764">
        <v>0.42299999999999999</v>
      </c>
      <c r="S1764">
        <v>3</v>
      </c>
      <c r="T1764">
        <v>0.32700000000000001</v>
      </c>
      <c r="U1764">
        <v>8</v>
      </c>
      <c r="V1764">
        <v>0.39400000000000002</v>
      </c>
      <c r="W1764">
        <v>3</v>
      </c>
      <c r="X1764">
        <v>0.47499999999999998</v>
      </c>
      <c r="Y1764">
        <v>8</v>
      </c>
      <c r="Z1764">
        <v>0.54500000000000004</v>
      </c>
      <c r="AA1764">
        <v>3</v>
      </c>
      <c r="AB1764">
        <v>8.11</v>
      </c>
      <c r="AC1764">
        <v>3</v>
      </c>
    </row>
    <row r="1766" spans="1:29" x14ac:dyDescent="0.3">
      <c r="A1766" t="s">
        <v>73</v>
      </c>
      <c r="D1766">
        <v>0.25800000000000001</v>
      </c>
      <c r="F1766">
        <v>0.161</v>
      </c>
      <c r="H1766">
        <v>0.108</v>
      </c>
      <c r="J1766">
        <v>0.378</v>
      </c>
      <c r="L1766">
        <v>0.82499999999999996</v>
      </c>
      <c r="N1766">
        <v>0.84199999999999997</v>
      </c>
      <c r="P1766">
        <v>0.42</v>
      </c>
      <c r="R1766">
        <v>0.67600000000000005</v>
      </c>
      <c r="T1766">
        <v>0.95499999999999996</v>
      </c>
      <c r="V1766">
        <v>1.2709999999999999</v>
      </c>
      <c r="X1766">
        <v>1.504</v>
      </c>
      <c r="Z1766">
        <v>0.59599999999999997</v>
      </c>
      <c r="AB1766">
        <v>7.99</v>
      </c>
    </row>
    <row r="1767" spans="1:29" x14ac:dyDescent="0.3">
      <c r="A1767" t="s">
        <v>74</v>
      </c>
      <c r="D1767">
        <v>0.56899999999999995</v>
      </c>
      <c r="F1767">
        <v>0.435</v>
      </c>
      <c r="H1767">
        <v>0.29099999999999998</v>
      </c>
      <c r="J1767">
        <v>1.3160000000000001</v>
      </c>
      <c r="L1767">
        <v>1.994</v>
      </c>
      <c r="N1767">
        <v>2.2810000000000001</v>
      </c>
      <c r="P1767">
        <v>1.1399999999999999</v>
      </c>
      <c r="R1767">
        <v>2.4119999999999999</v>
      </c>
      <c r="T1767">
        <v>1.762</v>
      </c>
      <c r="V1767">
        <v>2.589</v>
      </c>
      <c r="X1767">
        <v>3.7509999999999999</v>
      </c>
      <c r="Z1767">
        <v>1.708</v>
      </c>
      <c r="AB1767">
        <v>3.75</v>
      </c>
    </row>
    <row r="1768" spans="1:29" x14ac:dyDescent="0.3">
      <c r="A1768" t="s">
        <v>75</v>
      </c>
      <c r="D1768">
        <v>6.2E-2</v>
      </c>
      <c r="F1768">
        <v>3.1E-2</v>
      </c>
      <c r="H1768">
        <v>4.2999999999999997E-2</v>
      </c>
      <c r="J1768">
        <v>6.2E-2</v>
      </c>
      <c r="L1768">
        <v>0.09</v>
      </c>
      <c r="N1768">
        <v>8.8999999999999996E-2</v>
      </c>
      <c r="P1768">
        <v>6.9000000000000006E-2</v>
      </c>
      <c r="R1768">
        <v>0.16200000000000001</v>
      </c>
      <c r="T1768">
        <v>0.23400000000000001</v>
      </c>
      <c r="V1768">
        <v>0.38600000000000001</v>
      </c>
      <c r="X1768">
        <v>0.16700000000000001</v>
      </c>
      <c r="Z1768">
        <v>9.1999999999999998E-2</v>
      </c>
      <c r="AB1768">
        <v>0.03</v>
      </c>
    </row>
    <row r="1771" spans="1:29" s="20" customFormat="1" x14ac:dyDescent="0.3">
      <c r="A1771" s="8" t="s">
        <v>108</v>
      </c>
      <c r="B1771" s="7"/>
      <c r="C1771" s="7"/>
      <c r="D1771" s="7"/>
    </row>
    <row r="1772" spans="1:29" x14ac:dyDescent="0.3">
      <c r="A1772" t="s">
        <v>19</v>
      </c>
      <c r="B1772">
        <v>15037030</v>
      </c>
      <c r="C1772" t="s">
        <v>104</v>
      </c>
    </row>
    <row r="1773" spans="1:29" x14ac:dyDescent="0.3">
      <c r="A1773" t="s">
        <v>20</v>
      </c>
    </row>
    <row r="1774" spans="1:29" x14ac:dyDescent="0.3">
      <c r="A1774" t="s">
        <v>21</v>
      </c>
      <c r="G1774" t="s">
        <v>103</v>
      </c>
    </row>
    <row r="1775" spans="1:29" x14ac:dyDescent="0.3">
      <c r="A1775" t="s">
        <v>22</v>
      </c>
      <c r="B1775">
        <v>44</v>
      </c>
    </row>
    <row r="1776" spans="1:29" x14ac:dyDescent="0.3">
      <c r="A1776" t="s">
        <v>23</v>
      </c>
      <c r="B1776" t="s">
        <v>105</v>
      </c>
    </row>
    <row r="1777" spans="1:29" x14ac:dyDescent="0.3">
      <c r="A1777" t="s">
        <v>25</v>
      </c>
      <c r="B1777" t="s">
        <v>26</v>
      </c>
      <c r="C1777" t="s">
        <v>27</v>
      </c>
      <c r="D1777" t="s">
        <v>2</v>
      </c>
      <c r="E1777" t="s">
        <v>1</v>
      </c>
      <c r="F1777" t="s">
        <v>3</v>
      </c>
      <c r="G1777" t="s">
        <v>1</v>
      </c>
      <c r="H1777" t="s">
        <v>4</v>
      </c>
      <c r="I1777" t="s">
        <v>1</v>
      </c>
      <c r="J1777" t="s">
        <v>5</v>
      </c>
      <c r="K1777" t="s">
        <v>1</v>
      </c>
      <c r="L1777" t="s">
        <v>6</v>
      </c>
      <c r="M1777" t="s">
        <v>1</v>
      </c>
      <c r="N1777" t="s">
        <v>7</v>
      </c>
      <c r="O1777" t="s">
        <v>1</v>
      </c>
      <c r="P1777" t="s">
        <v>8</v>
      </c>
      <c r="Q1777" t="s">
        <v>1</v>
      </c>
      <c r="R1777" t="s">
        <v>9</v>
      </c>
      <c r="S1777" t="s">
        <v>1</v>
      </c>
      <c r="T1777" t="s">
        <v>10</v>
      </c>
      <c r="U1777" t="s">
        <v>1</v>
      </c>
      <c r="V1777" t="s">
        <v>11</v>
      </c>
      <c r="W1777" t="s">
        <v>1</v>
      </c>
      <c r="X1777" t="s">
        <v>12</v>
      </c>
      <c r="Y1777" t="s">
        <v>1</v>
      </c>
      <c r="Z1777" t="s">
        <v>13</v>
      </c>
      <c r="AA1777" t="s">
        <v>1</v>
      </c>
      <c r="AB1777" t="s">
        <v>28</v>
      </c>
      <c r="AC1777" t="s">
        <v>1</v>
      </c>
    </row>
    <row r="1778" spans="1:29" x14ac:dyDescent="0.3">
      <c r="A1778">
        <v>1993</v>
      </c>
      <c r="B1778">
        <v>1</v>
      </c>
      <c r="C1778">
        <v>1</v>
      </c>
      <c r="D1778">
        <v>1.0999999999999999E-2</v>
      </c>
      <c r="E1778">
        <v>8</v>
      </c>
      <c r="F1778">
        <v>7.0000000000000001E-3</v>
      </c>
      <c r="G1778">
        <v>8</v>
      </c>
      <c r="H1778">
        <v>5.0000000000000001E-3</v>
      </c>
      <c r="I1778">
        <v>8</v>
      </c>
      <c r="J1778">
        <v>2.5999999999999999E-2</v>
      </c>
      <c r="K1778">
        <v>8</v>
      </c>
      <c r="L1778">
        <v>3.1E-2</v>
      </c>
      <c r="M1778">
        <v>8</v>
      </c>
      <c r="N1778">
        <v>1.7000000000000001E-2</v>
      </c>
      <c r="O1778">
        <v>8</v>
      </c>
      <c r="P1778">
        <v>0.01</v>
      </c>
      <c r="Q1778">
        <v>8</v>
      </c>
      <c r="R1778">
        <v>0.01</v>
      </c>
      <c r="S1778">
        <v>8</v>
      </c>
      <c r="T1778">
        <v>5.0999999999999997E-2</v>
      </c>
      <c r="U1778">
        <v>8</v>
      </c>
      <c r="V1778">
        <v>2.7E-2</v>
      </c>
      <c r="W1778">
        <v>8</v>
      </c>
      <c r="X1778">
        <v>0.03</v>
      </c>
      <c r="Y1778">
        <v>8</v>
      </c>
      <c r="Z1778">
        <v>1.6E-2</v>
      </c>
      <c r="AA1778">
        <v>8</v>
      </c>
      <c r="AB1778">
        <v>0.05</v>
      </c>
    </row>
    <row r="1779" spans="1:29" x14ac:dyDescent="0.3">
      <c r="A1779">
        <v>1994</v>
      </c>
      <c r="B1779">
        <v>1</v>
      </c>
      <c r="C1779">
        <v>1</v>
      </c>
      <c r="D1779">
        <v>6.0000000000000001E-3</v>
      </c>
      <c r="E1779">
        <v>8</v>
      </c>
      <c r="F1779">
        <v>3.0000000000000001E-3</v>
      </c>
      <c r="G1779">
        <v>8</v>
      </c>
      <c r="H1779">
        <v>3.0000000000000001E-3</v>
      </c>
      <c r="I1779">
        <v>8</v>
      </c>
      <c r="J1779">
        <v>4.0000000000000001E-3</v>
      </c>
      <c r="K1779">
        <v>8</v>
      </c>
      <c r="L1779">
        <v>8.0000000000000002E-3</v>
      </c>
      <c r="M1779">
        <v>8</v>
      </c>
      <c r="N1779">
        <v>7.0000000000000001E-3</v>
      </c>
      <c r="O1779">
        <v>8</v>
      </c>
      <c r="P1779">
        <v>4.0000000000000001E-3</v>
      </c>
      <c r="Q1779">
        <v>8</v>
      </c>
      <c r="R1779">
        <v>3.5000000000000003E-2</v>
      </c>
      <c r="S1779">
        <v>8</v>
      </c>
      <c r="T1779">
        <v>2.7E-2</v>
      </c>
      <c r="U1779">
        <v>8</v>
      </c>
      <c r="V1779">
        <v>6.0999999999999999E-2</v>
      </c>
      <c r="W1779">
        <v>8</v>
      </c>
      <c r="X1779">
        <v>4.9000000000000002E-2</v>
      </c>
      <c r="Y1779">
        <v>8</v>
      </c>
      <c r="Z1779">
        <v>2.4E-2</v>
      </c>
      <c r="AA1779">
        <v>8</v>
      </c>
      <c r="AB1779">
        <v>0.06</v>
      </c>
    </row>
    <row r="1780" spans="1:29" x14ac:dyDescent="0.3">
      <c r="A1780">
        <v>1996</v>
      </c>
      <c r="B1780">
        <v>1</v>
      </c>
      <c r="C1780">
        <v>1</v>
      </c>
      <c r="D1780">
        <v>8.9999999999999993E-3</v>
      </c>
      <c r="E1780">
        <v>8</v>
      </c>
      <c r="F1780">
        <v>8.0000000000000002E-3</v>
      </c>
      <c r="G1780">
        <v>8</v>
      </c>
      <c r="H1780">
        <v>8.0000000000000002E-3</v>
      </c>
      <c r="I1780">
        <v>8</v>
      </c>
      <c r="J1780">
        <v>3.6999999999999998E-2</v>
      </c>
      <c r="K1780">
        <v>8</v>
      </c>
      <c r="L1780">
        <v>3.5999999999999997E-2</v>
      </c>
      <c r="M1780">
        <v>8</v>
      </c>
      <c r="N1780">
        <v>1.9E-2</v>
      </c>
      <c r="O1780">
        <v>8</v>
      </c>
      <c r="P1780">
        <v>6.7000000000000004E-2</v>
      </c>
      <c r="Q1780">
        <v>3</v>
      </c>
      <c r="R1780">
        <v>4.8000000000000001E-2</v>
      </c>
      <c r="S1780">
        <v>8</v>
      </c>
      <c r="T1780">
        <v>0.121</v>
      </c>
      <c r="U1780">
        <v>3</v>
      </c>
      <c r="V1780">
        <v>4.4999999999999998E-2</v>
      </c>
      <c r="W1780">
        <v>8</v>
      </c>
      <c r="X1780">
        <v>0.09</v>
      </c>
      <c r="Y1780">
        <v>8</v>
      </c>
      <c r="Z1780">
        <v>6.8000000000000005E-2</v>
      </c>
      <c r="AA1780">
        <v>8</v>
      </c>
      <c r="AB1780">
        <v>0.12</v>
      </c>
      <c r="AC1780">
        <v>3</v>
      </c>
    </row>
    <row r="1781" spans="1:29" x14ac:dyDescent="0.3">
      <c r="A1781">
        <v>1997</v>
      </c>
      <c r="B1781">
        <v>1</v>
      </c>
      <c r="C1781">
        <v>1</v>
      </c>
      <c r="D1781">
        <v>1.0999999999999999E-2</v>
      </c>
      <c r="E1781">
        <v>8</v>
      </c>
      <c r="F1781">
        <v>7.0000000000000001E-3</v>
      </c>
      <c r="G1781">
        <v>8</v>
      </c>
      <c r="H1781">
        <v>4.0000000000000001E-3</v>
      </c>
      <c r="I1781">
        <v>8</v>
      </c>
      <c r="J1781">
        <v>3.0000000000000001E-3</v>
      </c>
      <c r="K1781">
        <v>8</v>
      </c>
      <c r="L1781">
        <v>7.0000000000000001E-3</v>
      </c>
      <c r="M1781">
        <v>8</v>
      </c>
      <c r="N1781">
        <v>5.5E-2</v>
      </c>
      <c r="O1781">
        <v>3</v>
      </c>
      <c r="P1781">
        <v>3.3000000000000002E-2</v>
      </c>
      <c r="Q1781">
        <v>8</v>
      </c>
      <c r="R1781">
        <v>4.8000000000000001E-2</v>
      </c>
      <c r="S1781">
        <v>8</v>
      </c>
      <c r="T1781">
        <v>6.9000000000000006E-2</v>
      </c>
      <c r="U1781">
        <v>8</v>
      </c>
      <c r="V1781">
        <v>4.5999999999999999E-2</v>
      </c>
      <c r="W1781">
        <v>8</v>
      </c>
      <c r="X1781">
        <v>1.7000000000000001E-2</v>
      </c>
      <c r="Y1781">
        <v>8</v>
      </c>
      <c r="Z1781">
        <v>4.0000000000000001E-3</v>
      </c>
      <c r="AA1781">
        <v>8</v>
      </c>
      <c r="AB1781">
        <v>7.0000000000000007E-2</v>
      </c>
      <c r="AC1781">
        <v>3</v>
      </c>
    </row>
    <row r="1782" spans="1:29" x14ac:dyDescent="0.3">
      <c r="A1782">
        <v>1998</v>
      </c>
      <c r="B1782">
        <v>1</v>
      </c>
      <c r="C1782">
        <v>1</v>
      </c>
      <c r="D1782">
        <v>2E-3</v>
      </c>
      <c r="E1782">
        <v>8</v>
      </c>
      <c r="F1782">
        <v>4.5999999999999999E-2</v>
      </c>
      <c r="G1782">
        <v>8</v>
      </c>
      <c r="H1782">
        <v>2E-3</v>
      </c>
      <c r="I1782">
        <v>8</v>
      </c>
      <c r="J1782">
        <v>6.3E-2</v>
      </c>
      <c r="K1782">
        <v>8</v>
      </c>
      <c r="L1782">
        <v>5.8000000000000003E-2</v>
      </c>
      <c r="M1782">
        <v>8</v>
      </c>
      <c r="N1782">
        <v>8.1000000000000003E-2</v>
      </c>
      <c r="O1782">
        <v>8</v>
      </c>
      <c r="P1782">
        <v>4.3999999999999997E-2</v>
      </c>
      <c r="Q1782">
        <v>8</v>
      </c>
      <c r="R1782">
        <v>5.8000000000000003E-2</v>
      </c>
      <c r="S1782">
        <v>8</v>
      </c>
      <c r="T1782">
        <v>0.10299999999999999</v>
      </c>
      <c r="U1782">
        <v>8</v>
      </c>
      <c r="V1782">
        <v>9.5000000000000001E-2</v>
      </c>
      <c r="W1782">
        <v>8</v>
      </c>
      <c r="X1782">
        <v>4.3999999999999997E-2</v>
      </c>
      <c r="Y1782">
        <v>8</v>
      </c>
      <c r="Z1782">
        <v>2.4E-2</v>
      </c>
      <c r="AA1782">
        <v>8</v>
      </c>
      <c r="AB1782">
        <v>0.1</v>
      </c>
    </row>
    <row r="1783" spans="1:29" x14ac:dyDescent="0.3">
      <c r="A1783">
        <v>2000</v>
      </c>
      <c r="B1783">
        <v>1</v>
      </c>
      <c r="C1783">
        <v>1</v>
      </c>
      <c r="D1783">
        <v>3.3000000000000002E-2</v>
      </c>
      <c r="E1783">
        <v>8</v>
      </c>
      <c r="F1783">
        <v>3.9E-2</v>
      </c>
      <c r="G1783">
        <v>8</v>
      </c>
      <c r="H1783">
        <v>2.5999999999999999E-2</v>
      </c>
      <c r="I1783">
        <v>8</v>
      </c>
      <c r="J1783">
        <v>4.0000000000000001E-3</v>
      </c>
      <c r="K1783">
        <v>8</v>
      </c>
      <c r="L1783">
        <v>3.4000000000000002E-2</v>
      </c>
      <c r="M1783">
        <v>8</v>
      </c>
      <c r="N1783">
        <v>0.21199999999999999</v>
      </c>
      <c r="O1783">
        <v>8</v>
      </c>
      <c r="P1783">
        <v>3.9E-2</v>
      </c>
      <c r="Q1783">
        <v>8</v>
      </c>
      <c r="R1783">
        <v>0.24299999999999999</v>
      </c>
      <c r="S1783">
        <v>8</v>
      </c>
      <c r="T1783">
        <v>0.14099999999999999</v>
      </c>
      <c r="U1783">
        <v>8</v>
      </c>
      <c r="V1783">
        <v>0.27100000000000002</v>
      </c>
      <c r="W1783">
        <v>8</v>
      </c>
      <c r="X1783">
        <v>7.3999999999999996E-2</v>
      </c>
      <c r="Y1783">
        <v>8</v>
      </c>
      <c r="Z1783">
        <v>0.40699999999999997</v>
      </c>
      <c r="AA1783">
        <v>8</v>
      </c>
      <c r="AB1783">
        <v>0.41</v>
      </c>
    </row>
    <row r="1784" spans="1:29" x14ac:dyDescent="0.3">
      <c r="A1784">
        <v>2001</v>
      </c>
      <c r="B1784">
        <v>1</v>
      </c>
      <c r="C1784">
        <v>1</v>
      </c>
      <c r="D1784">
        <v>1.2E-2</v>
      </c>
      <c r="E1784">
        <v>8</v>
      </c>
      <c r="F1784">
        <v>5.0000000000000001E-3</v>
      </c>
      <c r="G1784">
        <v>8</v>
      </c>
      <c r="H1784">
        <v>6.0000000000000001E-3</v>
      </c>
      <c r="I1784">
        <v>8</v>
      </c>
      <c r="J1784">
        <v>0.01</v>
      </c>
      <c r="K1784">
        <v>8</v>
      </c>
      <c r="L1784">
        <v>0.35599999999999998</v>
      </c>
      <c r="M1784">
        <v>8</v>
      </c>
      <c r="N1784">
        <v>0.24299999999999999</v>
      </c>
      <c r="O1784">
        <v>8</v>
      </c>
      <c r="P1784">
        <v>1.2E-2</v>
      </c>
      <c r="Q1784">
        <v>8</v>
      </c>
      <c r="R1784">
        <v>0.13100000000000001</v>
      </c>
      <c r="S1784">
        <v>8</v>
      </c>
      <c r="T1784">
        <v>0.17399999999999999</v>
      </c>
      <c r="U1784">
        <v>8</v>
      </c>
      <c r="V1784">
        <v>0.248</v>
      </c>
      <c r="W1784">
        <v>8</v>
      </c>
      <c r="X1784">
        <v>0.26700000000000002</v>
      </c>
      <c r="Y1784">
        <v>8</v>
      </c>
      <c r="Z1784">
        <v>0.126</v>
      </c>
      <c r="AA1784">
        <v>8</v>
      </c>
      <c r="AB1784">
        <v>0.36</v>
      </c>
    </row>
    <row r="1785" spans="1:29" x14ac:dyDescent="0.3">
      <c r="A1785">
        <v>2002</v>
      </c>
      <c r="B1785">
        <v>1</v>
      </c>
      <c r="C1785">
        <v>1</v>
      </c>
      <c r="D1785">
        <v>1.2999999999999999E-2</v>
      </c>
      <c r="E1785">
        <v>8</v>
      </c>
      <c r="F1785">
        <v>6.0000000000000001E-3</v>
      </c>
      <c r="G1785">
        <v>8</v>
      </c>
      <c r="H1785">
        <v>8.0000000000000002E-3</v>
      </c>
      <c r="I1785">
        <v>8</v>
      </c>
      <c r="J1785">
        <v>0.121</v>
      </c>
      <c r="K1785">
        <v>8</v>
      </c>
      <c r="L1785">
        <v>0.124</v>
      </c>
      <c r="M1785">
        <v>8</v>
      </c>
      <c r="N1785">
        <v>0.13700000000000001</v>
      </c>
      <c r="O1785">
        <v>8</v>
      </c>
      <c r="P1785">
        <v>2.1999999999999999E-2</v>
      </c>
      <c r="Q1785">
        <v>8</v>
      </c>
      <c r="R1785">
        <v>0.41099999999999998</v>
      </c>
      <c r="S1785">
        <v>8</v>
      </c>
      <c r="T1785">
        <v>0.28000000000000003</v>
      </c>
      <c r="U1785">
        <v>8</v>
      </c>
      <c r="V1785">
        <v>0.184</v>
      </c>
      <c r="W1785">
        <v>8</v>
      </c>
      <c r="X1785">
        <v>0.20399999999999999</v>
      </c>
      <c r="Y1785">
        <v>8</v>
      </c>
      <c r="Z1785">
        <v>1.6E-2</v>
      </c>
      <c r="AA1785">
        <v>8</v>
      </c>
      <c r="AB1785">
        <v>0.41</v>
      </c>
    </row>
    <row r="1786" spans="1:29" x14ac:dyDescent="0.3">
      <c r="A1786">
        <v>2003</v>
      </c>
      <c r="B1786">
        <v>1</v>
      </c>
      <c r="C1786">
        <v>1</v>
      </c>
      <c r="D1786">
        <v>6.0000000000000001E-3</v>
      </c>
      <c r="E1786">
        <v>8</v>
      </c>
      <c r="F1786">
        <v>4.0000000000000001E-3</v>
      </c>
      <c r="G1786">
        <v>8</v>
      </c>
      <c r="H1786">
        <v>8.0000000000000002E-3</v>
      </c>
      <c r="I1786">
        <v>8</v>
      </c>
      <c r="J1786">
        <v>0.17299999999999999</v>
      </c>
      <c r="K1786">
        <v>8</v>
      </c>
      <c r="L1786">
        <v>1.7999999999999999E-2</v>
      </c>
      <c r="M1786">
        <v>8</v>
      </c>
      <c r="N1786">
        <v>0.35899999999999999</v>
      </c>
      <c r="O1786">
        <v>8</v>
      </c>
      <c r="P1786">
        <v>1.2E-2</v>
      </c>
      <c r="Q1786">
        <v>8</v>
      </c>
      <c r="R1786">
        <v>1.6E-2</v>
      </c>
      <c r="S1786">
        <v>8</v>
      </c>
      <c r="T1786">
        <v>6.7000000000000004E-2</v>
      </c>
      <c r="U1786">
        <v>8</v>
      </c>
      <c r="V1786">
        <v>0.14699999999999999</v>
      </c>
      <c r="W1786">
        <v>8</v>
      </c>
      <c r="X1786">
        <v>0.57699999999999996</v>
      </c>
      <c r="Y1786">
        <v>8</v>
      </c>
      <c r="Z1786">
        <v>9.1999999999999998E-2</v>
      </c>
      <c r="AA1786">
        <v>8</v>
      </c>
      <c r="AB1786">
        <v>0.57999999999999996</v>
      </c>
    </row>
    <row r="1787" spans="1:29" x14ac:dyDescent="0.3">
      <c r="A1787">
        <v>2004</v>
      </c>
      <c r="B1787">
        <v>1</v>
      </c>
      <c r="C1787">
        <v>1</v>
      </c>
      <c r="D1787">
        <v>1.9E-2</v>
      </c>
      <c r="E1787">
        <v>8</v>
      </c>
      <c r="F1787">
        <v>6.0000000000000001E-3</v>
      </c>
      <c r="G1787">
        <v>8</v>
      </c>
      <c r="H1787">
        <v>4.0000000000000001E-3</v>
      </c>
      <c r="I1787">
        <v>8</v>
      </c>
      <c r="J1787">
        <v>0.16900000000000001</v>
      </c>
      <c r="K1787">
        <v>8</v>
      </c>
      <c r="L1787">
        <v>9.9000000000000005E-2</v>
      </c>
      <c r="M1787">
        <v>8</v>
      </c>
      <c r="N1787">
        <v>5.3999999999999999E-2</v>
      </c>
      <c r="O1787">
        <v>8</v>
      </c>
      <c r="P1787">
        <v>7.1999999999999995E-2</v>
      </c>
      <c r="Q1787">
        <v>8</v>
      </c>
      <c r="R1787">
        <v>0.104</v>
      </c>
      <c r="S1787">
        <v>8</v>
      </c>
      <c r="T1787">
        <v>0.114</v>
      </c>
      <c r="U1787">
        <v>8</v>
      </c>
      <c r="V1787">
        <v>0.184</v>
      </c>
      <c r="W1787">
        <v>8</v>
      </c>
      <c r="X1787">
        <v>0.435</v>
      </c>
      <c r="Y1787">
        <v>8</v>
      </c>
      <c r="AB1787">
        <v>0.44</v>
      </c>
      <c r="AC1787">
        <v>3</v>
      </c>
    </row>
    <row r="1788" spans="1:29" x14ac:dyDescent="0.3">
      <c r="A1788">
        <v>2005</v>
      </c>
      <c r="B1788">
        <v>1</v>
      </c>
      <c r="C1788">
        <v>1</v>
      </c>
      <c r="D1788">
        <v>6.4000000000000001E-2</v>
      </c>
      <c r="E1788">
        <v>8</v>
      </c>
      <c r="F1788">
        <v>6.2E-2</v>
      </c>
      <c r="G1788">
        <v>8</v>
      </c>
      <c r="H1788">
        <v>5.0000000000000001E-3</v>
      </c>
      <c r="I1788">
        <v>8</v>
      </c>
      <c r="J1788">
        <v>0.108</v>
      </c>
      <c r="K1788">
        <v>8</v>
      </c>
      <c r="L1788">
        <v>0.215</v>
      </c>
      <c r="M1788">
        <v>8</v>
      </c>
      <c r="N1788">
        <v>0.309</v>
      </c>
      <c r="O1788">
        <v>8</v>
      </c>
      <c r="P1788">
        <v>8.5000000000000006E-2</v>
      </c>
      <c r="Q1788">
        <v>8</v>
      </c>
      <c r="R1788">
        <v>0.13500000000000001</v>
      </c>
      <c r="S1788">
        <v>8</v>
      </c>
      <c r="T1788">
        <v>9.0999999999999998E-2</v>
      </c>
      <c r="U1788">
        <v>8</v>
      </c>
      <c r="V1788">
        <v>0.108</v>
      </c>
      <c r="W1788">
        <v>8</v>
      </c>
      <c r="X1788">
        <v>0.41</v>
      </c>
      <c r="Y1788">
        <v>8</v>
      </c>
      <c r="Z1788">
        <v>3.1E-2</v>
      </c>
      <c r="AA1788">
        <v>8</v>
      </c>
      <c r="AB1788">
        <v>0.41</v>
      </c>
    </row>
    <row r="1789" spans="1:29" x14ac:dyDescent="0.3">
      <c r="A1789">
        <v>2006</v>
      </c>
      <c r="B1789">
        <v>1</v>
      </c>
      <c r="C1789">
        <v>1</v>
      </c>
      <c r="D1789">
        <v>1.0999999999999999E-2</v>
      </c>
      <c r="E1789">
        <v>8</v>
      </c>
      <c r="F1789">
        <v>2E-3</v>
      </c>
      <c r="G1789">
        <v>8</v>
      </c>
      <c r="H1789">
        <v>6.0000000000000001E-3</v>
      </c>
      <c r="I1789">
        <v>8</v>
      </c>
      <c r="J1789">
        <v>8.7999999999999995E-2</v>
      </c>
      <c r="K1789">
        <v>8</v>
      </c>
      <c r="L1789">
        <v>0.187</v>
      </c>
      <c r="M1789">
        <v>8</v>
      </c>
      <c r="N1789">
        <v>0.14099999999999999</v>
      </c>
      <c r="O1789">
        <v>8</v>
      </c>
      <c r="P1789">
        <v>2.5999999999999999E-2</v>
      </c>
      <c r="Q1789">
        <v>8</v>
      </c>
      <c r="R1789">
        <v>7.0999999999999994E-2</v>
      </c>
      <c r="S1789">
        <v>8</v>
      </c>
      <c r="T1789">
        <v>0.08</v>
      </c>
      <c r="U1789">
        <v>8</v>
      </c>
      <c r="V1789">
        <v>0.1</v>
      </c>
      <c r="W1789">
        <v>8</v>
      </c>
      <c r="X1789">
        <v>0.16500000000000001</v>
      </c>
      <c r="Y1789">
        <v>8</v>
      </c>
      <c r="Z1789">
        <v>2.9000000000000001E-2</v>
      </c>
      <c r="AA1789">
        <v>8</v>
      </c>
      <c r="AB1789">
        <v>0.19</v>
      </c>
    </row>
    <row r="1790" spans="1:29" x14ac:dyDescent="0.3">
      <c r="A1790">
        <v>2007</v>
      </c>
      <c r="B1790">
        <v>1</v>
      </c>
      <c r="C1790">
        <v>1</v>
      </c>
      <c r="D1790">
        <v>1.2999999999999999E-2</v>
      </c>
      <c r="E1790">
        <v>8</v>
      </c>
      <c r="F1790">
        <v>1.2999999999999999E-2</v>
      </c>
      <c r="G1790">
        <v>8</v>
      </c>
      <c r="H1790">
        <v>5.0000000000000001E-3</v>
      </c>
      <c r="I1790">
        <v>8</v>
      </c>
      <c r="J1790">
        <v>5.2999999999999999E-2</v>
      </c>
      <c r="K1790">
        <v>8</v>
      </c>
      <c r="L1790">
        <v>8.3000000000000004E-2</v>
      </c>
      <c r="M1790">
        <v>8</v>
      </c>
      <c r="N1790">
        <v>0.104</v>
      </c>
      <c r="O1790">
        <v>8</v>
      </c>
      <c r="P1790">
        <v>0.08</v>
      </c>
      <c r="Q1790">
        <v>8</v>
      </c>
      <c r="R1790">
        <v>0.21</v>
      </c>
      <c r="S1790">
        <v>8</v>
      </c>
      <c r="T1790">
        <v>0.108</v>
      </c>
      <c r="U1790">
        <v>8</v>
      </c>
      <c r="V1790">
        <v>0.17799999999999999</v>
      </c>
      <c r="W1790">
        <v>8</v>
      </c>
      <c r="X1790">
        <v>0.188</v>
      </c>
      <c r="Y1790">
        <v>8</v>
      </c>
      <c r="Z1790">
        <v>2.9000000000000001E-2</v>
      </c>
      <c r="AA1790">
        <v>8</v>
      </c>
      <c r="AB1790">
        <v>0.21</v>
      </c>
    </row>
    <row r="1791" spans="1:29" x14ac:dyDescent="0.3">
      <c r="A1791">
        <v>2008</v>
      </c>
      <c r="B1791">
        <v>1</v>
      </c>
      <c r="C1791">
        <v>1</v>
      </c>
      <c r="D1791">
        <v>8.0000000000000002E-3</v>
      </c>
      <c r="E1791">
        <v>8</v>
      </c>
      <c r="F1791">
        <v>2.3E-2</v>
      </c>
      <c r="G1791">
        <v>8</v>
      </c>
      <c r="H1791">
        <v>2E-3</v>
      </c>
      <c r="I1791">
        <v>8</v>
      </c>
      <c r="J1791">
        <v>0.121</v>
      </c>
      <c r="K1791">
        <v>8</v>
      </c>
      <c r="L1791">
        <v>0.11799999999999999</v>
      </c>
      <c r="M1791">
        <v>3</v>
      </c>
      <c r="N1791">
        <v>7.8E-2</v>
      </c>
      <c r="O1791">
        <v>8</v>
      </c>
      <c r="P1791">
        <v>0.20100000000000001</v>
      </c>
      <c r="Q1791">
        <v>8</v>
      </c>
      <c r="R1791">
        <v>8.4000000000000005E-2</v>
      </c>
      <c r="S1791">
        <v>8</v>
      </c>
      <c r="T1791">
        <v>0.129</v>
      </c>
      <c r="U1791">
        <v>8</v>
      </c>
      <c r="AB1791">
        <v>0.2</v>
      </c>
      <c r="AC1791">
        <v>3</v>
      </c>
    </row>
    <row r="1792" spans="1:29" x14ac:dyDescent="0.3">
      <c r="A1792">
        <v>2009</v>
      </c>
      <c r="B1792">
        <v>1</v>
      </c>
      <c r="C1792">
        <v>1</v>
      </c>
      <c r="F1792" t="s">
        <v>1</v>
      </c>
      <c r="H1792">
        <v>4.0000000000000001E-3</v>
      </c>
      <c r="I1792">
        <v>8</v>
      </c>
      <c r="J1792">
        <v>5.0000000000000001E-3</v>
      </c>
      <c r="K1792">
        <v>8</v>
      </c>
      <c r="L1792">
        <v>6.0000000000000001E-3</v>
      </c>
      <c r="M1792">
        <v>8</v>
      </c>
      <c r="N1792">
        <v>0.02</v>
      </c>
      <c r="O1792">
        <v>8</v>
      </c>
      <c r="P1792">
        <v>3.0000000000000001E-3</v>
      </c>
      <c r="Q1792">
        <v>8</v>
      </c>
      <c r="R1792">
        <v>3.6999999999999998E-2</v>
      </c>
      <c r="S1792">
        <v>8</v>
      </c>
      <c r="T1792">
        <v>1.9E-2</v>
      </c>
      <c r="U1792">
        <v>8</v>
      </c>
      <c r="V1792">
        <v>2.9000000000000001E-2</v>
      </c>
      <c r="W1792">
        <v>8</v>
      </c>
      <c r="X1792" t="s">
        <v>1</v>
      </c>
      <c r="AB1792">
        <v>0.04</v>
      </c>
      <c r="AC1792">
        <v>3</v>
      </c>
    </row>
    <row r="1793" spans="1:29" x14ac:dyDescent="0.3">
      <c r="A1793">
        <v>2011</v>
      </c>
      <c r="B1793">
        <v>1</v>
      </c>
      <c r="C1793">
        <v>1</v>
      </c>
      <c r="D1793">
        <v>4.2999999999999997E-2</v>
      </c>
      <c r="E1793">
        <v>8</v>
      </c>
      <c r="F1793" t="s">
        <v>1</v>
      </c>
      <c r="H1793">
        <v>0.01</v>
      </c>
      <c r="I1793">
        <v>8</v>
      </c>
      <c r="J1793">
        <v>4.1000000000000002E-2</v>
      </c>
      <c r="K1793">
        <v>8</v>
      </c>
      <c r="L1793">
        <v>7.4999999999999997E-2</v>
      </c>
      <c r="M1793">
        <v>8</v>
      </c>
      <c r="N1793">
        <v>8.2000000000000003E-2</v>
      </c>
      <c r="O1793">
        <v>8</v>
      </c>
      <c r="P1793">
        <v>1.2E-2</v>
      </c>
      <c r="Q1793">
        <v>8</v>
      </c>
      <c r="R1793">
        <v>2.1000000000000001E-2</v>
      </c>
      <c r="S1793">
        <v>3</v>
      </c>
      <c r="T1793">
        <v>2.1999999999999999E-2</v>
      </c>
      <c r="U1793">
        <v>8</v>
      </c>
      <c r="V1793">
        <v>2.1999999999999999E-2</v>
      </c>
      <c r="W1793">
        <v>3</v>
      </c>
      <c r="X1793">
        <v>2.1999999999999999E-2</v>
      </c>
      <c r="Y1793">
        <v>8</v>
      </c>
      <c r="Z1793">
        <v>2.5000000000000001E-2</v>
      </c>
      <c r="AA1793">
        <v>3</v>
      </c>
      <c r="AB1793">
        <v>0.08</v>
      </c>
      <c r="AC1793">
        <v>3</v>
      </c>
    </row>
    <row r="1795" spans="1:29" x14ac:dyDescent="0.3">
      <c r="A1795" t="s">
        <v>73</v>
      </c>
      <c r="D1795">
        <v>1.7000000000000001E-2</v>
      </c>
      <c r="F1795">
        <v>1.7000000000000001E-2</v>
      </c>
      <c r="H1795">
        <v>7.0000000000000001E-3</v>
      </c>
      <c r="J1795">
        <v>6.4000000000000001E-2</v>
      </c>
      <c r="L1795">
        <v>9.0999999999999998E-2</v>
      </c>
      <c r="N1795">
        <v>0.12</v>
      </c>
      <c r="P1795">
        <v>4.4999999999999998E-2</v>
      </c>
      <c r="R1795">
        <v>0.104</v>
      </c>
      <c r="T1795">
        <v>0.1</v>
      </c>
      <c r="V1795">
        <v>0.11600000000000001</v>
      </c>
      <c r="X1795">
        <v>0.184</v>
      </c>
      <c r="Z1795">
        <v>6.9000000000000006E-2</v>
      </c>
      <c r="AB1795">
        <v>0.08</v>
      </c>
    </row>
    <row r="1796" spans="1:29" x14ac:dyDescent="0.3">
      <c r="A1796" t="s">
        <v>74</v>
      </c>
      <c r="D1796">
        <v>6.4000000000000001E-2</v>
      </c>
      <c r="F1796">
        <v>6.2E-2</v>
      </c>
      <c r="H1796">
        <v>2.5999999999999999E-2</v>
      </c>
      <c r="J1796">
        <v>0.17299999999999999</v>
      </c>
      <c r="L1796">
        <v>0.35599999999999998</v>
      </c>
      <c r="N1796">
        <v>0.35899999999999999</v>
      </c>
      <c r="P1796">
        <v>0.20100000000000001</v>
      </c>
      <c r="R1796">
        <v>0.41099999999999998</v>
      </c>
      <c r="T1796">
        <v>0.28000000000000003</v>
      </c>
      <c r="V1796">
        <v>0.27100000000000002</v>
      </c>
      <c r="X1796">
        <v>0.57699999999999996</v>
      </c>
      <c r="Z1796">
        <v>0.40699999999999997</v>
      </c>
      <c r="AB1796">
        <v>0.57999999999999996</v>
      </c>
    </row>
    <row r="1797" spans="1:29" x14ac:dyDescent="0.3">
      <c r="A1797" t="s">
        <v>75</v>
      </c>
      <c r="D1797">
        <v>2E-3</v>
      </c>
      <c r="F1797">
        <v>2E-3</v>
      </c>
      <c r="H1797">
        <v>2E-3</v>
      </c>
      <c r="J1797">
        <v>3.0000000000000001E-3</v>
      </c>
      <c r="L1797">
        <v>6.0000000000000001E-3</v>
      </c>
      <c r="N1797">
        <v>7.0000000000000001E-3</v>
      </c>
      <c r="P1797">
        <v>3.0000000000000001E-3</v>
      </c>
      <c r="R1797">
        <v>0.01</v>
      </c>
      <c r="T1797">
        <v>1.9E-2</v>
      </c>
      <c r="V1797">
        <v>2.1999999999999999E-2</v>
      </c>
      <c r="X1797">
        <v>1.7000000000000001E-2</v>
      </c>
      <c r="Z1797">
        <v>4.0000000000000001E-3</v>
      </c>
      <c r="AB1797">
        <v>0</v>
      </c>
    </row>
    <row r="1800" spans="1:29" s="20" customFormat="1" x14ac:dyDescent="0.3">
      <c r="A1800" s="8" t="s">
        <v>90</v>
      </c>
      <c r="B1800" s="7"/>
      <c r="C1800" s="7"/>
      <c r="D1800" s="7"/>
    </row>
    <row r="1801" spans="1:29" x14ac:dyDescent="0.3">
      <c r="A1801" t="s">
        <v>19</v>
      </c>
      <c r="B1801">
        <v>15037020</v>
      </c>
      <c r="C1801" t="s">
        <v>56</v>
      </c>
    </row>
    <row r="1802" spans="1:29" x14ac:dyDescent="0.3">
      <c r="A1802" t="s">
        <v>20</v>
      </c>
    </row>
    <row r="1803" spans="1:29" x14ac:dyDescent="0.3">
      <c r="A1803" t="s">
        <v>21</v>
      </c>
      <c r="G1803" t="s">
        <v>103</v>
      </c>
    </row>
    <row r="1804" spans="1:29" x14ac:dyDescent="0.3">
      <c r="A1804" t="s">
        <v>22</v>
      </c>
      <c r="B1804">
        <v>30</v>
      </c>
    </row>
    <row r="1805" spans="1:29" x14ac:dyDescent="0.3">
      <c r="A1805" t="s">
        <v>23</v>
      </c>
      <c r="B1805" t="s">
        <v>109</v>
      </c>
    </row>
    <row r="1806" spans="1:29" x14ac:dyDescent="0.3">
      <c r="A1806" t="s">
        <v>25</v>
      </c>
      <c r="B1806" t="s">
        <v>26</v>
      </c>
      <c r="C1806" t="s">
        <v>27</v>
      </c>
      <c r="D1806" t="s">
        <v>2</v>
      </c>
      <c r="E1806" t="s">
        <v>1</v>
      </c>
      <c r="F1806" t="s">
        <v>3</v>
      </c>
      <c r="G1806" t="s">
        <v>1</v>
      </c>
      <c r="H1806" t="s">
        <v>4</v>
      </c>
      <c r="I1806" t="s">
        <v>1</v>
      </c>
      <c r="J1806" t="s">
        <v>5</v>
      </c>
      <c r="K1806" t="s">
        <v>1</v>
      </c>
      <c r="L1806" t="s">
        <v>6</v>
      </c>
      <c r="M1806" t="s">
        <v>1</v>
      </c>
      <c r="N1806" t="s">
        <v>7</v>
      </c>
      <c r="O1806" t="s">
        <v>1</v>
      </c>
      <c r="P1806" t="s">
        <v>8</v>
      </c>
      <c r="Q1806" t="s">
        <v>1</v>
      </c>
      <c r="R1806" t="s">
        <v>9</v>
      </c>
      <c r="S1806" t="s">
        <v>1</v>
      </c>
      <c r="T1806" t="s">
        <v>10</v>
      </c>
      <c r="U1806" t="s">
        <v>1</v>
      </c>
      <c r="V1806" t="s">
        <v>11</v>
      </c>
      <c r="W1806" t="s">
        <v>1</v>
      </c>
      <c r="X1806" t="s">
        <v>12</v>
      </c>
      <c r="Y1806" t="s">
        <v>1</v>
      </c>
      <c r="Z1806" t="s">
        <v>13</v>
      </c>
      <c r="AA1806" t="s">
        <v>1</v>
      </c>
      <c r="AB1806" t="s">
        <v>28</v>
      </c>
      <c r="AC1806" t="s">
        <v>1</v>
      </c>
    </row>
    <row r="1807" spans="1:29" x14ac:dyDescent="0.3">
      <c r="A1807">
        <v>1965</v>
      </c>
      <c r="B1807">
        <v>2</v>
      </c>
      <c r="C1807">
        <v>1</v>
      </c>
      <c r="D1807">
        <v>14.3</v>
      </c>
      <c r="E1807">
        <v>6</v>
      </c>
      <c r="F1807">
        <v>12.8</v>
      </c>
      <c r="G1807">
        <v>6</v>
      </c>
      <c r="H1807">
        <v>10.3</v>
      </c>
      <c r="I1807">
        <v>6</v>
      </c>
      <c r="J1807">
        <v>8.5</v>
      </c>
      <c r="K1807">
        <v>6</v>
      </c>
      <c r="L1807">
        <v>17.3</v>
      </c>
      <c r="M1807">
        <v>6</v>
      </c>
      <c r="N1807">
        <v>20.8</v>
      </c>
      <c r="O1807">
        <v>6</v>
      </c>
      <c r="P1807">
        <v>19.3</v>
      </c>
      <c r="Q1807">
        <v>6</v>
      </c>
      <c r="R1807">
        <v>18.3</v>
      </c>
      <c r="S1807">
        <v>6</v>
      </c>
      <c r="T1807">
        <v>27</v>
      </c>
      <c r="U1807">
        <v>6</v>
      </c>
      <c r="V1807">
        <v>31.7</v>
      </c>
      <c r="W1807">
        <v>6</v>
      </c>
      <c r="X1807">
        <v>36.700000000000003</v>
      </c>
      <c r="Y1807">
        <v>6</v>
      </c>
      <c r="Z1807">
        <v>31.7</v>
      </c>
      <c r="AA1807">
        <v>6</v>
      </c>
      <c r="AB1807">
        <v>20.73</v>
      </c>
    </row>
    <row r="1808" spans="1:29" x14ac:dyDescent="0.3">
      <c r="A1808">
        <v>1966</v>
      </c>
      <c r="B1808">
        <v>2</v>
      </c>
      <c r="C1808">
        <v>1</v>
      </c>
      <c r="D1808">
        <v>20.2</v>
      </c>
      <c r="E1808">
        <v>6</v>
      </c>
      <c r="F1808">
        <v>17.7</v>
      </c>
      <c r="G1808">
        <v>6</v>
      </c>
      <c r="H1808">
        <v>11.4</v>
      </c>
      <c r="I1808">
        <v>6</v>
      </c>
      <c r="J1808">
        <v>20.3</v>
      </c>
      <c r="K1808">
        <v>6</v>
      </c>
      <c r="L1808">
        <v>21.3</v>
      </c>
      <c r="M1808">
        <v>6</v>
      </c>
      <c r="N1808">
        <v>45.5</v>
      </c>
      <c r="O1808">
        <v>6</v>
      </c>
      <c r="P1808">
        <v>46.2</v>
      </c>
      <c r="Q1808">
        <v>6</v>
      </c>
      <c r="R1808">
        <v>24.1</v>
      </c>
      <c r="S1808">
        <v>6</v>
      </c>
      <c r="T1808">
        <v>25.1</v>
      </c>
      <c r="U1808">
        <v>6</v>
      </c>
      <c r="V1808">
        <v>38.200000000000003</v>
      </c>
      <c r="W1808">
        <v>6</v>
      </c>
      <c r="X1808">
        <v>70.900000000000006</v>
      </c>
      <c r="Y1808">
        <v>6</v>
      </c>
      <c r="Z1808">
        <v>78.8</v>
      </c>
      <c r="AA1808">
        <v>6</v>
      </c>
      <c r="AB1808">
        <v>34.979999999999997</v>
      </c>
    </row>
    <row r="1809" spans="1:28" x14ac:dyDescent="0.3">
      <c r="A1809">
        <v>1967</v>
      </c>
      <c r="B1809">
        <v>2</v>
      </c>
      <c r="C1809">
        <v>1</v>
      </c>
      <c r="D1809">
        <v>16.8</v>
      </c>
      <c r="E1809">
        <v>6</v>
      </c>
      <c r="F1809">
        <v>12.4</v>
      </c>
      <c r="G1809">
        <v>6</v>
      </c>
      <c r="H1809">
        <v>9.6</v>
      </c>
      <c r="I1809">
        <v>6</v>
      </c>
      <c r="J1809">
        <v>12.8</v>
      </c>
      <c r="K1809">
        <v>6</v>
      </c>
      <c r="L1809">
        <v>11.7</v>
      </c>
      <c r="M1809">
        <v>6</v>
      </c>
      <c r="N1809">
        <v>18.899999999999999</v>
      </c>
      <c r="O1809">
        <v>6</v>
      </c>
      <c r="P1809">
        <v>19.100000000000001</v>
      </c>
      <c r="Q1809">
        <v>6</v>
      </c>
      <c r="R1809">
        <v>17.5</v>
      </c>
      <c r="S1809">
        <v>6</v>
      </c>
      <c r="T1809">
        <v>19</v>
      </c>
      <c r="U1809">
        <v>6</v>
      </c>
      <c r="V1809">
        <v>22.4</v>
      </c>
      <c r="W1809">
        <v>6</v>
      </c>
      <c r="X1809">
        <v>32.700000000000003</v>
      </c>
      <c r="Y1809">
        <v>6</v>
      </c>
      <c r="Z1809">
        <v>19.2</v>
      </c>
      <c r="AA1809">
        <v>6</v>
      </c>
      <c r="AB1809">
        <v>17.68</v>
      </c>
    </row>
    <row r="1810" spans="1:28" x14ac:dyDescent="0.3">
      <c r="A1810">
        <v>1968</v>
      </c>
      <c r="B1810">
        <v>2</v>
      </c>
      <c r="C1810">
        <v>1</v>
      </c>
      <c r="D1810">
        <v>21.3</v>
      </c>
      <c r="E1810">
        <v>6</v>
      </c>
      <c r="F1810">
        <v>21.4</v>
      </c>
      <c r="G1810">
        <v>6</v>
      </c>
      <c r="H1810">
        <v>17.7</v>
      </c>
      <c r="I1810">
        <v>6</v>
      </c>
      <c r="J1810">
        <v>31.3</v>
      </c>
      <c r="K1810">
        <v>6</v>
      </c>
      <c r="L1810">
        <v>42.7</v>
      </c>
      <c r="M1810">
        <v>6</v>
      </c>
      <c r="N1810">
        <v>53.7</v>
      </c>
      <c r="O1810">
        <v>6</v>
      </c>
      <c r="P1810">
        <v>37.1</v>
      </c>
      <c r="Q1810">
        <v>6</v>
      </c>
      <c r="R1810">
        <v>41.3</v>
      </c>
      <c r="S1810">
        <v>6</v>
      </c>
      <c r="T1810">
        <v>56.7</v>
      </c>
      <c r="U1810">
        <v>6</v>
      </c>
      <c r="V1810">
        <v>65.2</v>
      </c>
      <c r="W1810">
        <v>6</v>
      </c>
      <c r="X1810">
        <v>51.6</v>
      </c>
      <c r="Y1810">
        <v>6</v>
      </c>
      <c r="Z1810">
        <v>37</v>
      </c>
      <c r="AA1810">
        <v>6</v>
      </c>
      <c r="AB1810">
        <v>39.75</v>
      </c>
    </row>
    <row r="1811" spans="1:28" x14ac:dyDescent="0.3">
      <c r="A1811">
        <v>1969</v>
      </c>
      <c r="B1811">
        <v>2</v>
      </c>
      <c r="C1811">
        <v>1</v>
      </c>
      <c r="D1811">
        <v>15.6</v>
      </c>
      <c r="E1811">
        <v>6</v>
      </c>
      <c r="F1811">
        <v>14.8</v>
      </c>
      <c r="G1811">
        <v>6</v>
      </c>
      <c r="H1811">
        <v>11.2</v>
      </c>
      <c r="I1811">
        <v>6</v>
      </c>
      <c r="J1811">
        <v>18.2</v>
      </c>
      <c r="K1811">
        <v>6</v>
      </c>
      <c r="L1811">
        <v>18.399999999999999</v>
      </c>
      <c r="M1811">
        <v>6</v>
      </c>
      <c r="N1811">
        <v>34.4</v>
      </c>
      <c r="O1811">
        <v>6</v>
      </c>
      <c r="P1811">
        <v>22.3</v>
      </c>
      <c r="Q1811">
        <v>6</v>
      </c>
      <c r="R1811">
        <v>37</v>
      </c>
      <c r="S1811">
        <v>6</v>
      </c>
      <c r="T1811">
        <v>49.1</v>
      </c>
      <c r="U1811">
        <v>6</v>
      </c>
      <c r="V1811">
        <v>62.6</v>
      </c>
      <c r="W1811">
        <v>6</v>
      </c>
      <c r="X1811">
        <v>99.4</v>
      </c>
      <c r="Y1811">
        <v>6</v>
      </c>
      <c r="Z1811">
        <v>38.5</v>
      </c>
      <c r="AA1811">
        <v>6</v>
      </c>
      <c r="AB1811">
        <v>35.130000000000003</v>
      </c>
    </row>
    <row r="1812" spans="1:28" x14ac:dyDescent="0.3">
      <c r="A1812">
        <v>1970</v>
      </c>
      <c r="B1812">
        <v>2</v>
      </c>
      <c r="C1812">
        <v>1</v>
      </c>
      <c r="D1812">
        <v>16.600000000000001</v>
      </c>
      <c r="E1812">
        <v>6</v>
      </c>
      <c r="F1812">
        <v>13.6</v>
      </c>
      <c r="G1812">
        <v>6</v>
      </c>
      <c r="H1812">
        <v>13</v>
      </c>
      <c r="I1812">
        <v>6</v>
      </c>
      <c r="J1812">
        <v>11.3</v>
      </c>
      <c r="K1812">
        <v>6</v>
      </c>
      <c r="L1812">
        <v>23.8</v>
      </c>
      <c r="M1812">
        <v>6</v>
      </c>
      <c r="N1812">
        <v>28.1</v>
      </c>
      <c r="O1812">
        <v>6</v>
      </c>
      <c r="P1812">
        <v>22.9</v>
      </c>
      <c r="Q1812">
        <v>6</v>
      </c>
      <c r="R1812">
        <v>23.2</v>
      </c>
      <c r="S1812">
        <v>6</v>
      </c>
      <c r="T1812">
        <v>32.1</v>
      </c>
      <c r="U1812">
        <v>6</v>
      </c>
      <c r="V1812">
        <v>34.200000000000003</v>
      </c>
      <c r="W1812">
        <v>6</v>
      </c>
      <c r="X1812">
        <v>56.8</v>
      </c>
      <c r="Y1812">
        <v>6</v>
      </c>
      <c r="Z1812">
        <v>29.3</v>
      </c>
      <c r="AA1812">
        <v>6</v>
      </c>
      <c r="AB1812">
        <v>25.41</v>
      </c>
    </row>
    <row r="1813" spans="1:28" x14ac:dyDescent="0.3">
      <c r="A1813">
        <v>1971</v>
      </c>
      <c r="B1813">
        <v>2</v>
      </c>
      <c r="C1813">
        <v>1</v>
      </c>
      <c r="D1813">
        <v>16.3</v>
      </c>
      <c r="E1813">
        <v>6</v>
      </c>
      <c r="F1813">
        <v>14.2</v>
      </c>
      <c r="G1813">
        <v>6</v>
      </c>
      <c r="H1813">
        <v>13.9</v>
      </c>
      <c r="I1813">
        <v>6</v>
      </c>
      <c r="J1813">
        <v>11.6</v>
      </c>
      <c r="K1813">
        <v>6</v>
      </c>
      <c r="L1813">
        <v>20.100000000000001</v>
      </c>
      <c r="M1813">
        <v>6</v>
      </c>
      <c r="N1813">
        <v>20.6</v>
      </c>
      <c r="O1813">
        <v>6</v>
      </c>
      <c r="P1813">
        <v>20</v>
      </c>
      <c r="Q1813">
        <v>6</v>
      </c>
      <c r="R1813">
        <v>23.1</v>
      </c>
      <c r="S1813">
        <v>6</v>
      </c>
      <c r="T1813">
        <v>26.9</v>
      </c>
      <c r="U1813">
        <v>6</v>
      </c>
      <c r="V1813">
        <v>36.1</v>
      </c>
      <c r="W1813">
        <v>6</v>
      </c>
      <c r="X1813">
        <v>36.1</v>
      </c>
      <c r="Y1813">
        <v>6</v>
      </c>
      <c r="Z1813">
        <v>19.7</v>
      </c>
      <c r="AA1813">
        <v>6</v>
      </c>
      <c r="AB1813">
        <v>21.55</v>
      </c>
    </row>
    <row r="1814" spans="1:28" x14ac:dyDescent="0.3">
      <c r="A1814">
        <v>1972</v>
      </c>
      <c r="B1814">
        <v>2</v>
      </c>
      <c r="C1814">
        <v>1</v>
      </c>
      <c r="D1814">
        <v>14.2</v>
      </c>
      <c r="E1814">
        <v>6</v>
      </c>
      <c r="F1814">
        <v>12.7</v>
      </c>
      <c r="G1814">
        <v>6</v>
      </c>
      <c r="H1814">
        <v>14.4</v>
      </c>
      <c r="I1814">
        <v>6</v>
      </c>
      <c r="J1814">
        <v>30.6</v>
      </c>
      <c r="K1814">
        <v>6</v>
      </c>
      <c r="L1814">
        <v>32.299999999999997</v>
      </c>
      <c r="M1814">
        <v>6</v>
      </c>
      <c r="N1814">
        <v>41.8</v>
      </c>
      <c r="O1814">
        <v>6</v>
      </c>
      <c r="P1814">
        <v>21.1</v>
      </c>
      <c r="Q1814">
        <v>6</v>
      </c>
      <c r="R1814">
        <v>19.3</v>
      </c>
      <c r="S1814">
        <v>6</v>
      </c>
      <c r="T1814">
        <v>23.5</v>
      </c>
      <c r="U1814">
        <v>6</v>
      </c>
      <c r="V1814">
        <v>27.1</v>
      </c>
      <c r="W1814">
        <v>6</v>
      </c>
      <c r="X1814">
        <v>20.8</v>
      </c>
      <c r="Y1814">
        <v>6</v>
      </c>
      <c r="Z1814">
        <v>16</v>
      </c>
      <c r="AA1814">
        <v>6</v>
      </c>
      <c r="AB1814">
        <v>22.82</v>
      </c>
    </row>
    <row r="1815" spans="1:28" x14ac:dyDescent="0.3">
      <c r="A1815">
        <v>1973</v>
      </c>
      <c r="B1815">
        <v>2</v>
      </c>
      <c r="C1815">
        <v>1</v>
      </c>
      <c r="D1815">
        <v>12.6</v>
      </c>
      <c r="E1815">
        <v>6</v>
      </c>
      <c r="F1815">
        <v>11.4</v>
      </c>
      <c r="G1815">
        <v>6</v>
      </c>
      <c r="H1815">
        <v>10.7</v>
      </c>
      <c r="I1815">
        <v>6</v>
      </c>
      <c r="J1815">
        <v>11.7</v>
      </c>
      <c r="K1815">
        <v>6</v>
      </c>
      <c r="L1815">
        <v>15.8</v>
      </c>
      <c r="M1815">
        <v>6</v>
      </c>
      <c r="N1815">
        <v>21.4</v>
      </c>
      <c r="O1815">
        <v>6</v>
      </c>
      <c r="P1815">
        <v>20.5</v>
      </c>
      <c r="Q1815">
        <v>6</v>
      </c>
      <c r="R1815">
        <v>39</v>
      </c>
      <c r="S1815">
        <v>6</v>
      </c>
      <c r="T1815">
        <v>59</v>
      </c>
      <c r="U1815">
        <v>6</v>
      </c>
      <c r="V1815">
        <v>52.84</v>
      </c>
      <c r="W1815">
        <v>6</v>
      </c>
      <c r="X1815">
        <v>108.8</v>
      </c>
      <c r="Y1815">
        <v>8</v>
      </c>
      <c r="Z1815">
        <v>24.12</v>
      </c>
      <c r="AB1815">
        <v>32.32</v>
      </c>
    </row>
    <row r="1816" spans="1:28" x14ac:dyDescent="0.3">
      <c r="A1816">
        <v>1974</v>
      </c>
      <c r="B1816">
        <v>2</v>
      </c>
      <c r="C1816">
        <v>1</v>
      </c>
      <c r="D1816">
        <v>14.1</v>
      </c>
      <c r="F1816">
        <v>8.9320000000000004</v>
      </c>
      <c r="H1816">
        <v>8.3350000000000009</v>
      </c>
      <c r="J1816">
        <v>7.0069999999999997</v>
      </c>
      <c r="L1816">
        <v>22.25</v>
      </c>
      <c r="N1816">
        <v>9.907</v>
      </c>
      <c r="O1816">
        <v>1</v>
      </c>
      <c r="P1816">
        <v>6.4969999999999999</v>
      </c>
      <c r="Q1816">
        <v>1</v>
      </c>
      <c r="R1816">
        <v>17.48</v>
      </c>
      <c r="T1816">
        <v>33.5</v>
      </c>
      <c r="U1816">
        <v>1</v>
      </c>
      <c r="V1816">
        <v>52.12</v>
      </c>
      <c r="W1816">
        <v>1</v>
      </c>
      <c r="X1816">
        <v>73.72</v>
      </c>
      <c r="Y1816">
        <v>1</v>
      </c>
      <c r="Z1816">
        <v>31.82</v>
      </c>
      <c r="AB1816">
        <v>23.81</v>
      </c>
    </row>
    <row r="1817" spans="1:28" x14ac:dyDescent="0.3">
      <c r="A1817">
        <v>1975</v>
      </c>
      <c r="B1817">
        <v>2</v>
      </c>
      <c r="C1817">
        <v>1</v>
      </c>
      <c r="D1817">
        <v>20.66</v>
      </c>
      <c r="F1817">
        <v>16.36</v>
      </c>
      <c r="H1817">
        <v>12.16</v>
      </c>
      <c r="I1817">
        <v>6</v>
      </c>
      <c r="J1817">
        <v>9.2100000000000009</v>
      </c>
      <c r="L1817">
        <v>15.91</v>
      </c>
      <c r="M1817">
        <v>6</v>
      </c>
      <c r="N1817">
        <v>18.309999999999999</v>
      </c>
      <c r="P1817">
        <v>30.63</v>
      </c>
      <c r="R1817">
        <v>25.3</v>
      </c>
      <c r="T1817">
        <v>48.3</v>
      </c>
      <c r="U1817">
        <v>1</v>
      </c>
      <c r="V1817">
        <v>48.61</v>
      </c>
      <c r="X1817">
        <v>63.87</v>
      </c>
      <c r="Z1817">
        <v>42.4</v>
      </c>
      <c r="AB1817">
        <v>29.31</v>
      </c>
    </row>
    <row r="1818" spans="1:28" x14ac:dyDescent="0.3">
      <c r="A1818">
        <v>1976</v>
      </c>
      <c r="B1818">
        <v>2</v>
      </c>
      <c r="C1818">
        <v>1</v>
      </c>
      <c r="D1818">
        <v>20.11</v>
      </c>
      <c r="E1818">
        <v>6</v>
      </c>
      <c r="F1818">
        <v>17.690000000000001</v>
      </c>
      <c r="H1818">
        <v>14.23</v>
      </c>
      <c r="J1818">
        <v>13.91</v>
      </c>
      <c r="L1818">
        <v>17.190000000000001</v>
      </c>
      <c r="N1818">
        <v>23.33</v>
      </c>
      <c r="P1818">
        <v>12.33</v>
      </c>
      <c r="R1818">
        <v>14</v>
      </c>
      <c r="T1818">
        <v>17.63</v>
      </c>
      <c r="V1818">
        <v>46.03</v>
      </c>
      <c r="X1818">
        <v>28.66</v>
      </c>
      <c r="Z1818">
        <v>16.07</v>
      </c>
      <c r="AA1818">
        <v>6</v>
      </c>
      <c r="AB1818">
        <v>20.100000000000001</v>
      </c>
    </row>
    <row r="1819" spans="1:28" x14ac:dyDescent="0.3">
      <c r="A1819">
        <v>1977</v>
      </c>
      <c r="B1819">
        <v>2</v>
      </c>
      <c r="C1819">
        <v>1</v>
      </c>
      <c r="D1819">
        <v>13.3</v>
      </c>
      <c r="F1819">
        <v>10.3</v>
      </c>
      <c r="H1819">
        <v>7.3869999999999996</v>
      </c>
      <c r="J1819">
        <v>7.3070000000000004</v>
      </c>
      <c r="L1819">
        <v>20.399999999999999</v>
      </c>
      <c r="N1819">
        <v>25.14</v>
      </c>
      <c r="P1819">
        <v>9.548</v>
      </c>
      <c r="R1819">
        <v>12.77</v>
      </c>
      <c r="T1819">
        <v>26.5</v>
      </c>
      <c r="V1819">
        <v>40.19</v>
      </c>
      <c r="X1819">
        <v>49.75</v>
      </c>
      <c r="Z1819">
        <v>18.91</v>
      </c>
      <c r="AB1819">
        <v>20.13</v>
      </c>
    </row>
    <row r="1820" spans="1:28" x14ac:dyDescent="0.3">
      <c r="A1820">
        <v>1978</v>
      </c>
      <c r="B1820">
        <v>2</v>
      </c>
      <c r="C1820">
        <v>1</v>
      </c>
      <c r="D1820">
        <v>12.49</v>
      </c>
      <c r="F1820">
        <v>10.59</v>
      </c>
      <c r="H1820">
        <v>8.4450000000000003</v>
      </c>
      <c r="J1820">
        <v>19.260000000000002</v>
      </c>
      <c r="L1820">
        <v>20.88</v>
      </c>
      <c r="N1820">
        <v>21.25</v>
      </c>
      <c r="O1820">
        <v>1</v>
      </c>
      <c r="P1820">
        <v>20.29</v>
      </c>
      <c r="Q1820">
        <v>1</v>
      </c>
      <c r="R1820">
        <v>21.41</v>
      </c>
      <c r="S1820">
        <v>1</v>
      </c>
      <c r="T1820">
        <v>30.13</v>
      </c>
      <c r="V1820">
        <v>49.99</v>
      </c>
      <c r="W1820">
        <v>1</v>
      </c>
      <c r="X1820">
        <v>42.36</v>
      </c>
      <c r="Y1820">
        <v>1</v>
      </c>
      <c r="Z1820">
        <v>22.91</v>
      </c>
      <c r="AA1820">
        <v>1</v>
      </c>
      <c r="AB1820">
        <v>23.33</v>
      </c>
    </row>
    <row r="1821" spans="1:28" x14ac:dyDescent="0.3">
      <c r="A1821">
        <v>1979</v>
      </c>
      <c r="B1821">
        <v>2</v>
      </c>
      <c r="C1821">
        <v>1</v>
      </c>
      <c r="D1821">
        <v>17.829999999999998</v>
      </c>
      <c r="F1821">
        <v>12.37</v>
      </c>
      <c r="H1821">
        <v>11.07</v>
      </c>
      <c r="J1821">
        <v>14.59</v>
      </c>
      <c r="L1821">
        <v>28.33</v>
      </c>
      <c r="M1821">
        <v>1</v>
      </c>
      <c r="N1821">
        <v>35.840000000000003</v>
      </c>
      <c r="O1821">
        <v>1</v>
      </c>
      <c r="P1821">
        <v>26.32</v>
      </c>
      <c r="Q1821">
        <v>1</v>
      </c>
      <c r="R1821">
        <v>28.38</v>
      </c>
      <c r="S1821">
        <v>1</v>
      </c>
      <c r="T1821">
        <v>58</v>
      </c>
      <c r="U1821">
        <v>1</v>
      </c>
      <c r="V1821">
        <v>56.01</v>
      </c>
      <c r="W1821">
        <v>1</v>
      </c>
      <c r="X1821">
        <v>73.260000000000005</v>
      </c>
      <c r="Y1821">
        <v>1</v>
      </c>
      <c r="Z1821">
        <v>31.18</v>
      </c>
      <c r="AA1821">
        <v>1</v>
      </c>
      <c r="AB1821">
        <v>32.770000000000003</v>
      </c>
    </row>
    <row r="1822" spans="1:28" x14ac:dyDescent="0.3">
      <c r="A1822">
        <v>1980</v>
      </c>
      <c r="B1822">
        <v>2</v>
      </c>
      <c r="C1822">
        <v>1</v>
      </c>
      <c r="D1822">
        <v>17.989999999999998</v>
      </c>
      <c r="F1822">
        <v>12.48</v>
      </c>
      <c r="H1822">
        <v>9.3010000000000002</v>
      </c>
      <c r="J1822">
        <v>9.0719999999999992</v>
      </c>
      <c r="L1822">
        <v>16.36</v>
      </c>
      <c r="N1822">
        <v>20.239999999999998</v>
      </c>
      <c r="O1822">
        <v>1</v>
      </c>
      <c r="P1822">
        <v>17.600000000000001</v>
      </c>
      <c r="Q1822">
        <v>8</v>
      </c>
      <c r="R1822">
        <v>30.34</v>
      </c>
      <c r="S1822">
        <v>8</v>
      </c>
      <c r="T1822">
        <v>19.989999999999998</v>
      </c>
      <c r="V1822">
        <v>31.71</v>
      </c>
      <c r="X1822">
        <v>28.17</v>
      </c>
      <c r="Y1822">
        <v>1</v>
      </c>
      <c r="Z1822">
        <v>17.8</v>
      </c>
      <c r="AA1822">
        <v>8</v>
      </c>
      <c r="AB1822">
        <v>19.25</v>
      </c>
    </row>
    <row r="1823" spans="1:28" x14ac:dyDescent="0.3">
      <c r="A1823">
        <v>1981</v>
      </c>
      <c r="B1823">
        <v>2</v>
      </c>
      <c r="C1823">
        <v>1</v>
      </c>
      <c r="D1823">
        <v>16.84</v>
      </c>
      <c r="E1823">
        <v>1</v>
      </c>
      <c r="F1823">
        <v>15.7</v>
      </c>
      <c r="G1823">
        <v>1</v>
      </c>
      <c r="H1823">
        <v>12.45</v>
      </c>
      <c r="I1823">
        <v>1</v>
      </c>
      <c r="J1823">
        <v>45.8</v>
      </c>
      <c r="K1823">
        <v>8</v>
      </c>
      <c r="L1823">
        <v>70.430000000000007</v>
      </c>
      <c r="M1823">
        <v>8</v>
      </c>
      <c r="N1823">
        <v>53.98</v>
      </c>
      <c r="O1823">
        <v>8</v>
      </c>
      <c r="P1823">
        <v>42.52</v>
      </c>
      <c r="Q1823">
        <v>8</v>
      </c>
      <c r="R1823">
        <v>33.46</v>
      </c>
      <c r="T1823">
        <v>34.64</v>
      </c>
      <c r="V1823">
        <v>39.44</v>
      </c>
      <c r="X1823">
        <v>36.04</v>
      </c>
      <c r="Y1823">
        <v>1</v>
      </c>
      <c r="Z1823">
        <v>31.71</v>
      </c>
      <c r="AB1823">
        <v>36.08</v>
      </c>
    </row>
    <row r="1824" spans="1:28" x14ac:dyDescent="0.3">
      <c r="A1824">
        <v>1982</v>
      </c>
      <c r="B1824">
        <v>2</v>
      </c>
      <c r="C1824">
        <v>1</v>
      </c>
      <c r="D1824">
        <v>20.239999999999998</v>
      </c>
      <c r="F1824">
        <v>13.08</v>
      </c>
      <c r="H1824">
        <v>10.48</v>
      </c>
      <c r="J1824">
        <v>11.09</v>
      </c>
      <c r="L1824">
        <v>20.75</v>
      </c>
      <c r="N1824">
        <v>23.68</v>
      </c>
      <c r="P1824">
        <v>11.38</v>
      </c>
      <c r="R1824">
        <v>14.51</v>
      </c>
      <c r="T1824">
        <v>36.33</v>
      </c>
      <c r="U1824">
        <v>8</v>
      </c>
      <c r="V1824">
        <v>22.48</v>
      </c>
      <c r="X1824">
        <v>21.19</v>
      </c>
      <c r="Z1824">
        <v>12.77</v>
      </c>
      <c r="AB1824">
        <v>18.170000000000002</v>
      </c>
    </row>
    <row r="1825" spans="1:29" x14ac:dyDescent="0.3">
      <c r="A1825">
        <v>1983</v>
      </c>
      <c r="B1825">
        <v>2</v>
      </c>
      <c r="C1825">
        <v>1</v>
      </c>
      <c r="D1825">
        <v>13.25</v>
      </c>
      <c r="F1825">
        <v>10.58</v>
      </c>
      <c r="H1825">
        <v>17.670000000000002</v>
      </c>
      <c r="J1825">
        <v>17.399999999999999</v>
      </c>
      <c r="L1825">
        <v>26.25</v>
      </c>
      <c r="M1825">
        <v>6</v>
      </c>
      <c r="N1825">
        <v>25.33</v>
      </c>
      <c r="P1825">
        <v>19.41</v>
      </c>
      <c r="R1825">
        <v>20.14</v>
      </c>
      <c r="T1825">
        <v>21.63</v>
      </c>
      <c r="V1825">
        <v>27.79</v>
      </c>
      <c r="X1825">
        <v>31.06</v>
      </c>
      <c r="Y1825">
        <v>6</v>
      </c>
      <c r="Z1825">
        <v>12.88</v>
      </c>
      <c r="AA1825">
        <v>6</v>
      </c>
      <c r="AB1825">
        <v>20.28</v>
      </c>
    </row>
    <row r="1826" spans="1:29" x14ac:dyDescent="0.3">
      <c r="A1826">
        <v>1984</v>
      </c>
      <c r="B1826">
        <v>2</v>
      </c>
      <c r="C1826">
        <v>1</v>
      </c>
      <c r="D1826">
        <v>13.36</v>
      </c>
      <c r="E1826">
        <v>1</v>
      </c>
      <c r="F1826">
        <v>11.43</v>
      </c>
      <c r="G1826">
        <v>1</v>
      </c>
      <c r="H1826">
        <v>9.7840000000000007</v>
      </c>
      <c r="I1826">
        <v>1</v>
      </c>
      <c r="J1826">
        <v>9.4529999999999994</v>
      </c>
      <c r="K1826">
        <v>1</v>
      </c>
      <c r="L1826">
        <v>11.31</v>
      </c>
      <c r="M1826">
        <v>1</v>
      </c>
      <c r="N1826">
        <v>20.55</v>
      </c>
      <c r="O1826">
        <v>8</v>
      </c>
      <c r="P1826">
        <v>15.41</v>
      </c>
      <c r="R1826">
        <v>17.690000000000001</v>
      </c>
      <c r="T1826">
        <v>39.049999999999997</v>
      </c>
      <c r="U1826">
        <v>1</v>
      </c>
      <c r="V1826">
        <v>44.21</v>
      </c>
      <c r="W1826">
        <v>8</v>
      </c>
      <c r="X1826">
        <v>37.26</v>
      </c>
      <c r="Y1826">
        <v>8</v>
      </c>
      <c r="Z1826">
        <v>19.09</v>
      </c>
      <c r="AA1826">
        <v>8</v>
      </c>
      <c r="AB1826">
        <v>20.72</v>
      </c>
    </row>
    <row r="1827" spans="1:29" x14ac:dyDescent="0.3">
      <c r="A1827">
        <v>1985</v>
      </c>
      <c r="B1827">
        <v>2</v>
      </c>
      <c r="C1827">
        <v>1</v>
      </c>
      <c r="D1827">
        <v>14.08</v>
      </c>
      <c r="F1827">
        <v>12.96</v>
      </c>
      <c r="H1827">
        <v>16.66</v>
      </c>
      <c r="J1827">
        <v>16.7</v>
      </c>
      <c r="L1827">
        <v>18.739999999999998</v>
      </c>
      <c r="N1827">
        <v>14.51</v>
      </c>
      <c r="P1827">
        <v>17.46</v>
      </c>
      <c r="R1827">
        <v>29.52</v>
      </c>
      <c r="S1827">
        <v>8</v>
      </c>
      <c r="T1827">
        <v>35.07</v>
      </c>
      <c r="U1827">
        <v>8</v>
      </c>
      <c r="V1827">
        <v>13.22</v>
      </c>
      <c r="W1827">
        <v>8</v>
      </c>
      <c r="X1827">
        <v>28.53</v>
      </c>
      <c r="Y1827">
        <v>8</v>
      </c>
      <c r="Z1827">
        <v>31.66</v>
      </c>
      <c r="AA1827">
        <v>8</v>
      </c>
      <c r="AB1827">
        <v>20.76</v>
      </c>
    </row>
    <row r="1828" spans="1:29" x14ac:dyDescent="0.3">
      <c r="A1828">
        <v>1986</v>
      </c>
      <c r="B1828">
        <v>2</v>
      </c>
      <c r="C1828">
        <v>1</v>
      </c>
      <c r="D1828">
        <v>18.12</v>
      </c>
      <c r="F1828">
        <v>19.350000000000001</v>
      </c>
      <c r="H1828">
        <v>8.609</v>
      </c>
      <c r="I1828">
        <v>6</v>
      </c>
      <c r="J1828">
        <v>18.39</v>
      </c>
      <c r="L1828">
        <v>19.48</v>
      </c>
      <c r="M1828">
        <v>8</v>
      </c>
      <c r="N1828">
        <v>22.67</v>
      </c>
      <c r="O1828">
        <v>1</v>
      </c>
      <c r="P1828">
        <v>10.73</v>
      </c>
      <c r="R1828">
        <v>12.98</v>
      </c>
      <c r="T1828">
        <v>34.39</v>
      </c>
      <c r="V1828">
        <v>67.97</v>
      </c>
      <c r="W1828">
        <v>8</v>
      </c>
      <c r="X1828">
        <v>34.57</v>
      </c>
      <c r="Y1828">
        <v>8</v>
      </c>
      <c r="Z1828">
        <v>13.18</v>
      </c>
      <c r="AB1828">
        <v>23.37</v>
      </c>
    </row>
    <row r="1829" spans="1:29" x14ac:dyDescent="0.3">
      <c r="A1829">
        <v>1987</v>
      </c>
      <c r="B1829">
        <v>2</v>
      </c>
      <c r="C1829">
        <v>1</v>
      </c>
      <c r="D1829">
        <v>5.0549999999999997</v>
      </c>
      <c r="F1829">
        <v>4.6929999999999996</v>
      </c>
      <c r="H1829">
        <v>7.226</v>
      </c>
      <c r="J1829">
        <v>19.43</v>
      </c>
      <c r="L1829">
        <v>35.479999999999997</v>
      </c>
      <c r="N1829">
        <v>25.06</v>
      </c>
      <c r="P1829">
        <v>44.67</v>
      </c>
      <c r="Q1829">
        <v>8</v>
      </c>
      <c r="R1829">
        <v>41.62</v>
      </c>
      <c r="S1829">
        <v>8</v>
      </c>
      <c r="T1829">
        <v>31.62</v>
      </c>
      <c r="V1829">
        <v>59.91</v>
      </c>
      <c r="X1829">
        <v>34.67</v>
      </c>
      <c r="Z1829">
        <v>27.93</v>
      </c>
      <c r="AB1829">
        <v>28.11</v>
      </c>
    </row>
    <row r="1830" spans="1:29" x14ac:dyDescent="0.3">
      <c r="A1830">
        <v>1988</v>
      </c>
      <c r="B1830">
        <v>2</v>
      </c>
      <c r="C1830">
        <v>1</v>
      </c>
      <c r="D1830">
        <v>15.17</v>
      </c>
      <c r="F1830">
        <v>14.59</v>
      </c>
      <c r="H1830">
        <v>13.31</v>
      </c>
      <c r="J1830">
        <v>12.78</v>
      </c>
      <c r="L1830">
        <v>23.44</v>
      </c>
      <c r="M1830">
        <v>8</v>
      </c>
      <c r="N1830">
        <v>33.36</v>
      </c>
      <c r="O1830">
        <v>8</v>
      </c>
      <c r="P1830">
        <v>28.59</v>
      </c>
      <c r="Q1830">
        <v>8</v>
      </c>
      <c r="R1830">
        <v>44.1</v>
      </c>
      <c r="T1830">
        <v>82.21</v>
      </c>
      <c r="U1830">
        <v>8</v>
      </c>
      <c r="V1830">
        <v>67.22</v>
      </c>
      <c r="W1830">
        <v>8</v>
      </c>
      <c r="X1830">
        <v>68.12</v>
      </c>
      <c r="Y1830">
        <v>8</v>
      </c>
      <c r="Z1830">
        <v>25.51</v>
      </c>
      <c r="AA1830">
        <v>1</v>
      </c>
      <c r="AB1830">
        <v>35.700000000000003</v>
      </c>
    </row>
    <row r="1831" spans="1:29" x14ac:dyDescent="0.3">
      <c r="A1831">
        <v>1989</v>
      </c>
      <c r="B1831">
        <v>1</v>
      </c>
      <c r="C1831">
        <v>1</v>
      </c>
      <c r="D1831">
        <v>17.64</v>
      </c>
      <c r="E1831">
        <v>1</v>
      </c>
      <c r="F1831">
        <v>13.81</v>
      </c>
      <c r="G1831">
        <v>1</v>
      </c>
      <c r="H1831">
        <v>13.91</v>
      </c>
      <c r="I1831">
        <v>6</v>
      </c>
      <c r="J1831">
        <v>10.7</v>
      </c>
      <c r="K1831">
        <v>6</v>
      </c>
      <c r="L1831">
        <v>24.4</v>
      </c>
      <c r="M1831">
        <v>6</v>
      </c>
      <c r="N1831">
        <v>28.8</v>
      </c>
      <c r="O1831">
        <v>6</v>
      </c>
      <c r="P1831">
        <v>28.3</v>
      </c>
      <c r="Q1831">
        <v>6</v>
      </c>
      <c r="R1831">
        <v>28.25</v>
      </c>
      <c r="S1831">
        <v>8</v>
      </c>
      <c r="T1831">
        <v>51.74</v>
      </c>
      <c r="U1831">
        <v>8</v>
      </c>
      <c r="V1831">
        <v>49.78</v>
      </c>
      <c r="W1831">
        <v>8</v>
      </c>
      <c r="X1831">
        <v>57.38</v>
      </c>
      <c r="Y1831">
        <v>8</v>
      </c>
      <c r="Z1831">
        <v>33.729999999999997</v>
      </c>
      <c r="AA1831">
        <v>8</v>
      </c>
      <c r="AB1831">
        <v>29.87</v>
      </c>
    </row>
    <row r="1832" spans="1:29" x14ac:dyDescent="0.3">
      <c r="A1832">
        <v>1990</v>
      </c>
      <c r="B1832">
        <v>1</v>
      </c>
      <c r="C1832">
        <v>1</v>
      </c>
      <c r="D1832">
        <v>18.739999999999998</v>
      </c>
      <c r="F1832">
        <v>14.45</v>
      </c>
      <c r="H1832">
        <v>9.69</v>
      </c>
      <c r="J1832">
        <v>22.69</v>
      </c>
      <c r="L1832">
        <v>45.57</v>
      </c>
      <c r="M1832">
        <v>8</v>
      </c>
      <c r="N1832">
        <v>27.92</v>
      </c>
      <c r="P1832">
        <v>25.47</v>
      </c>
      <c r="R1832">
        <v>38.76</v>
      </c>
      <c r="S1832">
        <v>8</v>
      </c>
      <c r="T1832">
        <v>37.53</v>
      </c>
      <c r="U1832">
        <v>8</v>
      </c>
      <c r="V1832">
        <v>66.180000000000007</v>
      </c>
      <c r="W1832">
        <v>8</v>
      </c>
      <c r="X1832">
        <v>45.88</v>
      </c>
      <c r="Z1832">
        <v>32.61</v>
      </c>
      <c r="AA1832">
        <v>8</v>
      </c>
      <c r="AB1832">
        <v>32.119999999999997</v>
      </c>
    </row>
    <row r="1833" spans="1:29" x14ac:dyDescent="0.3">
      <c r="A1833">
        <v>1991</v>
      </c>
      <c r="B1833">
        <v>1</v>
      </c>
      <c r="C1833">
        <v>1</v>
      </c>
      <c r="D1833">
        <v>16.68</v>
      </c>
      <c r="E1833">
        <v>3</v>
      </c>
      <c r="F1833">
        <v>21.6</v>
      </c>
      <c r="G1833">
        <v>6</v>
      </c>
      <c r="H1833">
        <v>17.600000000000001</v>
      </c>
      <c r="I1833">
        <v>6</v>
      </c>
      <c r="J1833">
        <v>14.4</v>
      </c>
      <c r="K1833">
        <v>6</v>
      </c>
      <c r="L1833">
        <v>27.15</v>
      </c>
      <c r="M1833">
        <v>8</v>
      </c>
      <c r="N1833">
        <v>18.16</v>
      </c>
      <c r="O1833">
        <v>8</v>
      </c>
      <c r="P1833">
        <v>13.68</v>
      </c>
      <c r="R1833">
        <v>18.43</v>
      </c>
      <c r="T1833">
        <v>30.21</v>
      </c>
      <c r="U1833">
        <v>8</v>
      </c>
      <c r="V1833">
        <v>42.39</v>
      </c>
      <c r="W1833">
        <v>8</v>
      </c>
      <c r="X1833">
        <v>41.89</v>
      </c>
      <c r="Y1833">
        <v>8</v>
      </c>
      <c r="Z1833">
        <v>23.53</v>
      </c>
      <c r="AA1833">
        <v>1</v>
      </c>
      <c r="AB1833">
        <v>23.81</v>
      </c>
      <c r="AC1833">
        <v>3</v>
      </c>
    </row>
    <row r="1834" spans="1:29" x14ac:dyDescent="0.3">
      <c r="A1834">
        <v>1992</v>
      </c>
      <c r="B1834">
        <v>1</v>
      </c>
      <c r="C1834">
        <v>1</v>
      </c>
      <c r="D1834">
        <v>16.649999999999999</v>
      </c>
      <c r="E1834">
        <v>1</v>
      </c>
      <c r="F1834">
        <v>13.43</v>
      </c>
      <c r="H1834">
        <v>10.34</v>
      </c>
      <c r="J1834">
        <v>11.92</v>
      </c>
      <c r="K1834">
        <v>1</v>
      </c>
      <c r="L1834">
        <v>34.770000000000003</v>
      </c>
      <c r="M1834">
        <v>8</v>
      </c>
      <c r="N1834">
        <v>35.86</v>
      </c>
      <c r="O1834">
        <v>8</v>
      </c>
      <c r="P1834">
        <v>19.59</v>
      </c>
      <c r="R1834">
        <v>22.17</v>
      </c>
      <c r="S1834">
        <v>8</v>
      </c>
      <c r="T1834">
        <v>28.87</v>
      </c>
      <c r="U1834">
        <v>8</v>
      </c>
      <c r="V1834">
        <v>31.11</v>
      </c>
      <c r="X1834">
        <v>40.97</v>
      </c>
      <c r="Y1834">
        <v>8</v>
      </c>
      <c r="Z1834">
        <v>26.4</v>
      </c>
      <c r="AB1834">
        <v>24.34</v>
      </c>
    </row>
    <row r="1835" spans="1:29" x14ac:dyDescent="0.3">
      <c r="A1835">
        <v>1993</v>
      </c>
      <c r="B1835">
        <v>1</v>
      </c>
      <c r="C1835">
        <v>1</v>
      </c>
      <c r="D1835">
        <v>13.74</v>
      </c>
      <c r="F1835">
        <v>11.34</v>
      </c>
      <c r="H1835">
        <v>9.4380000000000006</v>
      </c>
      <c r="J1835">
        <v>12.7</v>
      </c>
      <c r="L1835">
        <v>32.770000000000003</v>
      </c>
      <c r="M1835">
        <v>8</v>
      </c>
      <c r="N1835">
        <v>19.850000000000001</v>
      </c>
      <c r="P1835">
        <v>17.329999999999998</v>
      </c>
      <c r="Q1835">
        <v>8</v>
      </c>
      <c r="R1835">
        <v>25.12</v>
      </c>
      <c r="S1835">
        <v>8</v>
      </c>
      <c r="T1835">
        <v>30.47</v>
      </c>
      <c r="U1835">
        <v>8</v>
      </c>
      <c r="V1835">
        <v>23.22</v>
      </c>
      <c r="X1835">
        <v>28.24</v>
      </c>
      <c r="Y1835">
        <v>8</v>
      </c>
      <c r="Z1835">
        <v>22.88</v>
      </c>
      <c r="AB1835">
        <v>20.59</v>
      </c>
    </row>
    <row r="1836" spans="1:29" x14ac:dyDescent="0.3">
      <c r="A1836">
        <v>1994</v>
      </c>
      <c r="B1836">
        <v>1</v>
      </c>
      <c r="C1836">
        <v>1</v>
      </c>
      <c r="D1836">
        <v>13.31</v>
      </c>
      <c r="F1836">
        <v>10.56</v>
      </c>
      <c r="H1836">
        <v>8.9</v>
      </c>
      <c r="J1836">
        <v>9.6769999999999996</v>
      </c>
      <c r="K1836">
        <v>1</v>
      </c>
      <c r="L1836">
        <v>15.26</v>
      </c>
      <c r="M1836">
        <v>8</v>
      </c>
      <c r="N1836">
        <v>9.8800000000000008</v>
      </c>
      <c r="O1836">
        <v>1</v>
      </c>
      <c r="P1836">
        <v>15.01</v>
      </c>
      <c r="Q1836">
        <v>8</v>
      </c>
      <c r="R1836">
        <v>14.79</v>
      </c>
      <c r="T1836">
        <v>35.25</v>
      </c>
      <c r="U1836">
        <v>8</v>
      </c>
      <c r="V1836">
        <v>26.45</v>
      </c>
      <c r="W1836">
        <v>8</v>
      </c>
      <c r="X1836">
        <v>30.13</v>
      </c>
      <c r="Y1836">
        <v>8</v>
      </c>
      <c r="Z1836">
        <v>15.81</v>
      </c>
      <c r="AB1836">
        <v>17.09</v>
      </c>
    </row>
    <row r="1837" spans="1:29" x14ac:dyDescent="0.3">
      <c r="A1837">
        <v>1995</v>
      </c>
      <c r="B1837">
        <v>1</v>
      </c>
      <c r="C1837">
        <v>1</v>
      </c>
      <c r="D1837">
        <v>9.5839999999999996</v>
      </c>
      <c r="F1837">
        <v>7.8680000000000003</v>
      </c>
      <c r="H1837">
        <v>8.2870000000000008</v>
      </c>
      <c r="J1837">
        <v>13.12</v>
      </c>
      <c r="K1837">
        <v>8</v>
      </c>
      <c r="L1837">
        <v>16.510000000000002</v>
      </c>
      <c r="N1837">
        <v>25.22</v>
      </c>
      <c r="O1837">
        <v>8</v>
      </c>
      <c r="P1837">
        <v>30.08</v>
      </c>
      <c r="Q1837">
        <v>8</v>
      </c>
      <c r="R1837">
        <v>43.78</v>
      </c>
      <c r="S1837">
        <v>8</v>
      </c>
      <c r="T1837">
        <v>38.729999999999997</v>
      </c>
      <c r="U1837">
        <v>8</v>
      </c>
      <c r="V1837">
        <v>37.67</v>
      </c>
      <c r="W1837">
        <v>8</v>
      </c>
      <c r="X1837">
        <v>35.81</v>
      </c>
      <c r="Z1837">
        <v>30.51</v>
      </c>
      <c r="AB1837">
        <v>24.76</v>
      </c>
    </row>
    <row r="1838" spans="1:29" x14ac:dyDescent="0.3">
      <c r="A1838">
        <v>1996</v>
      </c>
      <c r="B1838">
        <v>1</v>
      </c>
      <c r="C1838">
        <v>1</v>
      </c>
      <c r="D1838">
        <v>16.7</v>
      </c>
      <c r="F1838">
        <v>26.71</v>
      </c>
      <c r="H1838">
        <v>37.9</v>
      </c>
      <c r="J1838">
        <v>17.34</v>
      </c>
      <c r="L1838">
        <v>25.8</v>
      </c>
      <c r="M1838">
        <v>8</v>
      </c>
      <c r="N1838">
        <v>24.16</v>
      </c>
      <c r="P1838">
        <v>22.79</v>
      </c>
      <c r="R1838">
        <v>25.82</v>
      </c>
      <c r="T1838">
        <v>29.23</v>
      </c>
      <c r="V1838">
        <v>36.380000000000003</v>
      </c>
      <c r="X1838">
        <v>42.94</v>
      </c>
      <c r="Y1838">
        <v>8</v>
      </c>
      <c r="Z1838">
        <v>31.12</v>
      </c>
      <c r="AB1838">
        <v>28.07</v>
      </c>
    </row>
    <row r="1839" spans="1:29" x14ac:dyDescent="0.3">
      <c r="A1839">
        <v>1997</v>
      </c>
      <c r="B1839">
        <v>1</v>
      </c>
      <c r="C1839">
        <v>1</v>
      </c>
      <c r="D1839">
        <v>18.43</v>
      </c>
      <c r="F1839">
        <v>11.78</v>
      </c>
      <c r="H1839">
        <v>10.34</v>
      </c>
      <c r="J1839">
        <v>10.42</v>
      </c>
      <c r="L1839">
        <v>10.37</v>
      </c>
      <c r="N1839">
        <v>14.24</v>
      </c>
      <c r="O1839">
        <v>8</v>
      </c>
      <c r="P1839">
        <v>10.75</v>
      </c>
      <c r="R1839">
        <v>10.14</v>
      </c>
      <c r="T1839">
        <v>30.98</v>
      </c>
      <c r="V1839">
        <v>21.22</v>
      </c>
      <c r="X1839">
        <v>19.82</v>
      </c>
      <c r="Z1839">
        <v>8.6340000000000003</v>
      </c>
      <c r="AB1839">
        <v>14.76</v>
      </c>
    </row>
    <row r="1840" spans="1:29" x14ac:dyDescent="0.3">
      <c r="A1840">
        <v>1998</v>
      </c>
      <c r="B1840">
        <v>1</v>
      </c>
      <c r="C1840">
        <v>1</v>
      </c>
      <c r="D1840">
        <v>6.016</v>
      </c>
      <c r="E1840">
        <v>1</v>
      </c>
      <c r="F1840">
        <v>5.0110000000000001</v>
      </c>
      <c r="H1840">
        <v>5.5940000000000003</v>
      </c>
      <c r="J1840">
        <v>16.899999999999999</v>
      </c>
      <c r="L1840">
        <v>15.16</v>
      </c>
      <c r="M1840">
        <v>3</v>
      </c>
      <c r="N1840">
        <v>22.02</v>
      </c>
      <c r="O1840">
        <v>8</v>
      </c>
      <c r="P1840">
        <v>20.420000000000002</v>
      </c>
      <c r="R1840">
        <v>18.47</v>
      </c>
      <c r="T1840">
        <v>23.12</v>
      </c>
      <c r="V1840">
        <v>25.63</v>
      </c>
      <c r="X1840">
        <v>24.8</v>
      </c>
      <c r="Z1840">
        <v>26.58</v>
      </c>
      <c r="AB1840">
        <v>17.48</v>
      </c>
      <c r="AC1840">
        <v>3</v>
      </c>
    </row>
    <row r="1841" spans="1:29" x14ac:dyDescent="0.3">
      <c r="A1841">
        <v>1999</v>
      </c>
      <c r="B1841">
        <v>1</v>
      </c>
      <c r="C1841">
        <v>1</v>
      </c>
      <c r="D1841">
        <v>10.75</v>
      </c>
      <c r="F1841">
        <v>7.3890000000000002</v>
      </c>
      <c r="H1841">
        <v>8.3520000000000003</v>
      </c>
      <c r="I1841">
        <v>8</v>
      </c>
      <c r="J1841">
        <v>22.06</v>
      </c>
      <c r="L1841">
        <v>19</v>
      </c>
      <c r="M1841">
        <v>8</v>
      </c>
      <c r="N1841">
        <v>24.18</v>
      </c>
      <c r="O1841">
        <v>8</v>
      </c>
      <c r="P1841">
        <v>17.45</v>
      </c>
      <c r="Q1841">
        <v>8</v>
      </c>
      <c r="R1841">
        <v>15.38</v>
      </c>
      <c r="S1841">
        <v>1</v>
      </c>
      <c r="T1841">
        <v>23.42</v>
      </c>
      <c r="U1841">
        <v>8</v>
      </c>
      <c r="V1841">
        <v>28.48</v>
      </c>
      <c r="X1841">
        <v>31.37</v>
      </c>
      <c r="Z1841">
        <v>35.14</v>
      </c>
      <c r="AB1841">
        <v>20.25</v>
      </c>
    </row>
    <row r="1842" spans="1:29" x14ac:dyDescent="0.3">
      <c r="A1842">
        <v>2000</v>
      </c>
      <c r="B1842">
        <v>1</v>
      </c>
      <c r="C1842">
        <v>1</v>
      </c>
      <c r="D1842">
        <v>18.170000000000002</v>
      </c>
      <c r="F1842">
        <v>10.5</v>
      </c>
      <c r="G1842">
        <v>8</v>
      </c>
      <c r="H1842">
        <v>9.0060000000000002</v>
      </c>
      <c r="I1842">
        <v>8</v>
      </c>
      <c r="J1842">
        <v>6.7830000000000004</v>
      </c>
      <c r="K1842">
        <v>8</v>
      </c>
      <c r="L1842">
        <v>18.29</v>
      </c>
      <c r="M1842">
        <v>8</v>
      </c>
      <c r="N1842">
        <v>17.89</v>
      </c>
      <c r="O1842">
        <v>8</v>
      </c>
      <c r="P1842">
        <v>14.02</v>
      </c>
      <c r="Q1842">
        <v>8</v>
      </c>
      <c r="R1842">
        <v>12.36</v>
      </c>
      <c r="S1842">
        <v>8</v>
      </c>
      <c r="T1842">
        <v>15.01</v>
      </c>
      <c r="V1842">
        <v>39.99</v>
      </c>
      <c r="W1842">
        <v>8</v>
      </c>
      <c r="X1842">
        <v>22.14</v>
      </c>
      <c r="Y1842">
        <v>8</v>
      </c>
      <c r="Z1842">
        <v>13.77</v>
      </c>
      <c r="AA1842">
        <v>3</v>
      </c>
      <c r="AB1842">
        <v>16.489999999999998</v>
      </c>
      <c r="AC1842">
        <v>3</v>
      </c>
    </row>
    <row r="1843" spans="1:29" x14ac:dyDescent="0.3">
      <c r="A1843">
        <v>2001</v>
      </c>
      <c r="B1843">
        <v>1</v>
      </c>
      <c r="C1843">
        <v>1</v>
      </c>
      <c r="D1843">
        <v>10.99</v>
      </c>
      <c r="E1843">
        <v>1</v>
      </c>
      <c r="F1843">
        <v>7.2389999999999999</v>
      </c>
      <c r="G1843">
        <v>1</v>
      </c>
      <c r="H1843">
        <v>6.5060000000000002</v>
      </c>
      <c r="I1843">
        <v>1</v>
      </c>
      <c r="J1843">
        <v>5.4029999999999996</v>
      </c>
      <c r="K1843">
        <v>1</v>
      </c>
      <c r="L1843">
        <v>17.07</v>
      </c>
      <c r="M1843">
        <v>8</v>
      </c>
      <c r="N1843">
        <v>9.3670000000000009</v>
      </c>
      <c r="O1843">
        <v>1</v>
      </c>
      <c r="P1843">
        <v>7.242</v>
      </c>
      <c r="Q1843">
        <v>1</v>
      </c>
      <c r="R1843">
        <v>8.0419999999999998</v>
      </c>
      <c r="T1843">
        <v>10.35</v>
      </c>
      <c r="V1843">
        <v>26.86</v>
      </c>
      <c r="W1843">
        <v>8</v>
      </c>
      <c r="X1843">
        <v>42.17</v>
      </c>
      <c r="Y1843">
        <v>3</v>
      </c>
      <c r="Z1843" t="s">
        <v>1</v>
      </c>
      <c r="AB1843">
        <v>13.75</v>
      </c>
      <c r="AC1843">
        <v>3</v>
      </c>
    </row>
    <row r="1844" spans="1:29" x14ac:dyDescent="0.3">
      <c r="A1844">
        <v>2002</v>
      </c>
      <c r="B1844">
        <v>1</v>
      </c>
      <c r="C1844">
        <v>1</v>
      </c>
      <c r="D1844">
        <v>35.61</v>
      </c>
      <c r="F1844" t="s">
        <v>1</v>
      </c>
      <c r="H1844">
        <v>4.5289999999999999</v>
      </c>
      <c r="J1844">
        <v>12.54</v>
      </c>
      <c r="K1844">
        <v>8</v>
      </c>
      <c r="L1844">
        <v>18.329999999999998</v>
      </c>
      <c r="M1844">
        <v>8</v>
      </c>
      <c r="N1844">
        <v>19.690000000000001</v>
      </c>
      <c r="O1844">
        <v>8</v>
      </c>
      <c r="P1844">
        <v>11.34</v>
      </c>
      <c r="R1844">
        <v>14</v>
      </c>
      <c r="T1844">
        <v>12.89</v>
      </c>
      <c r="U1844">
        <v>8</v>
      </c>
      <c r="V1844">
        <v>17.91</v>
      </c>
      <c r="W1844">
        <v>8</v>
      </c>
      <c r="X1844">
        <v>15.13</v>
      </c>
      <c r="Y1844">
        <v>8</v>
      </c>
      <c r="Z1844">
        <v>13.51</v>
      </c>
      <c r="AB1844">
        <v>15.95</v>
      </c>
      <c r="AC1844">
        <v>3</v>
      </c>
    </row>
    <row r="1845" spans="1:29" x14ac:dyDescent="0.3">
      <c r="A1845">
        <v>2003</v>
      </c>
      <c r="B1845">
        <v>1</v>
      </c>
      <c r="C1845">
        <v>1</v>
      </c>
      <c r="D1845">
        <v>8.3480000000000008</v>
      </c>
      <c r="F1845">
        <v>5.7560000000000002</v>
      </c>
      <c r="G1845">
        <v>3</v>
      </c>
      <c r="H1845">
        <v>7.4189999999999996</v>
      </c>
      <c r="J1845">
        <v>19.47</v>
      </c>
      <c r="K1845">
        <v>8</v>
      </c>
      <c r="L1845">
        <v>18.46</v>
      </c>
      <c r="N1845">
        <v>34.909999999999997</v>
      </c>
      <c r="P1845">
        <v>18.37</v>
      </c>
      <c r="R1845">
        <v>23.63</v>
      </c>
      <c r="S1845">
        <v>3</v>
      </c>
      <c r="T1845">
        <v>25.12</v>
      </c>
      <c r="U1845">
        <v>8</v>
      </c>
      <c r="V1845">
        <v>51.94</v>
      </c>
      <c r="W1845">
        <v>8</v>
      </c>
      <c r="X1845">
        <v>84.7</v>
      </c>
      <c r="Y1845">
        <v>8</v>
      </c>
      <c r="Z1845">
        <v>54.08</v>
      </c>
      <c r="AA1845">
        <v>8</v>
      </c>
      <c r="AB1845">
        <v>29.35</v>
      </c>
      <c r="AC1845">
        <v>3</v>
      </c>
    </row>
    <row r="1846" spans="1:29" x14ac:dyDescent="0.3">
      <c r="A1846">
        <v>2004</v>
      </c>
      <c r="B1846">
        <v>1</v>
      </c>
      <c r="C1846">
        <v>1</v>
      </c>
      <c r="D1846">
        <v>19.809999999999999</v>
      </c>
      <c r="F1846">
        <v>14.78</v>
      </c>
      <c r="H1846">
        <v>12.81</v>
      </c>
      <c r="J1846">
        <v>30.99</v>
      </c>
      <c r="K1846">
        <v>8</v>
      </c>
      <c r="L1846">
        <v>40.659999999999997</v>
      </c>
      <c r="N1846">
        <v>32.65</v>
      </c>
      <c r="P1846">
        <v>31.39</v>
      </c>
      <c r="R1846">
        <v>39.799999999999997</v>
      </c>
      <c r="T1846">
        <v>72.75</v>
      </c>
      <c r="V1846">
        <v>81.97</v>
      </c>
      <c r="X1846">
        <v>99.77</v>
      </c>
      <c r="Y1846">
        <v>8</v>
      </c>
      <c r="Z1846">
        <v>56.83</v>
      </c>
      <c r="AB1846">
        <v>44.52</v>
      </c>
    </row>
    <row r="1847" spans="1:29" x14ac:dyDescent="0.3">
      <c r="A1847">
        <v>2005</v>
      </c>
      <c r="B1847">
        <v>1</v>
      </c>
      <c r="C1847">
        <v>1</v>
      </c>
      <c r="D1847" t="s">
        <v>1</v>
      </c>
      <c r="F1847">
        <v>7.7750000000000004</v>
      </c>
      <c r="G1847">
        <v>3</v>
      </c>
      <c r="H1847">
        <v>16.899999999999999</v>
      </c>
      <c r="J1847">
        <v>36.6</v>
      </c>
      <c r="L1847">
        <v>27.97</v>
      </c>
      <c r="N1847">
        <v>46.37</v>
      </c>
      <c r="P1847">
        <v>40.619999999999997</v>
      </c>
      <c r="R1847">
        <v>22.36</v>
      </c>
      <c r="T1847">
        <v>20.11</v>
      </c>
      <c r="V1847">
        <v>33.61</v>
      </c>
      <c r="X1847">
        <v>54.27</v>
      </c>
      <c r="Y1847">
        <v>8</v>
      </c>
      <c r="Z1847">
        <v>44.29</v>
      </c>
      <c r="AA1847">
        <v>3</v>
      </c>
      <c r="AB1847">
        <v>31.9</v>
      </c>
      <c r="AC1847">
        <v>3</v>
      </c>
    </row>
    <row r="1848" spans="1:29" x14ac:dyDescent="0.3">
      <c r="A1848">
        <v>2006</v>
      </c>
      <c r="B1848">
        <v>1</v>
      </c>
      <c r="C1848">
        <v>1</v>
      </c>
      <c r="D1848">
        <v>13.9</v>
      </c>
      <c r="F1848">
        <v>12.67</v>
      </c>
      <c r="H1848">
        <v>11.45</v>
      </c>
      <c r="J1848">
        <v>14.51</v>
      </c>
      <c r="L1848">
        <v>30.62</v>
      </c>
      <c r="N1848">
        <v>21.47</v>
      </c>
      <c r="P1848">
        <v>17.23</v>
      </c>
      <c r="R1848">
        <v>15.72</v>
      </c>
      <c r="T1848">
        <v>39.92</v>
      </c>
      <c r="U1848">
        <v>3</v>
      </c>
      <c r="V1848">
        <v>55.34</v>
      </c>
      <c r="X1848">
        <v>64.05</v>
      </c>
      <c r="Z1848">
        <v>15.77</v>
      </c>
      <c r="AB1848">
        <v>26.05</v>
      </c>
      <c r="AC1848">
        <v>3</v>
      </c>
    </row>
    <row r="1849" spans="1:29" x14ac:dyDescent="0.3">
      <c r="A1849">
        <v>2007</v>
      </c>
      <c r="B1849">
        <v>1</v>
      </c>
      <c r="C1849">
        <v>1</v>
      </c>
      <c r="D1849">
        <v>14.02</v>
      </c>
      <c r="F1849">
        <v>11.86</v>
      </c>
      <c r="H1849">
        <v>11.62</v>
      </c>
      <c r="J1849">
        <v>14.29</v>
      </c>
      <c r="L1849">
        <v>15.69</v>
      </c>
      <c r="N1849">
        <v>17.510000000000002</v>
      </c>
      <c r="P1849">
        <v>18.82</v>
      </c>
      <c r="R1849">
        <v>40.79</v>
      </c>
      <c r="T1849">
        <v>54.64</v>
      </c>
      <c r="V1849">
        <v>64.12</v>
      </c>
      <c r="X1849">
        <v>65.81</v>
      </c>
      <c r="Z1849">
        <v>24.17</v>
      </c>
      <c r="AB1849">
        <v>29.45</v>
      </c>
    </row>
    <row r="1850" spans="1:29" x14ac:dyDescent="0.3">
      <c r="A1850">
        <v>2008</v>
      </c>
      <c r="B1850">
        <v>1</v>
      </c>
      <c r="C1850">
        <v>1</v>
      </c>
      <c r="D1850">
        <v>15.57</v>
      </c>
      <c r="E1850">
        <v>1</v>
      </c>
      <c r="F1850">
        <v>9.8320000000000007</v>
      </c>
      <c r="H1850">
        <v>9.0679999999999996</v>
      </c>
      <c r="J1850">
        <v>21.43</v>
      </c>
      <c r="K1850">
        <v>8</v>
      </c>
      <c r="L1850">
        <v>23.84</v>
      </c>
      <c r="M1850">
        <v>8</v>
      </c>
      <c r="N1850">
        <v>21.24</v>
      </c>
      <c r="O1850">
        <v>1</v>
      </c>
      <c r="P1850">
        <v>42.09</v>
      </c>
      <c r="Q1850">
        <v>8</v>
      </c>
      <c r="R1850">
        <v>52.51</v>
      </c>
      <c r="S1850">
        <v>8</v>
      </c>
      <c r="T1850">
        <v>45.02</v>
      </c>
      <c r="V1850">
        <v>54.31</v>
      </c>
      <c r="W1850">
        <v>8</v>
      </c>
      <c r="X1850">
        <v>89.07</v>
      </c>
      <c r="Y1850">
        <v>8</v>
      </c>
      <c r="Z1850">
        <v>46.18</v>
      </c>
      <c r="AB1850">
        <v>35.85</v>
      </c>
    </row>
    <row r="1851" spans="1:29" x14ac:dyDescent="0.3">
      <c r="A1851">
        <v>2009</v>
      </c>
      <c r="B1851">
        <v>1</v>
      </c>
      <c r="C1851">
        <v>1</v>
      </c>
      <c r="D1851">
        <v>26.75</v>
      </c>
      <c r="F1851">
        <v>36.46</v>
      </c>
      <c r="G1851">
        <v>3</v>
      </c>
      <c r="H1851">
        <v>41.16</v>
      </c>
      <c r="J1851">
        <v>94.01</v>
      </c>
      <c r="K1851">
        <v>8</v>
      </c>
      <c r="L1851">
        <v>64.13</v>
      </c>
      <c r="N1851">
        <v>61.22</v>
      </c>
      <c r="P1851">
        <v>16.89</v>
      </c>
      <c r="R1851">
        <v>17.68</v>
      </c>
      <c r="T1851">
        <v>19.43</v>
      </c>
      <c r="V1851">
        <v>24.53</v>
      </c>
      <c r="X1851">
        <v>35.1</v>
      </c>
      <c r="Z1851">
        <v>17.23</v>
      </c>
      <c r="AB1851">
        <v>37.880000000000003</v>
      </c>
      <c r="AC1851">
        <v>3</v>
      </c>
    </row>
    <row r="1852" spans="1:29" x14ac:dyDescent="0.3">
      <c r="A1852">
        <v>2010</v>
      </c>
      <c r="B1852">
        <v>1</v>
      </c>
      <c r="C1852">
        <v>1</v>
      </c>
      <c r="D1852">
        <v>15.87</v>
      </c>
      <c r="F1852">
        <v>10.83</v>
      </c>
      <c r="G1852">
        <v>3</v>
      </c>
      <c r="H1852">
        <v>14.82</v>
      </c>
      <c r="I1852">
        <v>3</v>
      </c>
      <c r="J1852">
        <v>12.91</v>
      </c>
      <c r="L1852">
        <v>17.39</v>
      </c>
      <c r="N1852">
        <v>31.44</v>
      </c>
      <c r="P1852">
        <v>29.77</v>
      </c>
      <c r="R1852">
        <v>45.82</v>
      </c>
      <c r="S1852">
        <v>3</v>
      </c>
      <c r="T1852">
        <v>57.14</v>
      </c>
      <c r="V1852">
        <v>40.57</v>
      </c>
      <c r="X1852">
        <v>46.62</v>
      </c>
      <c r="Z1852">
        <v>59.45</v>
      </c>
      <c r="AA1852">
        <v>8</v>
      </c>
      <c r="AB1852">
        <v>31.89</v>
      </c>
      <c r="AC1852">
        <v>3</v>
      </c>
    </row>
    <row r="1853" spans="1:29" x14ac:dyDescent="0.3">
      <c r="A1853">
        <v>2011</v>
      </c>
      <c r="B1853">
        <v>1</v>
      </c>
      <c r="C1853">
        <v>1</v>
      </c>
      <c r="D1853">
        <v>17</v>
      </c>
      <c r="E1853">
        <v>3</v>
      </c>
      <c r="F1853" t="s">
        <v>1</v>
      </c>
      <c r="H1853">
        <v>11.01</v>
      </c>
      <c r="J1853">
        <v>11.71</v>
      </c>
      <c r="L1853">
        <v>14.89</v>
      </c>
      <c r="N1853">
        <v>19.8</v>
      </c>
      <c r="P1853">
        <v>16.2</v>
      </c>
      <c r="R1853">
        <v>21.33</v>
      </c>
      <c r="T1853">
        <v>24.45</v>
      </c>
      <c r="V1853">
        <v>34.15</v>
      </c>
      <c r="X1853">
        <v>45.3</v>
      </c>
      <c r="Y1853">
        <v>8</v>
      </c>
      <c r="Z1853">
        <v>41.11</v>
      </c>
      <c r="AB1853">
        <v>23.36</v>
      </c>
      <c r="AC1853">
        <v>3</v>
      </c>
    </row>
    <row r="1854" spans="1:29" x14ac:dyDescent="0.3">
      <c r="A1854">
        <v>2012</v>
      </c>
      <c r="B1854">
        <v>1</v>
      </c>
      <c r="C1854">
        <v>1</v>
      </c>
      <c r="D1854">
        <v>13.06</v>
      </c>
      <c r="F1854">
        <v>13.2</v>
      </c>
      <c r="H1854">
        <v>12.83</v>
      </c>
      <c r="J1854">
        <v>20.3</v>
      </c>
      <c r="L1854" t="s">
        <v>1</v>
      </c>
      <c r="N1854" t="s">
        <v>1</v>
      </c>
      <c r="P1854">
        <v>15.51</v>
      </c>
      <c r="R1854">
        <v>16.27</v>
      </c>
      <c r="T1854">
        <v>20.45</v>
      </c>
      <c r="V1854">
        <v>35.270000000000003</v>
      </c>
      <c r="X1854">
        <v>51.61</v>
      </c>
      <c r="Z1854">
        <v>36.450000000000003</v>
      </c>
      <c r="AB1854">
        <v>23.5</v>
      </c>
      <c r="AC1854">
        <v>3</v>
      </c>
    </row>
    <row r="1856" spans="1:29" x14ac:dyDescent="0.3">
      <c r="A1856" t="s">
        <v>73</v>
      </c>
      <c r="D1856">
        <v>15.91</v>
      </c>
      <c r="F1856">
        <v>13.2</v>
      </c>
      <c r="H1856">
        <v>12.27</v>
      </c>
      <c r="J1856">
        <v>17.72</v>
      </c>
      <c r="L1856">
        <v>24.36</v>
      </c>
      <c r="N1856">
        <v>26.43</v>
      </c>
      <c r="P1856">
        <v>21.71</v>
      </c>
      <c r="R1856">
        <v>24.96</v>
      </c>
      <c r="T1856">
        <v>34.26</v>
      </c>
      <c r="V1856">
        <v>41.38</v>
      </c>
      <c r="X1856">
        <v>47.5</v>
      </c>
      <c r="Z1856">
        <v>28.94</v>
      </c>
      <c r="AB1856">
        <v>25.72</v>
      </c>
    </row>
    <row r="1857" spans="1:29" x14ac:dyDescent="0.3">
      <c r="A1857" t="s">
        <v>74</v>
      </c>
      <c r="D1857">
        <v>35.61</v>
      </c>
      <c r="F1857">
        <v>36.46</v>
      </c>
      <c r="H1857">
        <v>41.16</v>
      </c>
      <c r="J1857">
        <v>94.01</v>
      </c>
      <c r="L1857">
        <v>70.430000000000007</v>
      </c>
      <c r="N1857">
        <v>61.22</v>
      </c>
      <c r="P1857">
        <v>46.2</v>
      </c>
      <c r="R1857">
        <v>52.51</v>
      </c>
      <c r="T1857">
        <v>82.21</v>
      </c>
      <c r="V1857">
        <v>81.97</v>
      </c>
      <c r="X1857">
        <v>108.8</v>
      </c>
      <c r="Z1857">
        <v>78.8</v>
      </c>
      <c r="AB1857">
        <v>108.8</v>
      </c>
    </row>
    <row r="1858" spans="1:29" x14ac:dyDescent="0.3">
      <c r="A1858" t="s">
        <v>75</v>
      </c>
      <c r="D1858">
        <v>5.0549999999999997</v>
      </c>
      <c r="F1858">
        <v>4.6929999999999996</v>
      </c>
      <c r="H1858">
        <v>4.5289999999999999</v>
      </c>
      <c r="J1858">
        <v>5.4029999999999996</v>
      </c>
      <c r="L1858">
        <v>10.37</v>
      </c>
      <c r="N1858">
        <v>9.3670000000000009</v>
      </c>
      <c r="P1858">
        <v>6.4969999999999999</v>
      </c>
      <c r="R1858">
        <v>8.0419999999999998</v>
      </c>
      <c r="T1858">
        <v>10.35</v>
      </c>
      <c r="V1858">
        <v>13.22</v>
      </c>
      <c r="X1858">
        <v>15.13</v>
      </c>
      <c r="Z1858">
        <v>8.6340000000000003</v>
      </c>
      <c r="AB1858">
        <v>4.53</v>
      </c>
    </row>
    <row r="1861" spans="1:29" s="20" customFormat="1" x14ac:dyDescent="0.3">
      <c r="A1861" s="8" t="s">
        <v>93</v>
      </c>
      <c r="B1861" s="7"/>
      <c r="C1861" s="7"/>
      <c r="D1861" s="7"/>
    </row>
    <row r="1862" spans="1:29" x14ac:dyDescent="0.3">
      <c r="A1862" t="s">
        <v>19</v>
      </c>
      <c r="B1862">
        <v>15037020</v>
      </c>
      <c r="C1862" t="s">
        <v>56</v>
      </c>
    </row>
    <row r="1863" spans="1:29" x14ac:dyDescent="0.3">
      <c r="A1863" t="s">
        <v>20</v>
      </c>
    </row>
    <row r="1864" spans="1:29" x14ac:dyDescent="0.3">
      <c r="A1864" t="s">
        <v>21</v>
      </c>
      <c r="G1864" t="s">
        <v>103</v>
      </c>
    </row>
    <row r="1865" spans="1:29" x14ac:dyDescent="0.3">
      <c r="A1865" t="s">
        <v>22</v>
      </c>
      <c r="B1865">
        <v>30</v>
      </c>
    </row>
    <row r="1866" spans="1:29" x14ac:dyDescent="0.3">
      <c r="A1866" t="s">
        <v>23</v>
      </c>
      <c r="B1866" t="s">
        <v>109</v>
      </c>
    </row>
    <row r="1867" spans="1:29" x14ac:dyDescent="0.3">
      <c r="A1867" t="s">
        <v>25</v>
      </c>
      <c r="B1867" t="s">
        <v>26</v>
      </c>
      <c r="C1867" t="s">
        <v>27</v>
      </c>
      <c r="D1867" t="s">
        <v>2</v>
      </c>
      <c r="E1867" t="s">
        <v>1</v>
      </c>
      <c r="F1867" t="s">
        <v>3</v>
      </c>
      <c r="G1867" t="s">
        <v>1</v>
      </c>
      <c r="H1867" t="s">
        <v>4</v>
      </c>
      <c r="I1867" t="s">
        <v>1</v>
      </c>
      <c r="J1867" t="s">
        <v>5</v>
      </c>
      <c r="K1867" t="s">
        <v>1</v>
      </c>
      <c r="L1867" t="s">
        <v>6</v>
      </c>
      <c r="M1867" t="s">
        <v>1</v>
      </c>
      <c r="N1867" t="s">
        <v>7</v>
      </c>
      <c r="O1867" t="s">
        <v>1</v>
      </c>
      <c r="P1867" t="s">
        <v>8</v>
      </c>
      <c r="Q1867" t="s">
        <v>1</v>
      </c>
      <c r="R1867" t="s">
        <v>9</v>
      </c>
      <c r="S1867" t="s">
        <v>1</v>
      </c>
      <c r="T1867" t="s">
        <v>10</v>
      </c>
      <c r="U1867" t="s">
        <v>1</v>
      </c>
      <c r="V1867" t="s">
        <v>11</v>
      </c>
      <c r="W1867" t="s">
        <v>1</v>
      </c>
      <c r="X1867" t="s">
        <v>12</v>
      </c>
      <c r="Y1867" t="s">
        <v>1</v>
      </c>
      <c r="Z1867" t="s">
        <v>13</v>
      </c>
      <c r="AA1867" t="s">
        <v>1</v>
      </c>
      <c r="AB1867" t="s">
        <v>28</v>
      </c>
      <c r="AC1867" t="s">
        <v>1</v>
      </c>
    </row>
    <row r="1868" spans="1:29" x14ac:dyDescent="0.3">
      <c r="A1868">
        <v>1973</v>
      </c>
      <c r="B1868">
        <v>2</v>
      </c>
      <c r="C1868">
        <v>1</v>
      </c>
      <c r="D1868">
        <v>45.92</v>
      </c>
      <c r="E1868">
        <v>6</v>
      </c>
      <c r="F1868">
        <v>36.200000000000003</v>
      </c>
      <c r="G1868">
        <v>6</v>
      </c>
      <c r="H1868">
        <v>34.99</v>
      </c>
      <c r="I1868">
        <v>6</v>
      </c>
      <c r="J1868">
        <v>69</v>
      </c>
      <c r="K1868">
        <v>6</v>
      </c>
      <c r="L1868">
        <v>261.60000000000002</v>
      </c>
      <c r="M1868">
        <v>6</v>
      </c>
      <c r="N1868">
        <v>172.9</v>
      </c>
      <c r="O1868">
        <v>6</v>
      </c>
      <c r="P1868">
        <v>283.10000000000002</v>
      </c>
      <c r="Q1868">
        <v>6</v>
      </c>
      <c r="R1868">
        <v>247.9</v>
      </c>
      <c r="S1868">
        <v>6</v>
      </c>
      <c r="T1868">
        <v>809.5</v>
      </c>
      <c r="U1868">
        <v>6</v>
      </c>
      <c r="V1868">
        <v>222.3</v>
      </c>
      <c r="W1868">
        <v>6</v>
      </c>
      <c r="X1868">
        <v>707.5</v>
      </c>
      <c r="Y1868">
        <v>8</v>
      </c>
      <c r="Z1868">
        <v>179.6</v>
      </c>
      <c r="AA1868">
        <v>1</v>
      </c>
      <c r="AB1868">
        <v>809.5</v>
      </c>
    </row>
    <row r="1869" spans="1:29" x14ac:dyDescent="0.3">
      <c r="A1869">
        <v>1974</v>
      </c>
      <c r="B1869">
        <v>2</v>
      </c>
      <c r="C1869">
        <v>1</v>
      </c>
      <c r="D1869">
        <v>47.66</v>
      </c>
      <c r="E1869">
        <v>6</v>
      </c>
      <c r="F1869">
        <v>47.2</v>
      </c>
      <c r="H1869">
        <v>63</v>
      </c>
      <c r="I1869">
        <v>1</v>
      </c>
      <c r="J1869">
        <v>24</v>
      </c>
      <c r="L1869">
        <v>105.9</v>
      </c>
      <c r="M1869">
        <v>1</v>
      </c>
      <c r="N1869">
        <v>93.6</v>
      </c>
      <c r="O1869">
        <v>1</v>
      </c>
      <c r="P1869">
        <v>184.4</v>
      </c>
      <c r="Q1869">
        <v>1</v>
      </c>
      <c r="R1869">
        <v>160.19999999999999</v>
      </c>
      <c r="S1869">
        <v>1</v>
      </c>
      <c r="T1869">
        <v>144.80000000000001</v>
      </c>
      <c r="U1869">
        <v>1</v>
      </c>
      <c r="V1869">
        <v>232</v>
      </c>
      <c r="W1869">
        <v>1</v>
      </c>
      <c r="X1869">
        <v>244.8</v>
      </c>
      <c r="Y1869">
        <v>1</v>
      </c>
      <c r="Z1869">
        <v>73.2</v>
      </c>
      <c r="AA1869">
        <v>1</v>
      </c>
      <c r="AB1869">
        <v>244.8</v>
      </c>
    </row>
    <row r="1870" spans="1:29" x14ac:dyDescent="0.3">
      <c r="A1870">
        <v>1975</v>
      </c>
      <c r="B1870">
        <v>2</v>
      </c>
      <c r="C1870">
        <v>1</v>
      </c>
      <c r="D1870">
        <v>24</v>
      </c>
      <c r="F1870">
        <v>18.2</v>
      </c>
      <c r="H1870">
        <v>19.2</v>
      </c>
      <c r="I1870">
        <v>6</v>
      </c>
      <c r="J1870">
        <v>10.4</v>
      </c>
      <c r="L1870">
        <v>162.1</v>
      </c>
      <c r="M1870">
        <v>6</v>
      </c>
      <c r="N1870">
        <v>153.19999999999999</v>
      </c>
      <c r="O1870">
        <v>1</v>
      </c>
      <c r="P1870">
        <v>251.6</v>
      </c>
      <c r="Q1870">
        <v>1</v>
      </c>
      <c r="R1870">
        <v>194.4</v>
      </c>
      <c r="S1870">
        <v>1</v>
      </c>
      <c r="T1870">
        <v>241.6</v>
      </c>
      <c r="U1870">
        <v>1</v>
      </c>
      <c r="V1870">
        <v>328</v>
      </c>
      <c r="W1870">
        <v>1</v>
      </c>
      <c r="X1870">
        <v>151.80000000000001</v>
      </c>
      <c r="Y1870">
        <v>1</v>
      </c>
      <c r="Z1870">
        <v>139</v>
      </c>
      <c r="AB1870">
        <v>328</v>
      </c>
    </row>
    <row r="1871" spans="1:29" x14ac:dyDescent="0.3">
      <c r="A1871">
        <v>1976</v>
      </c>
      <c r="B1871">
        <v>2</v>
      </c>
      <c r="C1871">
        <v>1</v>
      </c>
      <c r="D1871">
        <v>36.6</v>
      </c>
      <c r="E1871">
        <v>6</v>
      </c>
      <c r="F1871">
        <v>22.4</v>
      </c>
      <c r="G1871">
        <v>1</v>
      </c>
      <c r="H1871">
        <v>16</v>
      </c>
      <c r="J1871">
        <v>29.6</v>
      </c>
      <c r="L1871">
        <v>40.5</v>
      </c>
      <c r="N1871">
        <v>326</v>
      </c>
      <c r="O1871">
        <v>1</v>
      </c>
      <c r="P1871">
        <v>48</v>
      </c>
      <c r="Q1871">
        <v>1</v>
      </c>
      <c r="R1871">
        <v>51</v>
      </c>
      <c r="T1871">
        <v>102.3</v>
      </c>
      <c r="V1871">
        <v>278.8</v>
      </c>
      <c r="X1871">
        <v>71.5</v>
      </c>
      <c r="Z1871">
        <v>66</v>
      </c>
      <c r="AB1871">
        <v>326</v>
      </c>
    </row>
    <row r="1872" spans="1:29" x14ac:dyDescent="0.3">
      <c r="A1872">
        <v>1977</v>
      </c>
      <c r="B1872">
        <v>2</v>
      </c>
      <c r="C1872">
        <v>1</v>
      </c>
      <c r="D1872">
        <v>21</v>
      </c>
      <c r="F1872">
        <v>13</v>
      </c>
      <c r="H1872">
        <v>9.4</v>
      </c>
      <c r="J1872">
        <v>23.1</v>
      </c>
      <c r="L1872">
        <v>55</v>
      </c>
      <c r="N1872">
        <v>77</v>
      </c>
      <c r="P1872">
        <v>59.3</v>
      </c>
      <c r="R1872">
        <v>28</v>
      </c>
      <c r="T1872">
        <v>66</v>
      </c>
      <c r="V1872">
        <v>89</v>
      </c>
      <c r="X1872">
        <v>107.5</v>
      </c>
      <c r="Z1872">
        <v>32</v>
      </c>
      <c r="AB1872">
        <v>107.5</v>
      </c>
    </row>
    <row r="1873" spans="1:29" x14ac:dyDescent="0.3">
      <c r="A1873">
        <v>1978</v>
      </c>
      <c r="B1873">
        <v>2</v>
      </c>
      <c r="C1873">
        <v>1</v>
      </c>
      <c r="D1873">
        <v>13.8</v>
      </c>
      <c r="F1873">
        <v>13.8</v>
      </c>
      <c r="H1873">
        <v>15</v>
      </c>
      <c r="J1873">
        <v>58</v>
      </c>
      <c r="L1873">
        <v>89.6</v>
      </c>
      <c r="M1873">
        <v>1</v>
      </c>
      <c r="N1873">
        <v>77</v>
      </c>
      <c r="O1873">
        <v>1</v>
      </c>
      <c r="P1873">
        <v>99</v>
      </c>
      <c r="Q1873">
        <v>1</v>
      </c>
      <c r="R1873">
        <v>95.6</v>
      </c>
      <c r="S1873">
        <v>1</v>
      </c>
      <c r="T1873">
        <v>315.5</v>
      </c>
      <c r="V1873">
        <v>167.6</v>
      </c>
      <c r="X1873">
        <v>311</v>
      </c>
      <c r="Y1873">
        <v>6</v>
      </c>
      <c r="Z1873">
        <v>119.7</v>
      </c>
      <c r="AB1873">
        <v>315.5</v>
      </c>
    </row>
    <row r="1874" spans="1:29" x14ac:dyDescent="0.3">
      <c r="A1874">
        <v>1979</v>
      </c>
      <c r="B1874">
        <v>2</v>
      </c>
      <c r="C1874">
        <v>1</v>
      </c>
      <c r="D1874">
        <v>20.8</v>
      </c>
      <c r="E1874">
        <v>1</v>
      </c>
      <c r="F1874">
        <v>14.6</v>
      </c>
      <c r="H1874">
        <v>20</v>
      </c>
      <c r="I1874">
        <v>1</v>
      </c>
      <c r="J1874">
        <v>126.2</v>
      </c>
      <c r="K1874">
        <v>1</v>
      </c>
      <c r="L1874">
        <v>129</v>
      </c>
      <c r="M1874">
        <v>1</v>
      </c>
      <c r="N1874">
        <v>261.8</v>
      </c>
      <c r="O1874">
        <v>1</v>
      </c>
      <c r="P1874">
        <v>269.39999999999998</v>
      </c>
      <c r="Q1874">
        <v>1</v>
      </c>
      <c r="R1874">
        <v>205.3</v>
      </c>
      <c r="S1874">
        <v>1</v>
      </c>
      <c r="T1874">
        <v>258</v>
      </c>
      <c r="U1874">
        <v>1</v>
      </c>
      <c r="V1874">
        <v>258</v>
      </c>
      <c r="W1874">
        <v>1</v>
      </c>
      <c r="X1874">
        <v>265.60000000000002</v>
      </c>
      <c r="Y1874">
        <v>1</v>
      </c>
      <c r="Z1874">
        <v>197.2</v>
      </c>
      <c r="AA1874">
        <v>1</v>
      </c>
      <c r="AB1874">
        <v>269.39999999999998</v>
      </c>
    </row>
    <row r="1875" spans="1:29" x14ac:dyDescent="0.3">
      <c r="A1875">
        <v>1980</v>
      </c>
      <c r="B1875">
        <v>2</v>
      </c>
      <c r="C1875">
        <v>1</v>
      </c>
      <c r="D1875">
        <v>41.2</v>
      </c>
      <c r="E1875">
        <v>1</v>
      </c>
      <c r="F1875">
        <v>18.8</v>
      </c>
      <c r="H1875">
        <v>10.199999999999999</v>
      </c>
      <c r="J1875">
        <v>22</v>
      </c>
      <c r="L1875">
        <v>59.4</v>
      </c>
      <c r="M1875">
        <v>1</v>
      </c>
      <c r="N1875">
        <v>242.8</v>
      </c>
      <c r="O1875">
        <v>1</v>
      </c>
      <c r="P1875">
        <v>281</v>
      </c>
      <c r="Q1875">
        <v>8</v>
      </c>
      <c r="R1875">
        <v>423.6</v>
      </c>
      <c r="S1875">
        <v>8</v>
      </c>
      <c r="T1875">
        <v>37.4</v>
      </c>
      <c r="V1875">
        <v>221.2</v>
      </c>
      <c r="W1875">
        <v>1</v>
      </c>
      <c r="X1875">
        <v>175.2</v>
      </c>
      <c r="Y1875">
        <v>1</v>
      </c>
      <c r="Z1875">
        <v>55.6</v>
      </c>
      <c r="AA1875">
        <v>1</v>
      </c>
      <c r="AB1875">
        <v>423.6</v>
      </c>
    </row>
    <row r="1876" spans="1:29" x14ac:dyDescent="0.3">
      <c r="A1876">
        <v>1981</v>
      </c>
      <c r="B1876">
        <v>2</v>
      </c>
      <c r="C1876">
        <v>1</v>
      </c>
      <c r="D1876">
        <v>56.6</v>
      </c>
      <c r="E1876">
        <v>1</v>
      </c>
      <c r="F1876">
        <v>190.9</v>
      </c>
      <c r="G1876">
        <v>1</v>
      </c>
      <c r="H1876">
        <v>23.1</v>
      </c>
      <c r="I1876">
        <v>1</v>
      </c>
      <c r="J1876">
        <v>344</v>
      </c>
      <c r="K1876">
        <v>8</v>
      </c>
      <c r="L1876">
        <v>539.29999999999995</v>
      </c>
      <c r="M1876">
        <v>8</v>
      </c>
      <c r="N1876">
        <v>297</v>
      </c>
      <c r="O1876">
        <v>8</v>
      </c>
      <c r="P1876">
        <v>344</v>
      </c>
      <c r="Q1876">
        <v>8</v>
      </c>
      <c r="R1876">
        <v>172</v>
      </c>
      <c r="T1876">
        <v>57.5</v>
      </c>
      <c r="V1876">
        <v>181.5</v>
      </c>
      <c r="W1876">
        <v>1</v>
      </c>
      <c r="X1876">
        <v>221.2</v>
      </c>
      <c r="Y1876">
        <v>1</v>
      </c>
      <c r="Z1876">
        <v>239</v>
      </c>
      <c r="AB1876">
        <v>539.29999999999995</v>
      </c>
    </row>
    <row r="1877" spans="1:29" x14ac:dyDescent="0.3">
      <c r="A1877">
        <v>1982</v>
      </c>
      <c r="B1877">
        <v>2</v>
      </c>
      <c r="C1877">
        <v>1</v>
      </c>
      <c r="D1877">
        <v>31.8</v>
      </c>
      <c r="F1877">
        <v>18.8</v>
      </c>
      <c r="H1877">
        <v>11.4</v>
      </c>
      <c r="J1877">
        <v>22</v>
      </c>
      <c r="L1877">
        <v>35</v>
      </c>
      <c r="N1877">
        <v>32.299999999999997</v>
      </c>
      <c r="P1877">
        <v>22</v>
      </c>
      <c r="R1877">
        <v>22</v>
      </c>
      <c r="T1877">
        <v>277</v>
      </c>
      <c r="U1877">
        <v>8</v>
      </c>
      <c r="V1877">
        <v>68</v>
      </c>
      <c r="X1877">
        <v>33.5</v>
      </c>
      <c r="Z1877">
        <v>22</v>
      </c>
      <c r="AB1877">
        <v>277</v>
      </c>
    </row>
    <row r="1878" spans="1:29" x14ac:dyDescent="0.3">
      <c r="A1878">
        <v>1983</v>
      </c>
      <c r="B1878">
        <v>2</v>
      </c>
      <c r="C1878">
        <v>1</v>
      </c>
      <c r="D1878">
        <v>22</v>
      </c>
      <c r="F1878">
        <v>12.6</v>
      </c>
      <c r="H1878">
        <v>22.57</v>
      </c>
      <c r="J1878">
        <v>20</v>
      </c>
      <c r="L1878">
        <v>32.92</v>
      </c>
      <c r="M1878">
        <v>6</v>
      </c>
      <c r="N1878">
        <v>34.270000000000003</v>
      </c>
      <c r="P1878">
        <v>33.5</v>
      </c>
      <c r="R1878">
        <v>27.17</v>
      </c>
      <c r="T1878">
        <v>32.35</v>
      </c>
      <c r="V1878">
        <v>45.12</v>
      </c>
      <c r="X1878">
        <v>445.8</v>
      </c>
      <c r="Y1878">
        <v>6</v>
      </c>
      <c r="Z1878">
        <v>18</v>
      </c>
      <c r="AB1878">
        <v>445.8</v>
      </c>
    </row>
    <row r="1879" spans="1:29" x14ac:dyDescent="0.3">
      <c r="A1879">
        <v>1984</v>
      </c>
      <c r="B1879">
        <v>2</v>
      </c>
      <c r="C1879">
        <v>1</v>
      </c>
      <c r="D1879">
        <v>34.299999999999997</v>
      </c>
      <c r="E1879">
        <v>1</v>
      </c>
      <c r="F1879">
        <v>17.399999999999999</v>
      </c>
      <c r="G1879">
        <v>1</v>
      </c>
      <c r="H1879">
        <v>10.199999999999999</v>
      </c>
      <c r="I1879">
        <v>1</v>
      </c>
      <c r="J1879">
        <v>12.6</v>
      </c>
      <c r="K1879">
        <v>1</v>
      </c>
      <c r="L1879">
        <v>17.7</v>
      </c>
      <c r="M1879">
        <v>1</v>
      </c>
      <c r="N1879">
        <v>254.2</v>
      </c>
      <c r="O1879">
        <v>8</v>
      </c>
      <c r="P1879">
        <v>58.5</v>
      </c>
      <c r="R1879">
        <v>115</v>
      </c>
      <c r="T1879">
        <v>122</v>
      </c>
      <c r="U1879">
        <v>1</v>
      </c>
      <c r="V1879">
        <v>399.1</v>
      </c>
      <c r="W1879">
        <v>8</v>
      </c>
      <c r="X1879">
        <v>176.7</v>
      </c>
      <c r="Y1879">
        <v>8</v>
      </c>
      <c r="Z1879">
        <v>299</v>
      </c>
      <c r="AA1879">
        <v>8</v>
      </c>
      <c r="AB1879">
        <v>399.1</v>
      </c>
    </row>
    <row r="1880" spans="1:29" x14ac:dyDescent="0.3">
      <c r="A1880">
        <v>1985</v>
      </c>
      <c r="B1880">
        <v>2</v>
      </c>
      <c r="C1880">
        <v>1</v>
      </c>
      <c r="D1880">
        <v>21.2</v>
      </c>
      <c r="F1880">
        <v>20</v>
      </c>
      <c r="H1880">
        <v>22.6</v>
      </c>
      <c r="J1880">
        <v>22</v>
      </c>
      <c r="L1880">
        <v>58.5</v>
      </c>
      <c r="N1880">
        <v>27.7</v>
      </c>
      <c r="P1880">
        <v>22.6</v>
      </c>
      <c r="R1880">
        <v>181.5</v>
      </c>
      <c r="S1880">
        <v>8</v>
      </c>
      <c r="T1880">
        <v>339.5</v>
      </c>
      <c r="U1880">
        <v>8</v>
      </c>
      <c r="V1880">
        <v>187.7</v>
      </c>
      <c r="W1880">
        <v>8</v>
      </c>
      <c r="X1880">
        <v>305</v>
      </c>
      <c r="Y1880">
        <v>8</v>
      </c>
      <c r="Z1880">
        <v>432.2</v>
      </c>
      <c r="AA1880">
        <v>8</v>
      </c>
      <c r="AB1880">
        <v>432.2</v>
      </c>
    </row>
    <row r="1881" spans="1:29" x14ac:dyDescent="0.3">
      <c r="A1881">
        <v>1986</v>
      </c>
      <c r="B1881">
        <v>2</v>
      </c>
      <c r="C1881">
        <v>1</v>
      </c>
      <c r="D1881">
        <v>20.8</v>
      </c>
      <c r="F1881">
        <v>24.9</v>
      </c>
      <c r="H1881">
        <v>21.3</v>
      </c>
      <c r="I1881">
        <v>6</v>
      </c>
      <c r="J1881">
        <v>58.5</v>
      </c>
      <c r="L1881">
        <v>231.9</v>
      </c>
      <c r="M1881">
        <v>8</v>
      </c>
      <c r="N1881">
        <v>107.2</v>
      </c>
      <c r="O1881">
        <v>1</v>
      </c>
      <c r="P1881">
        <v>15</v>
      </c>
      <c r="R1881">
        <v>24.9</v>
      </c>
      <c r="T1881">
        <v>172</v>
      </c>
      <c r="U1881">
        <v>1</v>
      </c>
      <c r="V1881">
        <v>328.2</v>
      </c>
      <c r="W1881">
        <v>8</v>
      </c>
      <c r="X1881">
        <v>239</v>
      </c>
      <c r="Y1881">
        <v>8</v>
      </c>
      <c r="Z1881">
        <v>24.3</v>
      </c>
      <c r="AB1881">
        <v>328.2</v>
      </c>
    </row>
    <row r="1882" spans="1:29" x14ac:dyDescent="0.3">
      <c r="A1882">
        <v>1987</v>
      </c>
      <c r="B1882">
        <v>2</v>
      </c>
      <c r="C1882">
        <v>1</v>
      </c>
      <c r="D1882">
        <v>7.8</v>
      </c>
      <c r="F1882">
        <v>11.5</v>
      </c>
      <c r="H1882">
        <v>9.8000000000000007</v>
      </c>
      <c r="J1882">
        <v>46</v>
      </c>
      <c r="L1882">
        <v>120</v>
      </c>
      <c r="N1882">
        <v>46</v>
      </c>
      <c r="P1882">
        <v>350</v>
      </c>
      <c r="Q1882">
        <v>8</v>
      </c>
      <c r="R1882">
        <v>240</v>
      </c>
      <c r="T1882">
        <v>65</v>
      </c>
      <c r="V1882">
        <v>120</v>
      </c>
      <c r="X1882">
        <v>86.6</v>
      </c>
      <c r="Z1882">
        <v>104</v>
      </c>
      <c r="AB1882">
        <v>350</v>
      </c>
    </row>
    <row r="1883" spans="1:29" x14ac:dyDescent="0.3">
      <c r="A1883">
        <v>1988</v>
      </c>
      <c r="B1883">
        <v>2</v>
      </c>
      <c r="C1883">
        <v>1</v>
      </c>
      <c r="D1883">
        <v>25</v>
      </c>
      <c r="F1883">
        <v>17.5</v>
      </c>
      <c r="H1883">
        <v>25</v>
      </c>
      <c r="J1883">
        <v>17.5</v>
      </c>
      <c r="L1883">
        <v>194.8</v>
      </c>
      <c r="M1883">
        <v>8</v>
      </c>
      <c r="N1883">
        <v>305.5</v>
      </c>
      <c r="O1883">
        <v>8</v>
      </c>
      <c r="P1883">
        <v>194.8</v>
      </c>
      <c r="Q1883">
        <v>8</v>
      </c>
      <c r="R1883">
        <v>77</v>
      </c>
      <c r="T1883">
        <v>675</v>
      </c>
      <c r="U1883">
        <v>8</v>
      </c>
      <c r="V1883">
        <v>614</v>
      </c>
      <c r="W1883">
        <v>8</v>
      </c>
      <c r="X1883">
        <v>298</v>
      </c>
      <c r="Y1883">
        <v>8</v>
      </c>
      <c r="Z1883">
        <v>92.8</v>
      </c>
      <c r="AA1883">
        <v>1</v>
      </c>
      <c r="AB1883">
        <v>675</v>
      </c>
    </row>
    <row r="1884" spans="1:29" x14ac:dyDescent="0.3">
      <c r="A1884">
        <v>1989</v>
      </c>
      <c r="B1884">
        <v>1</v>
      </c>
      <c r="C1884">
        <v>1</v>
      </c>
      <c r="D1884">
        <v>26.8</v>
      </c>
      <c r="E1884">
        <v>1</v>
      </c>
      <c r="F1884">
        <v>20</v>
      </c>
      <c r="G1884">
        <v>1</v>
      </c>
      <c r="H1884">
        <v>17</v>
      </c>
      <c r="I1884">
        <v>1</v>
      </c>
      <c r="J1884">
        <v>59.1</v>
      </c>
      <c r="K1884">
        <v>9</v>
      </c>
      <c r="L1884">
        <v>156.69999999999999</v>
      </c>
      <c r="M1884">
        <v>9</v>
      </c>
      <c r="N1884">
        <v>91</v>
      </c>
      <c r="O1884">
        <v>6</v>
      </c>
      <c r="P1884">
        <v>359.8</v>
      </c>
      <c r="Q1884">
        <v>6</v>
      </c>
      <c r="R1884">
        <v>142.4</v>
      </c>
      <c r="S1884">
        <v>8</v>
      </c>
      <c r="T1884">
        <v>395.5</v>
      </c>
      <c r="U1884">
        <v>8</v>
      </c>
      <c r="V1884">
        <v>490</v>
      </c>
      <c r="W1884">
        <v>8</v>
      </c>
      <c r="X1884">
        <v>202.3</v>
      </c>
      <c r="Y1884">
        <v>8</v>
      </c>
      <c r="Z1884">
        <v>131</v>
      </c>
      <c r="AA1884">
        <v>8</v>
      </c>
      <c r="AB1884">
        <v>490</v>
      </c>
    </row>
    <row r="1885" spans="1:29" x14ac:dyDescent="0.3">
      <c r="A1885">
        <v>1990</v>
      </c>
      <c r="B1885">
        <v>1</v>
      </c>
      <c r="C1885">
        <v>1</v>
      </c>
      <c r="D1885">
        <v>28</v>
      </c>
      <c r="F1885">
        <v>28</v>
      </c>
      <c r="H1885">
        <v>15</v>
      </c>
      <c r="J1885">
        <v>101</v>
      </c>
      <c r="L1885">
        <v>389</v>
      </c>
      <c r="M1885">
        <v>8</v>
      </c>
      <c r="N1885">
        <v>77</v>
      </c>
      <c r="P1885">
        <v>74.599999999999994</v>
      </c>
      <c r="Q1885">
        <v>1</v>
      </c>
      <c r="R1885">
        <v>382.5</v>
      </c>
      <c r="S1885">
        <v>8</v>
      </c>
      <c r="T1885">
        <v>328.4</v>
      </c>
      <c r="U1885">
        <v>8</v>
      </c>
      <c r="V1885">
        <v>389</v>
      </c>
      <c r="W1885">
        <v>8</v>
      </c>
      <c r="X1885">
        <v>104</v>
      </c>
      <c r="Y1885">
        <v>1</v>
      </c>
      <c r="Z1885">
        <v>159.6</v>
      </c>
      <c r="AA1885">
        <v>8</v>
      </c>
      <c r="AB1885">
        <v>389</v>
      </c>
    </row>
    <row r="1886" spans="1:29" x14ac:dyDescent="0.3">
      <c r="A1886">
        <v>1991</v>
      </c>
      <c r="B1886">
        <v>1</v>
      </c>
      <c r="C1886">
        <v>1</v>
      </c>
      <c r="D1886">
        <v>21.3</v>
      </c>
      <c r="E1886">
        <v>3</v>
      </c>
      <c r="F1886">
        <v>88.4</v>
      </c>
      <c r="G1886">
        <v>6</v>
      </c>
      <c r="H1886">
        <v>27.5</v>
      </c>
      <c r="I1886">
        <v>6</v>
      </c>
      <c r="J1886">
        <v>16.3</v>
      </c>
      <c r="K1886">
        <v>6</v>
      </c>
      <c r="L1886">
        <v>270</v>
      </c>
      <c r="M1886">
        <v>8</v>
      </c>
      <c r="N1886">
        <v>149.9</v>
      </c>
      <c r="O1886">
        <v>8</v>
      </c>
      <c r="P1886">
        <v>27.3</v>
      </c>
      <c r="Q1886">
        <v>1</v>
      </c>
      <c r="R1886">
        <v>49.2</v>
      </c>
      <c r="T1886">
        <v>114.2</v>
      </c>
      <c r="U1886">
        <v>8</v>
      </c>
      <c r="V1886">
        <v>288</v>
      </c>
      <c r="W1886">
        <v>8</v>
      </c>
      <c r="X1886">
        <v>422</v>
      </c>
      <c r="Y1886">
        <v>8</v>
      </c>
      <c r="Z1886">
        <v>35.799999999999997</v>
      </c>
      <c r="AA1886">
        <v>1</v>
      </c>
      <c r="AB1886">
        <v>422</v>
      </c>
      <c r="AC1886">
        <v>3</v>
      </c>
    </row>
    <row r="1887" spans="1:29" x14ac:dyDescent="0.3">
      <c r="A1887">
        <v>1992</v>
      </c>
      <c r="B1887">
        <v>1</v>
      </c>
      <c r="C1887">
        <v>1</v>
      </c>
      <c r="D1887">
        <v>19</v>
      </c>
      <c r="E1887">
        <v>1</v>
      </c>
      <c r="F1887">
        <v>17.7</v>
      </c>
      <c r="G1887">
        <v>1</v>
      </c>
      <c r="H1887">
        <v>10.8</v>
      </c>
      <c r="J1887">
        <v>54.5</v>
      </c>
      <c r="K1887">
        <v>1</v>
      </c>
      <c r="L1887">
        <v>151.6</v>
      </c>
      <c r="M1887">
        <v>8</v>
      </c>
      <c r="N1887">
        <v>462</v>
      </c>
      <c r="O1887">
        <v>8</v>
      </c>
      <c r="P1887">
        <v>35</v>
      </c>
      <c r="R1887">
        <v>105.7</v>
      </c>
      <c r="S1887">
        <v>8</v>
      </c>
      <c r="T1887">
        <v>124.4</v>
      </c>
      <c r="U1887">
        <v>8</v>
      </c>
      <c r="V1887">
        <v>84.8</v>
      </c>
      <c r="X1887">
        <v>276</v>
      </c>
      <c r="Y1887">
        <v>8</v>
      </c>
      <c r="Z1887">
        <v>61.5</v>
      </c>
      <c r="AB1887">
        <v>462</v>
      </c>
    </row>
    <row r="1888" spans="1:29" x14ac:dyDescent="0.3">
      <c r="A1888">
        <v>1993</v>
      </c>
      <c r="B1888">
        <v>1</v>
      </c>
      <c r="C1888">
        <v>1</v>
      </c>
      <c r="D1888">
        <v>16</v>
      </c>
      <c r="F1888">
        <v>13.7</v>
      </c>
      <c r="H1888">
        <v>10.8</v>
      </c>
      <c r="J1888">
        <v>45</v>
      </c>
      <c r="L1888">
        <v>138</v>
      </c>
      <c r="M1888">
        <v>8</v>
      </c>
      <c r="N1888">
        <v>43.6</v>
      </c>
      <c r="P1888">
        <v>121</v>
      </c>
      <c r="Q1888">
        <v>8</v>
      </c>
      <c r="R1888">
        <v>330</v>
      </c>
      <c r="S1888">
        <v>8</v>
      </c>
      <c r="T1888">
        <v>155</v>
      </c>
      <c r="U1888">
        <v>8</v>
      </c>
      <c r="V1888">
        <v>29.2</v>
      </c>
      <c r="X1888">
        <v>330</v>
      </c>
      <c r="Y1888">
        <v>8</v>
      </c>
      <c r="Z1888">
        <v>42.2</v>
      </c>
      <c r="AB1888">
        <v>330</v>
      </c>
    </row>
    <row r="1889" spans="1:29" x14ac:dyDescent="0.3">
      <c r="A1889">
        <v>1994</v>
      </c>
      <c r="B1889">
        <v>1</v>
      </c>
      <c r="C1889">
        <v>1</v>
      </c>
      <c r="D1889">
        <v>16.899999999999999</v>
      </c>
      <c r="F1889">
        <v>11.5</v>
      </c>
      <c r="H1889">
        <v>10.8</v>
      </c>
      <c r="J1889">
        <v>43.6</v>
      </c>
      <c r="K1889">
        <v>1</v>
      </c>
      <c r="L1889">
        <v>250</v>
      </c>
      <c r="M1889">
        <v>8</v>
      </c>
      <c r="N1889">
        <v>54.5</v>
      </c>
      <c r="O1889">
        <v>1</v>
      </c>
      <c r="P1889">
        <v>188.8</v>
      </c>
      <c r="Q1889">
        <v>8</v>
      </c>
      <c r="R1889">
        <v>38</v>
      </c>
      <c r="T1889">
        <v>470</v>
      </c>
      <c r="U1889">
        <v>8</v>
      </c>
      <c r="V1889">
        <v>430</v>
      </c>
      <c r="W1889">
        <v>8</v>
      </c>
      <c r="X1889">
        <v>155</v>
      </c>
      <c r="Y1889">
        <v>8</v>
      </c>
      <c r="Z1889">
        <v>26.6</v>
      </c>
      <c r="AB1889">
        <v>470</v>
      </c>
    </row>
    <row r="1890" spans="1:29" x14ac:dyDescent="0.3">
      <c r="A1890">
        <v>1995</v>
      </c>
      <c r="B1890">
        <v>1</v>
      </c>
      <c r="C1890">
        <v>1</v>
      </c>
      <c r="D1890">
        <v>13</v>
      </c>
      <c r="F1890">
        <v>8.1999999999999993</v>
      </c>
      <c r="H1890">
        <v>12.2</v>
      </c>
      <c r="J1890">
        <v>163.5</v>
      </c>
      <c r="K1890">
        <v>8</v>
      </c>
      <c r="L1890">
        <v>70.099999999999994</v>
      </c>
      <c r="N1890">
        <v>442</v>
      </c>
      <c r="O1890">
        <v>8</v>
      </c>
      <c r="P1890">
        <v>402</v>
      </c>
      <c r="Q1890">
        <v>8</v>
      </c>
      <c r="R1890">
        <v>336</v>
      </c>
      <c r="S1890">
        <v>8</v>
      </c>
      <c r="T1890">
        <v>153.30000000000001</v>
      </c>
      <c r="U1890">
        <v>8</v>
      </c>
      <c r="V1890">
        <v>151.6</v>
      </c>
      <c r="W1890">
        <v>8</v>
      </c>
      <c r="X1890">
        <v>98.4</v>
      </c>
      <c r="Z1890">
        <v>43.6</v>
      </c>
      <c r="AB1890">
        <v>442</v>
      </c>
    </row>
    <row r="1891" spans="1:29" x14ac:dyDescent="0.3">
      <c r="A1891">
        <v>1996</v>
      </c>
      <c r="B1891">
        <v>1</v>
      </c>
      <c r="C1891">
        <v>1</v>
      </c>
      <c r="D1891">
        <v>24</v>
      </c>
      <c r="F1891">
        <v>98.4</v>
      </c>
      <c r="H1891">
        <v>92.8</v>
      </c>
      <c r="J1891">
        <v>24</v>
      </c>
      <c r="K1891">
        <v>1</v>
      </c>
      <c r="L1891">
        <v>240</v>
      </c>
      <c r="M1891">
        <v>8</v>
      </c>
      <c r="N1891">
        <v>98.4</v>
      </c>
      <c r="P1891">
        <v>42.2</v>
      </c>
      <c r="R1891">
        <v>87.4</v>
      </c>
      <c r="T1891">
        <v>65.5</v>
      </c>
      <c r="V1891">
        <v>79.599999999999994</v>
      </c>
      <c r="X1891">
        <v>260</v>
      </c>
      <c r="Y1891">
        <v>8</v>
      </c>
      <c r="Z1891">
        <v>47.1</v>
      </c>
      <c r="AB1891">
        <v>260</v>
      </c>
    </row>
    <row r="1892" spans="1:29" x14ac:dyDescent="0.3">
      <c r="A1892">
        <v>1997</v>
      </c>
      <c r="B1892">
        <v>1</v>
      </c>
      <c r="C1892">
        <v>1</v>
      </c>
      <c r="D1892">
        <v>32</v>
      </c>
      <c r="F1892">
        <v>15.63</v>
      </c>
      <c r="H1892">
        <v>12.96</v>
      </c>
      <c r="J1892">
        <v>14.4</v>
      </c>
      <c r="L1892">
        <v>13.32</v>
      </c>
      <c r="N1892">
        <v>297</v>
      </c>
      <c r="O1892">
        <v>8</v>
      </c>
      <c r="P1892">
        <v>38</v>
      </c>
      <c r="R1892">
        <v>47.1</v>
      </c>
      <c r="S1892">
        <v>1</v>
      </c>
      <c r="T1892">
        <v>104</v>
      </c>
      <c r="V1892">
        <v>77</v>
      </c>
      <c r="X1892">
        <v>104</v>
      </c>
      <c r="Z1892">
        <v>11.52</v>
      </c>
      <c r="AA1892">
        <v>1</v>
      </c>
      <c r="AB1892">
        <v>297</v>
      </c>
    </row>
    <row r="1893" spans="1:29" x14ac:dyDescent="0.3">
      <c r="A1893">
        <v>1998</v>
      </c>
      <c r="B1893">
        <v>1</v>
      </c>
      <c r="C1893">
        <v>1</v>
      </c>
      <c r="D1893">
        <v>7.6</v>
      </c>
      <c r="E1893">
        <v>8</v>
      </c>
      <c r="F1893">
        <v>8.3000000000000007</v>
      </c>
      <c r="H1893">
        <v>11.3</v>
      </c>
      <c r="J1893">
        <v>112</v>
      </c>
      <c r="K1893">
        <v>8</v>
      </c>
      <c r="L1893">
        <v>68</v>
      </c>
      <c r="M1893">
        <v>3</v>
      </c>
      <c r="N1893">
        <v>243</v>
      </c>
      <c r="O1893">
        <v>8</v>
      </c>
      <c r="P1893">
        <v>112</v>
      </c>
      <c r="Q1893">
        <v>8</v>
      </c>
      <c r="R1893">
        <v>52</v>
      </c>
      <c r="T1893">
        <v>45</v>
      </c>
      <c r="V1893">
        <v>68</v>
      </c>
      <c r="X1893">
        <v>82</v>
      </c>
      <c r="Z1893">
        <v>94.6</v>
      </c>
      <c r="AA1893">
        <v>8</v>
      </c>
      <c r="AB1893">
        <v>243</v>
      </c>
      <c r="AC1893">
        <v>3</v>
      </c>
    </row>
    <row r="1894" spans="1:29" x14ac:dyDescent="0.3">
      <c r="A1894">
        <v>1999</v>
      </c>
      <c r="B1894">
        <v>1</v>
      </c>
      <c r="C1894">
        <v>1</v>
      </c>
      <c r="D1894">
        <v>14</v>
      </c>
      <c r="F1894">
        <v>8.5</v>
      </c>
      <c r="H1894">
        <v>131.19999999999999</v>
      </c>
      <c r="I1894">
        <v>8</v>
      </c>
      <c r="J1894">
        <v>104</v>
      </c>
      <c r="L1894">
        <v>172</v>
      </c>
      <c r="M1894">
        <v>8</v>
      </c>
      <c r="N1894">
        <v>784</v>
      </c>
      <c r="O1894">
        <v>8</v>
      </c>
      <c r="P1894">
        <v>375</v>
      </c>
      <c r="Q1894">
        <v>8</v>
      </c>
      <c r="R1894">
        <v>17.3</v>
      </c>
      <c r="S1894">
        <v>1</v>
      </c>
      <c r="T1894">
        <v>205.6</v>
      </c>
      <c r="U1894">
        <v>8</v>
      </c>
      <c r="V1894">
        <v>104</v>
      </c>
      <c r="X1894">
        <v>104</v>
      </c>
      <c r="Z1894">
        <v>77</v>
      </c>
      <c r="AB1894">
        <v>784</v>
      </c>
    </row>
    <row r="1895" spans="1:29" x14ac:dyDescent="0.3">
      <c r="A1895">
        <v>2000</v>
      </c>
      <c r="B1895">
        <v>1</v>
      </c>
      <c r="C1895">
        <v>1</v>
      </c>
      <c r="D1895">
        <v>23.5</v>
      </c>
      <c r="F1895">
        <v>13.1</v>
      </c>
      <c r="H1895">
        <v>13.1</v>
      </c>
      <c r="J1895">
        <v>8</v>
      </c>
      <c r="K1895">
        <v>8</v>
      </c>
      <c r="L1895">
        <v>37</v>
      </c>
      <c r="N1895">
        <v>144</v>
      </c>
      <c r="O1895">
        <v>8</v>
      </c>
      <c r="P1895">
        <v>148</v>
      </c>
      <c r="Q1895">
        <v>8</v>
      </c>
      <c r="R1895">
        <v>193.4</v>
      </c>
      <c r="S1895">
        <v>8</v>
      </c>
      <c r="T1895">
        <v>29</v>
      </c>
      <c r="V1895">
        <v>124</v>
      </c>
      <c r="W1895">
        <v>8</v>
      </c>
      <c r="X1895">
        <v>112</v>
      </c>
      <c r="Y1895">
        <v>8</v>
      </c>
      <c r="Z1895">
        <v>93.2</v>
      </c>
      <c r="AA1895">
        <v>3</v>
      </c>
      <c r="AB1895">
        <v>193.4</v>
      </c>
      <c r="AC1895">
        <v>3</v>
      </c>
    </row>
    <row r="1896" spans="1:29" x14ac:dyDescent="0.3">
      <c r="A1896">
        <v>2001</v>
      </c>
      <c r="B1896">
        <v>1</v>
      </c>
      <c r="C1896">
        <v>1</v>
      </c>
      <c r="D1896">
        <v>16.5</v>
      </c>
      <c r="E1896">
        <v>1</v>
      </c>
      <c r="F1896">
        <v>8.8000000000000007</v>
      </c>
      <c r="G1896">
        <v>1</v>
      </c>
      <c r="H1896">
        <v>29.2</v>
      </c>
      <c r="I1896">
        <v>1</v>
      </c>
      <c r="J1896">
        <v>8.1999999999999993</v>
      </c>
      <c r="K1896">
        <v>1</v>
      </c>
      <c r="L1896">
        <v>217.6</v>
      </c>
      <c r="M1896">
        <v>8</v>
      </c>
      <c r="N1896">
        <v>70.099999999999994</v>
      </c>
      <c r="O1896">
        <v>1</v>
      </c>
      <c r="P1896">
        <v>26</v>
      </c>
      <c r="Q1896">
        <v>1</v>
      </c>
      <c r="R1896">
        <v>13.3</v>
      </c>
      <c r="S1896">
        <v>3</v>
      </c>
      <c r="T1896">
        <v>14.8</v>
      </c>
      <c r="V1896">
        <v>438</v>
      </c>
      <c r="W1896">
        <v>8</v>
      </c>
      <c r="X1896">
        <v>740</v>
      </c>
      <c r="Y1896">
        <v>3</v>
      </c>
      <c r="Z1896">
        <v>51.3</v>
      </c>
      <c r="AA1896">
        <v>9</v>
      </c>
      <c r="AB1896">
        <v>740</v>
      </c>
      <c r="AC1896">
        <v>3</v>
      </c>
    </row>
    <row r="1897" spans="1:29" x14ac:dyDescent="0.3">
      <c r="A1897">
        <v>2003</v>
      </c>
      <c r="B1897">
        <v>1</v>
      </c>
      <c r="C1897">
        <v>1</v>
      </c>
      <c r="D1897">
        <v>12</v>
      </c>
      <c r="F1897">
        <v>8</v>
      </c>
      <c r="G1897">
        <v>3</v>
      </c>
      <c r="H1897">
        <v>9</v>
      </c>
      <c r="I1897">
        <v>1</v>
      </c>
      <c r="J1897">
        <v>121</v>
      </c>
      <c r="K1897">
        <v>8</v>
      </c>
      <c r="L1897">
        <v>35</v>
      </c>
      <c r="N1897">
        <v>78</v>
      </c>
      <c r="P1897">
        <v>25</v>
      </c>
      <c r="R1897">
        <v>68</v>
      </c>
      <c r="S1897">
        <v>3</v>
      </c>
      <c r="T1897">
        <v>111</v>
      </c>
      <c r="U1897">
        <v>8</v>
      </c>
      <c r="V1897">
        <v>164</v>
      </c>
      <c r="W1897">
        <v>8</v>
      </c>
      <c r="X1897">
        <v>530</v>
      </c>
      <c r="Y1897">
        <v>8</v>
      </c>
      <c r="Z1897">
        <v>1000</v>
      </c>
      <c r="AA1897">
        <v>8</v>
      </c>
      <c r="AB1897">
        <v>1000</v>
      </c>
      <c r="AC1897">
        <v>3</v>
      </c>
    </row>
    <row r="1898" spans="1:29" x14ac:dyDescent="0.3">
      <c r="A1898">
        <v>2004</v>
      </c>
      <c r="B1898">
        <v>1</v>
      </c>
      <c r="C1898">
        <v>1</v>
      </c>
      <c r="D1898">
        <v>24</v>
      </c>
      <c r="F1898">
        <v>17.7</v>
      </c>
      <c r="H1898">
        <v>13.7</v>
      </c>
      <c r="J1898">
        <v>318</v>
      </c>
      <c r="K1898">
        <v>8</v>
      </c>
      <c r="L1898">
        <v>101.2</v>
      </c>
      <c r="N1898">
        <v>54.5</v>
      </c>
      <c r="P1898">
        <v>49.2</v>
      </c>
      <c r="R1898">
        <v>77</v>
      </c>
      <c r="T1898">
        <v>104</v>
      </c>
      <c r="V1898">
        <v>104</v>
      </c>
      <c r="X1898">
        <v>121</v>
      </c>
      <c r="Y1898">
        <v>8</v>
      </c>
      <c r="Z1898">
        <v>97</v>
      </c>
      <c r="AB1898">
        <v>318</v>
      </c>
    </row>
    <row r="1899" spans="1:29" x14ac:dyDescent="0.3">
      <c r="A1899">
        <v>2005</v>
      </c>
      <c r="B1899">
        <v>1</v>
      </c>
      <c r="C1899">
        <v>1</v>
      </c>
      <c r="D1899" t="s">
        <v>1</v>
      </c>
      <c r="F1899">
        <v>9.6</v>
      </c>
      <c r="G1899">
        <v>3</v>
      </c>
      <c r="H1899">
        <v>59</v>
      </c>
      <c r="J1899">
        <v>73.400000000000006</v>
      </c>
      <c r="L1899">
        <v>75</v>
      </c>
      <c r="N1899">
        <v>73.400000000000006</v>
      </c>
      <c r="P1899">
        <v>73.400000000000006</v>
      </c>
      <c r="R1899">
        <v>45</v>
      </c>
      <c r="T1899">
        <v>34</v>
      </c>
      <c r="V1899">
        <v>68.599999999999994</v>
      </c>
      <c r="X1899">
        <v>223.6</v>
      </c>
      <c r="Y1899">
        <v>8</v>
      </c>
      <c r="Z1899">
        <v>54.8</v>
      </c>
      <c r="AA1899">
        <v>3</v>
      </c>
      <c r="AB1899">
        <v>223.6</v>
      </c>
      <c r="AC1899">
        <v>3</v>
      </c>
    </row>
    <row r="1900" spans="1:29" x14ac:dyDescent="0.3">
      <c r="A1900">
        <v>2006</v>
      </c>
      <c r="B1900">
        <v>1</v>
      </c>
      <c r="C1900">
        <v>1</v>
      </c>
      <c r="D1900">
        <v>16.7</v>
      </c>
      <c r="F1900">
        <v>40.6</v>
      </c>
      <c r="H1900">
        <v>18.399999999999999</v>
      </c>
      <c r="J1900">
        <v>27.7</v>
      </c>
      <c r="L1900">
        <v>73.400000000000006</v>
      </c>
      <c r="N1900">
        <v>42.8</v>
      </c>
      <c r="P1900">
        <v>34</v>
      </c>
      <c r="R1900">
        <v>25.9</v>
      </c>
      <c r="T1900">
        <v>94</v>
      </c>
      <c r="U1900">
        <v>3</v>
      </c>
      <c r="V1900">
        <v>84.5</v>
      </c>
      <c r="X1900">
        <v>92.1</v>
      </c>
      <c r="Z1900">
        <v>20.8</v>
      </c>
      <c r="AB1900">
        <v>94</v>
      </c>
      <c r="AC1900">
        <v>3</v>
      </c>
    </row>
    <row r="1901" spans="1:29" x14ac:dyDescent="0.3">
      <c r="A1901">
        <v>2007</v>
      </c>
      <c r="B1901">
        <v>1</v>
      </c>
      <c r="C1901">
        <v>1</v>
      </c>
      <c r="D1901">
        <v>16.5</v>
      </c>
      <c r="F1901">
        <v>14</v>
      </c>
      <c r="H1901">
        <v>16.5</v>
      </c>
      <c r="J1901">
        <v>18</v>
      </c>
      <c r="L1901">
        <v>18.600000000000001</v>
      </c>
      <c r="N1901">
        <v>22</v>
      </c>
      <c r="P1901">
        <v>25</v>
      </c>
      <c r="R1901">
        <v>75</v>
      </c>
      <c r="T1901">
        <v>75</v>
      </c>
      <c r="V1901">
        <v>75</v>
      </c>
      <c r="X1901">
        <v>75</v>
      </c>
      <c r="Z1901">
        <v>57.6</v>
      </c>
      <c r="AB1901">
        <v>75</v>
      </c>
    </row>
    <row r="1902" spans="1:29" x14ac:dyDescent="0.3">
      <c r="A1902">
        <v>2008</v>
      </c>
      <c r="B1902">
        <v>1</v>
      </c>
      <c r="C1902">
        <v>1</v>
      </c>
      <c r="D1902">
        <v>18.399999999999999</v>
      </c>
      <c r="E1902">
        <v>1</v>
      </c>
      <c r="F1902">
        <v>17.8</v>
      </c>
      <c r="H1902">
        <v>17.8</v>
      </c>
      <c r="J1902">
        <v>287.5</v>
      </c>
      <c r="K1902">
        <v>8</v>
      </c>
      <c r="L1902">
        <v>162.5</v>
      </c>
      <c r="M1902">
        <v>8</v>
      </c>
      <c r="N1902">
        <v>60.6</v>
      </c>
      <c r="O1902">
        <v>1</v>
      </c>
      <c r="P1902">
        <v>645</v>
      </c>
      <c r="Q1902">
        <v>8</v>
      </c>
      <c r="R1902">
        <v>426.5</v>
      </c>
      <c r="S1902">
        <v>8</v>
      </c>
      <c r="T1902">
        <v>94</v>
      </c>
      <c r="V1902">
        <v>210.3</v>
      </c>
      <c r="W1902">
        <v>8</v>
      </c>
      <c r="X1902">
        <v>448.4</v>
      </c>
      <c r="Y1902">
        <v>8</v>
      </c>
      <c r="Z1902">
        <v>82.6</v>
      </c>
      <c r="AB1902">
        <v>645</v>
      </c>
    </row>
    <row r="1903" spans="1:29" x14ac:dyDescent="0.3">
      <c r="A1903">
        <v>2009</v>
      </c>
      <c r="B1903">
        <v>1</v>
      </c>
      <c r="C1903">
        <v>1</v>
      </c>
      <c r="D1903">
        <v>67</v>
      </c>
      <c r="F1903">
        <v>71.8</v>
      </c>
      <c r="G1903">
        <v>3</v>
      </c>
      <c r="H1903">
        <v>75</v>
      </c>
      <c r="J1903">
        <v>121.4</v>
      </c>
      <c r="K1903">
        <v>8</v>
      </c>
      <c r="L1903">
        <v>84.5</v>
      </c>
      <c r="N1903">
        <v>94</v>
      </c>
      <c r="P1903">
        <v>19</v>
      </c>
      <c r="R1903">
        <v>19.600000000000001</v>
      </c>
      <c r="T1903">
        <v>57.6</v>
      </c>
      <c r="V1903">
        <v>45</v>
      </c>
      <c r="X1903">
        <v>78.8</v>
      </c>
      <c r="Z1903">
        <v>19</v>
      </c>
      <c r="AB1903">
        <v>121.4</v>
      </c>
      <c r="AC1903">
        <v>3</v>
      </c>
    </row>
    <row r="1904" spans="1:29" x14ac:dyDescent="0.3">
      <c r="A1904">
        <v>2010</v>
      </c>
      <c r="B1904">
        <v>1</v>
      </c>
      <c r="C1904">
        <v>1</v>
      </c>
      <c r="D1904">
        <v>16.399999999999999</v>
      </c>
      <c r="F1904">
        <v>13.6</v>
      </c>
      <c r="G1904">
        <v>3</v>
      </c>
      <c r="H1904">
        <v>16.7</v>
      </c>
      <c r="I1904">
        <v>3</v>
      </c>
      <c r="J1904">
        <v>16.8</v>
      </c>
      <c r="L1904">
        <v>59</v>
      </c>
      <c r="N1904">
        <v>84.5</v>
      </c>
      <c r="P1904">
        <v>71.8</v>
      </c>
      <c r="R1904">
        <v>185</v>
      </c>
      <c r="S1904">
        <v>3</v>
      </c>
      <c r="T1904">
        <v>75</v>
      </c>
      <c r="V1904">
        <v>70.2</v>
      </c>
      <c r="X1904">
        <v>75</v>
      </c>
      <c r="Z1904">
        <v>123.5</v>
      </c>
      <c r="AA1904">
        <v>8</v>
      </c>
      <c r="AB1904">
        <v>185</v>
      </c>
      <c r="AC1904">
        <v>3</v>
      </c>
    </row>
    <row r="1905" spans="1:29" x14ac:dyDescent="0.3">
      <c r="A1905">
        <v>2011</v>
      </c>
      <c r="B1905">
        <v>1</v>
      </c>
      <c r="C1905">
        <v>1</v>
      </c>
      <c r="D1905">
        <v>32.200000000000003</v>
      </c>
      <c r="E1905">
        <v>3</v>
      </c>
      <c r="F1905" t="s">
        <v>1</v>
      </c>
      <c r="H1905">
        <v>17.89</v>
      </c>
      <c r="J1905">
        <v>19</v>
      </c>
      <c r="L1905">
        <v>19</v>
      </c>
      <c r="N1905">
        <v>34</v>
      </c>
      <c r="P1905">
        <v>25</v>
      </c>
      <c r="R1905">
        <v>42.8</v>
      </c>
      <c r="T1905">
        <v>59</v>
      </c>
      <c r="V1905">
        <v>94</v>
      </c>
      <c r="X1905">
        <v>138.19999999999999</v>
      </c>
      <c r="Y1905">
        <v>8</v>
      </c>
      <c r="Z1905">
        <v>84.5</v>
      </c>
      <c r="AB1905">
        <v>138.19999999999999</v>
      </c>
      <c r="AC1905">
        <v>3</v>
      </c>
    </row>
    <row r="1906" spans="1:29" x14ac:dyDescent="0.3">
      <c r="A1906">
        <v>2012</v>
      </c>
      <c r="B1906">
        <v>1</v>
      </c>
      <c r="C1906">
        <v>1</v>
      </c>
      <c r="D1906">
        <v>16.41</v>
      </c>
      <c r="F1906">
        <v>21.4</v>
      </c>
      <c r="H1906">
        <v>15.14</v>
      </c>
      <c r="J1906">
        <v>47.8</v>
      </c>
      <c r="L1906" t="s">
        <v>1</v>
      </c>
      <c r="N1906" t="s">
        <v>1</v>
      </c>
      <c r="P1906">
        <v>26.8</v>
      </c>
      <c r="R1906">
        <v>26.8</v>
      </c>
      <c r="T1906">
        <v>52</v>
      </c>
      <c r="V1906">
        <v>62.2</v>
      </c>
      <c r="X1906">
        <v>84.5</v>
      </c>
      <c r="Z1906">
        <v>62.2</v>
      </c>
      <c r="AB1906">
        <v>84.5</v>
      </c>
      <c r="AC1906">
        <v>3</v>
      </c>
    </row>
    <row r="1908" spans="1:29" x14ac:dyDescent="0.3">
      <c r="A1908" t="s">
        <v>73</v>
      </c>
      <c r="D1908">
        <v>24.97</v>
      </c>
      <c r="F1908">
        <v>27.7</v>
      </c>
      <c r="H1908">
        <v>25.32</v>
      </c>
      <c r="J1908">
        <v>69.459999999999994</v>
      </c>
      <c r="L1908">
        <v>129.9</v>
      </c>
      <c r="N1908">
        <v>158.1</v>
      </c>
      <c r="P1908">
        <v>140</v>
      </c>
      <c r="R1908">
        <v>129.5</v>
      </c>
      <c r="T1908">
        <v>171.2</v>
      </c>
      <c r="V1908">
        <v>191.6</v>
      </c>
      <c r="X1908">
        <v>223</v>
      </c>
      <c r="Z1908">
        <v>117.2</v>
      </c>
      <c r="AB1908">
        <v>117.33</v>
      </c>
    </row>
    <row r="1909" spans="1:29" x14ac:dyDescent="0.3">
      <c r="A1909" t="s">
        <v>74</v>
      </c>
      <c r="D1909">
        <v>67</v>
      </c>
      <c r="F1909">
        <v>190.9</v>
      </c>
      <c r="H1909">
        <v>131.19999999999999</v>
      </c>
      <c r="J1909">
        <v>344</v>
      </c>
      <c r="L1909">
        <v>539.29999999999995</v>
      </c>
      <c r="N1909">
        <v>784</v>
      </c>
      <c r="P1909">
        <v>645</v>
      </c>
      <c r="R1909">
        <v>426.5</v>
      </c>
      <c r="T1909">
        <v>809.5</v>
      </c>
      <c r="V1909">
        <v>614</v>
      </c>
      <c r="X1909">
        <v>740</v>
      </c>
      <c r="Z1909">
        <v>1000</v>
      </c>
      <c r="AB1909">
        <v>1000</v>
      </c>
    </row>
    <row r="1910" spans="1:29" x14ac:dyDescent="0.3">
      <c r="A1910" t="s">
        <v>75</v>
      </c>
      <c r="D1910">
        <v>7.6</v>
      </c>
      <c r="F1910">
        <v>8</v>
      </c>
      <c r="H1910">
        <v>9</v>
      </c>
      <c r="J1910">
        <v>8</v>
      </c>
      <c r="L1910">
        <v>13.32</v>
      </c>
      <c r="N1910">
        <v>22</v>
      </c>
      <c r="P1910">
        <v>15</v>
      </c>
      <c r="R1910">
        <v>13.3</v>
      </c>
      <c r="T1910">
        <v>14.8</v>
      </c>
      <c r="V1910">
        <v>29.2</v>
      </c>
      <c r="X1910">
        <v>33.5</v>
      </c>
      <c r="Z1910">
        <v>11.52</v>
      </c>
      <c r="AB1910">
        <v>7.6</v>
      </c>
    </row>
    <row r="1913" spans="1:29" s="20" customFormat="1" x14ac:dyDescent="0.3">
      <c r="A1913" s="8" t="s">
        <v>94</v>
      </c>
      <c r="B1913" s="7"/>
      <c r="C1913" s="7"/>
      <c r="D1913" s="7"/>
    </row>
    <row r="1914" spans="1:29" x14ac:dyDescent="0.3">
      <c r="A1914" t="s">
        <v>19</v>
      </c>
      <c r="B1914">
        <v>15037020</v>
      </c>
      <c r="C1914" t="s">
        <v>56</v>
      </c>
    </row>
    <row r="1915" spans="1:29" x14ac:dyDescent="0.3">
      <c r="A1915" t="s">
        <v>20</v>
      </c>
    </row>
    <row r="1916" spans="1:29" x14ac:dyDescent="0.3">
      <c r="A1916" t="s">
        <v>21</v>
      </c>
      <c r="G1916" t="s">
        <v>103</v>
      </c>
    </row>
    <row r="1917" spans="1:29" x14ac:dyDescent="0.3">
      <c r="A1917" t="s">
        <v>22</v>
      </c>
      <c r="B1917">
        <v>30</v>
      </c>
    </row>
    <row r="1918" spans="1:29" x14ac:dyDescent="0.3">
      <c r="A1918" t="s">
        <v>23</v>
      </c>
      <c r="B1918" t="s">
        <v>109</v>
      </c>
    </row>
    <row r="1919" spans="1:29" x14ac:dyDescent="0.3">
      <c r="A1919" t="s">
        <v>25</v>
      </c>
      <c r="B1919" t="s">
        <v>26</v>
      </c>
      <c r="C1919" t="s">
        <v>27</v>
      </c>
      <c r="D1919" t="s">
        <v>2</v>
      </c>
      <c r="E1919" t="s">
        <v>1</v>
      </c>
      <c r="F1919" t="s">
        <v>3</v>
      </c>
      <c r="G1919" t="s">
        <v>1</v>
      </c>
      <c r="H1919" t="s">
        <v>4</v>
      </c>
      <c r="I1919" t="s">
        <v>1</v>
      </c>
      <c r="J1919" t="s">
        <v>5</v>
      </c>
      <c r="K1919" t="s">
        <v>1</v>
      </c>
      <c r="L1919" t="s">
        <v>6</v>
      </c>
      <c r="M1919" t="s">
        <v>1</v>
      </c>
      <c r="N1919" t="s">
        <v>7</v>
      </c>
      <c r="O1919" t="s">
        <v>1</v>
      </c>
      <c r="P1919" t="s">
        <v>8</v>
      </c>
      <c r="Q1919" t="s">
        <v>1</v>
      </c>
      <c r="R1919" t="s">
        <v>9</v>
      </c>
      <c r="S1919" t="s">
        <v>1</v>
      </c>
      <c r="T1919" t="s">
        <v>10</v>
      </c>
      <c r="U1919" t="s">
        <v>1</v>
      </c>
      <c r="V1919" t="s">
        <v>11</v>
      </c>
      <c r="W1919" t="s">
        <v>1</v>
      </c>
      <c r="X1919" t="s">
        <v>12</v>
      </c>
      <c r="Y1919" t="s">
        <v>1</v>
      </c>
      <c r="Z1919" t="s">
        <v>13</v>
      </c>
      <c r="AA1919" t="s">
        <v>1</v>
      </c>
      <c r="AB1919" t="s">
        <v>28</v>
      </c>
      <c r="AC1919" t="s">
        <v>1</v>
      </c>
    </row>
    <row r="1920" spans="1:29" x14ac:dyDescent="0.3">
      <c r="A1920">
        <v>1973</v>
      </c>
      <c r="B1920">
        <v>2</v>
      </c>
      <c r="C1920">
        <v>1</v>
      </c>
      <c r="D1920">
        <v>11.8</v>
      </c>
      <c r="E1920">
        <v>6</v>
      </c>
      <c r="F1920">
        <v>11</v>
      </c>
      <c r="G1920">
        <v>6</v>
      </c>
      <c r="H1920">
        <v>10.199999999999999</v>
      </c>
      <c r="I1920">
        <v>6</v>
      </c>
      <c r="J1920">
        <v>9.8000000000000007</v>
      </c>
      <c r="K1920">
        <v>6</v>
      </c>
      <c r="L1920">
        <v>10.4</v>
      </c>
      <c r="M1920">
        <v>6</v>
      </c>
      <c r="N1920">
        <v>11.4</v>
      </c>
      <c r="O1920">
        <v>6</v>
      </c>
      <c r="P1920">
        <v>12</v>
      </c>
      <c r="Q1920">
        <v>6</v>
      </c>
      <c r="R1920">
        <v>16.3</v>
      </c>
      <c r="S1920">
        <v>6</v>
      </c>
      <c r="T1920">
        <v>23</v>
      </c>
      <c r="U1920">
        <v>6</v>
      </c>
      <c r="V1920">
        <v>31.06</v>
      </c>
      <c r="W1920">
        <v>6</v>
      </c>
      <c r="X1920">
        <v>32.799999999999997</v>
      </c>
      <c r="Y1920">
        <v>1</v>
      </c>
      <c r="Z1920">
        <v>17.3</v>
      </c>
      <c r="AB1920">
        <v>9.8000000000000007</v>
      </c>
    </row>
    <row r="1921" spans="1:28" x14ac:dyDescent="0.3">
      <c r="A1921">
        <v>1974</v>
      </c>
      <c r="B1921">
        <v>2</v>
      </c>
      <c r="C1921">
        <v>1</v>
      </c>
      <c r="D1921">
        <v>10.4</v>
      </c>
      <c r="F1921">
        <v>7.2</v>
      </c>
      <c r="H1921">
        <v>5.6</v>
      </c>
      <c r="J1921">
        <v>4</v>
      </c>
      <c r="L1921">
        <v>14.9</v>
      </c>
      <c r="M1921">
        <v>1</v>
      </c>
      <c r="N1921">
        <v>5.4</v>
      </c>
      <c r="O1921">
        <v>1</v>
      </c>
      <c r="P1921">
        <v>2.6</v>
      </c>
      <c r="Q1921">
        <v>1</v>
      </c>
      <c r="R1921">
        <v>6.8</v>
      </c>
      <c r="S1921">
        <v>1</v>
      </c>
      <c r="T1921">
        <v>19.100000000000001</v>
      </c>
      <c r="U1921">
        <v>1</v>
      </c>
      <c r="V1921">
        <v>32</v>
      </c>
      <c r="W1921">
        <v>1</v>
      </c>
      <c r="X1921">
        <v>49.4</v>
      </c>
      <c r="Y1921">
        <v>1</v>
      </c>
      <c r="Z1921">
        <v>24</v>
      </c>
      <c r="AB1921">
        <v>2.6</v>
      </c>
    </row>
    <row r="1922" spans="1:28" x14ac:dyDescent="0.3">
      <c r="A1922">
        <v>1975</v>
      </c>
      <c r="B1922">
        <v>2</v>
      </c>
      <c r="C1922">
        <v>1</v>
      </c>
      <c r="D1922">
        <v>18.8</v>
      </c>
      <c r="F1922">
        <v>14.6</v>
      </c>
      <c r="H1922">
        <v>9</v>
      </c>
      <c r="I1922">
        <v>6</v>
      </c>
      <c r="J1922">
        <v>8</v>
      </c>
      <c r="L1922">
        <v>8.6</v>
      </c>
      <c r="N1922">
        <v>8.6</v>
      </c>
      <c r="P1922">
        <v>11.3</v>
      </c>
      <c r="R1922">
        <v>15.2</v>
      </c>
      <c r="S1922">
        <v>1</v>
      </c>
      <c r="T1922">
        <v>29.3</v>
      </c>
      <c r="U1922">
        <v>1</v>
      </c>
      <c r="V1922">
        <v>26.7</v>
      </c>
      <c r="W1922">
        <v>1</v>
      </c>
      <c r="X1922">
        <v>36</v>
      </c>
      <c r="Z1922">
        <v>21</v>
      </c>
      <c r="AB1922">
        <v>8</v>
      </c>
    </row>
    <row r="1923" spans="1:28" x14ac:dyDescent="0.3">
      <c r="A1923">
        <v>1976</v>
      </c>
      <c r="B1923">
        <v>2</v>
      </c>
      <c r="C1923">
        <v>1</v>
      </c>
      <c r="D1923">
        <v>16.600000000000001</v>
      </c>
      <c r="E1923">
        <v>6</v>
      </c>
      <c r="F1923">
        <v>15.5</v>
      </c>
      <c r="H1923">
        <v>12.5</v>
      </c>
      <c r="J1923">
        <v>11</v>
      </c>
      <c r="L1923">
        <v>11</v>
      </c>
      <c r="N1923">
        <v>11</v>
      </c>
      <c r="O1923">
        <v>1</v>
      </c>
      <c r="P1923">
        <v>10</v>
      </c>
      <c r="Q1923">
        <v>1</v>
      </c>
      <c r="R1923">
        <v>9.4</v>
      </c>
      <c r="T1923">
        <v>10.8</v>
      </c>
      <c r="V1923">
        <v>18.5</v>
      </c>
      <c r="X1923">
        <v>18.5</v>
      </c>
      <c r="Z1923">
        <v>13</v>
      </c>
      <c r="AB1923">
        <v>9.4</v>
      </c>
    </row>
    <row r="1924" spans="1:28" x14ac:dyDescent="0.3">
      <c r="A1924">
        <v>1977</v>
      </c>
      <c r="B1924">
        <v>2</v>
      </c>
      <c r="C1924">
        <v>1</v>
      </c>
      <c r="D1924">
        <v>10.6</v>
      </c>
      <c r="F1924">
        <v>8.6</v>
      </c>
      <c r="H1924">
        <v>6.2</v>
      </c>
      <c r="J1924">
        <v>6.6</v>
      </c>
      <c r="L1924">
        <v>6.6</v>
      </c>
      <c r="N1924">
        <v>10.199999999999999</v>
      </c>
      <c r="P1924">
        <v>6.6</v>
      </c>
      <c r="R1924">
        <v>7</v>
      </c>
      <c r="T1924">
        <v>10.199999999999999</v>
      </c>
      <c r="V1924">
        <v>18</v>
      </c>
      <c r="X1924">
        <v>28</v>
      </c>
      <c r="Z1924">
        <v>14.5</v>
      </c>
      <c r="AB1924">
        <v>6.2</v>
      </c>
    </row>
    <row r="1925" spans="1:28" x14ac:dyDescent="0.3">
      <c r="A1925">
        <v>1978</v>
      </c>
      <c r="B1925">
        <v>2</v>
      </c>
      <c r="C1925">
        <v>1</v>
      </c>
      <c r="D1925">
        <v>11</v>
      </c>
      <c r="F1925">
        <v>9.8000000000000007</v>
      </c>
      <c r="H1925">
        <v>6.6</v>
      </c>
      <c r="J1925">
        <v>9</v>
      </c>
      <c r="L1925">
        <v>11.6</v>
      </c>
      <c r="N1925">
        <v>14</v>
      </c>
      <c r="O1925">
        <v>1</v>
      </c>
      <c r="P1925">
        <v>13.9</v>
      </c>
      <c r="Q1925">
        <v>1</v>
      </c>
      <c r="R1925">
        <v>14.4</v>
      </c>
      <c r="S1925">
        <v>1</v>
      </c>
      <c r="T1925">
        <v>16.399999999999999</v>
      </c>
      <c r="U1925">
        <v>1</v>
      </c>
      <c r="V1925">
        <v>33.299999999999997</v>
      </c>
      <c r="W1925">
        <v>1</v>
      </c>
      <c r="X1925">
        <v>26.7</v>
      </c>
      <c r="Y1925">
        <v>1</v>
      </c>
      <c r="Z1925">
        <v>17.5</v>
      </c>
      <c r="AA1925">
        <v>1</v>
      </c>
      <c r="AB1925">
        <v>6.6</v>
      </c>
    </row>
    <row r="1926" spans="1:28" x14ac:dyDescent="0.3">
      <c r="A1926">
        <v>1979</v>
      </c>
      <c r="B1926">
        <v>2</v>
      </c>
      <c r="C1926">
        <v>1</v>
      </c>
      <c r="D1926">
        <v>14.6</v>
      </c>
      <c r="F1926">
        <v>11.3</v>
      </c>
      <c r="G1926">
        <v>1</v>
      </c>
      <c r="H1926">
        <v>9.9</v>
      </c>
      <c r="J1926">
        <v>9.6</v>
      </c>
      <c r="K1926">
        <v>1</v>
      </c>
      <c r="L1926">
        <v>12.9</v>
      </c>
      <c r="M1926">
        <v>1</v>
      </c>
      <c r="N1926">
        <v>22.2</v>
      </c>
      <c r="O1926">
        <v>1</v>
      </c>
      <c r="P1926">
        <v>18.399999999999999</v>
      </c>
      <c r="Q1926">
        <v>1</v>
      </c>
      <c r="R1926">
        <v>18</v>
      </c>
      <c r="S1926">
        <v>1</v>
      </c>
      <c r="T1926">
        <v>31.8</v>
      </c>
      <c r="U1926">
        <v>1</v>
      </c>
      <c r="V1926">
        <v>31</v>
      </c>
      <c r="W1926">
        <v>1</v>
      </c>
      <c r="X1926">
        <v>38</v>
      </c>
      <c r="Y1926">
        <v>1</v>
      </c>
      <c r="Z1926">
        <v>21.8</v>
      </c>
      <c r="AA1926">
        <v>1</v>
      </c>
      <c r="AB1926">
        <v>9.6</v>
      </c>
    </row>
    <row r="1927" spans="1:28" x14ac:dyDescent="0.3">
      <c r="A1927">
        <v>1980</v>
      </c>
      <c r="B1927">
        <v>2</v>
      </c>
      <c r="C1927">
        <v>1</v>
      </c>
      <c r="D1927">
        <v>13.8</v>
      </c>
      <c r="F1927">
        <v>10.37</v>
      </c>
      <c r="H1927">
        <v>8.6199999999999992</v>
      </c>
      <c r="J1927">
        <v>6.66</v>
      </c>
      <c r="L1927">
        <v>8.1999999999999993</v>
      </c>
      <c r="N1927">
        <v>12.8</v>
      </c>
      <c r="O1927">
        <v>1</v>
      </c>
      <c r="P1927">
        <v>10.79</v>
      </c>
      <c r="R1927">
        <v>14.8</v>
      </c>
      <c r="S1927">
        <v>1</v>
      </c>
      <c r="T1927">
        <v>14.4</v>
      </c>
      <c r="V1927">
        <v>20.100000000000001</v>
      </c>
      <c r="W1927">
        <v>1</v>
      </c>
      <c r="X1927">
        <v>15.89</v>
      </c>
      <c r="Y1927">
        <v>1</v>
      </c>
      <c r="Z1927">
        <v>15.37</v>
      </c>
      <c r="AA1927">
        <v>8</v>
      </c>
      <c r="AB1927">
        <v>6.66</v>
      </c>
    </row>
    <row r="1928" spans="1:28" x14ac:dyDescent="0.3">
      <c r="A1928">
        <v>1981</v>
      </c>
      <c r="B1928">
        <v>2</v>
      </c>
      <c r="C1928">
        <v>1</v>
      </c>
      <c r="D1928">
        <v>13.7</v>
      </c>
      <c r="E1928">
        <v>1</v>
      </c>
      <c r="F1928">
        <v>10.7</v>
      </c>
      <c r="G1928">
        <v>1</v>
      </c>
      <c r="H1928">
        <v>9.6999999999999993</v>
      </c>
      <c r="I1928">
        <v>1</v>
      </c>
      <c r="J1928">
        <v>9.6999999999999993</v>
      </c>
      <c r="K1928">
        <v>1</v>
      </c>
      <c r="L1928">
        <v>40.9</v>
      </c>
      <c r="M1928">
        <v>1</v>
      </c>
      <c r="N1928">
        <v>32.799999999999997</v>
      </c>
      <c r="O1928">
        <v>1</v>
      </c>
      <c r="P1928">
        <v>29.9</v>
      </c>
      <c r="Q1928">
        <v>1</v>
      </c>
      <c r="R1928">
        <v>20.6</v>
      </c>
      <c r="T1928">
        <v>25.4</v>
      </c>
      <c r="V1928">
        <v>18.600000000000001</v>
      </c>
      <c r="X1928">
        <v>20.5</v>
      </c>
      <c r="Y1928">
        <v>1</v>
      </c>
      <c r="Z1928">
        <v>16.3</v>
      </c>
      <c r="AB1928">
        <v>9.6999999999999993</v>
      </c>
    </row>
    <row r="1929" spans="1:28" x14ac:dyDescent="0.3">
      <c r="A1929">
        <v>1982</v>
      </c>
      <c r="B1929">
        <v>2</v>
      </c>
      <c r="C1929">
        <v>1</v>
      </c>
      <c r="D1929">
        <v>12</v>
      </c>
      <c r="F1929">
        <v>10.5</v>
      </c>
      <c r="H1929">
        <v>9.8000000000000007</v>
      </c>
      <c r="J1929">
        <v>6</v>
      </c>
      <c r="L1929">
        <v>11.5</v>
      </c>
      <c r="N1929">
        <v>19</v>
      </c>
      <c r="P1929">
        <v>3.7</v>
      </c>
      <c r="R1929">
        <v>7.2</v>
      </c>
      <c r="T1929">
        <v>6.8</v>
      </c>
      <c r="V1929">
        <v>14.4</v>
      </c>
      <c r="X1929">
        <v>15.7</v>
      </c>
      <c r="Z1929">
        <v>9.4</v>
      </c>
      <c r="AB1929">
        <v>3.7</v>
      </c>
    </row>
    <row r="1930" spans="1:28" x14ac:dyDescent="0.3">
      <c r="A1930">
        <v>1983</v>
      </c>
      <c r="B1930">
        <v>2</v>
      </c>
      <c r="C1930">
        <v>1</v>
      </c>
      <c r="D1930">
        <v>9</v>
      </c>
      <c r="F1930">
        <v>9.84</v>
      </c>
      <c r="H1930">
        <v>13.67</v>
      </c>
      <c r="J1930">
        <v>15.15</v>
      </c>
      <c r="L1930">
        <v>15.9</v>
      </c>
      <c r="N1930">
        <v>17.850000000000001</v>
      </c>
      <c r="P1930">
        <v>13.8</v>
      </c>
      <c r="R1930">
        <v>14.4</v>
      </c>
      <c r="T1930">
        <v>17.55</v>
      </c>
      <c r="V1930">
        <v>20</v>
      </c>
      <c r="X1930">
        <v>6.53</v>
      </c>
      <c r="Y1930">
        <v>6</v>
      </c>
      <c r="Z1930">
        <v>10.33</v>
      </c>
      <c r="AA1930">
        <v>6</v>
      </c>
      <c r="AB1930">
        <v>6.53</v>
      </c>
    </row>
    <row r="1931" spans="1:28" x14ac:dyDescent="0.3">
      <c r="A1931">
        <v>1984</v>
      </c>
      <c r="B1931">
        <v>2</v>
      </c>
      <c r="C1931">
        <v>1</v>
      </c>
      <c r="D1931">
        <v>10.8</v>
      </c>
      <c r="E1931">
        <v>1</v>
      </c>
      <c r="F1931">
        <v>10.199999999999999</v>
      </c>
      <c r="G1931">
        <v>1</v>
      </c>
      <c r="H1931">
        <v>9.3000000000000007</v>
      </c>
      <c r="I1931">
        <v>1</v>
      </c>
      <c r="J1931">
        <v>9.1</v>
      </c>
      <c r="K1931">
        <v>1</v>
      </c>
      <c r="L1931">
        <v>9.6999999999999993</v>
      </c>
      <c r="M1931">
        <v>1</v>
      </c>
      <c r="N1931">
        <v>10.7</v>
      </c>
      <c r="O1931">
        <v>1</v>
      </c>
      <c r="P1931">
        <v>9.8000000000000007</v>
      </c>
      <c r="R1931">
        <v>11</v>
      </c>
      <c r="T1931">
        <v>15.1</v>
      </c>
      <c r="U1931">
        <v>1</v>
      </c>
      <c r="V1931">
        <v>19.7</v>
      </c>
      <c r="W1931">
        <v>1</v>
      </c>
      <c r="X1931">
        <v>20.2</v>
      </c>
      <c r="Y1931">
        <v>1</v>
      </c>
      <c r="Z1931">
        <v>2.4</v>
      </c>
      <c r="AA1931">
        <v>1</v>
      </c>
      <c r="AB1931">
        <v>2.4</v>
      </c>
    </row>
    <row r="1932" spans="1:28" x14ac:dyDescent="0.3">
      <c r="A1932">
        <v>1985</v>
      </c>
      <c r="B1932">
        <v>2</v>
      </c>
      <c r="C1932">
        <v>1</v>
      </c>
      <c r="D1932">
        <v>9.1</v>
      </c>
      <c r="F1932">
        <v>9.6999999999999993</v>
      </c>
      <c r="H1932">
        <v>11.8</v>
      </c>
      <c r="J1932">
        <v>11.2</v>
      </c>
      <c r="L1932">
        <v>10.8</v>
      </c>
      <c r="N1932">
        <v>9.9</v>
      </c>
      <c r="P1932">
        <v>12.6</v>
      </c>
      <c r="Q1932">
        <v>1</v>
      </c>
      <c r="R1932">
        <v>11</v>
      </c>
      <c r="S1932">
        <v>1</v>
      </c>
      <c r="T1932">
        <v>17.100000000000001</v>
      </c>
      <c r="V1932">
        <v>2.8</v>
      </c>
      <c r="W1932">
        <v>1</v>
      </c>
      <c r="X1932">
        <v>4.3</v>
      </c>
      <c r="Y1932">
        <v>1</v>
      </c>
      <c r="Z1932">
        <v>14.8</v>
      </c>
      <c r="AA1932">
        <v>1</v>
      </c>
      <c r="AB1932">
        <v>2.8</v>
      </c>
    </row>
    <row r="1933" spans="1:28" x14ac:dyDescent="0.3">
      <c r="A1933">
        <v>1986</v>
      </c>
      <c r="B1933">
        <v>2</v>
      </c>
      <c r="C1933">
        <v>1</v>
      </c>
      <c r="D1933">
        <v>15</v>
      </c>
      <c r="F1933">
        <v>17.7</v>
      </c>
      <c r="H1933">
        <v>6.8</v>
      </c>
      <c r="J1933">
        <v>6.9</v>
      </c>
      <c r="L1933">
        <v>11</v>
      </c>
      <c r="N1933">
        <v>13.4</v>
      </c>
      <c r="O1933">
        <v>1</v>
      </c>
      <c r="P1933">
        <v>9.1999999999999993</v>
      </c>
      <c r="R1933">
        <v>9.1999999999999993</v>
      </c>
      <c r="T1933">
        <v>14</v>
      </c>
      <c r="U1933">
        <v>1</v>
      </c>
      <c r="V1933">
        <v>22.3</v>
      </c>
      <c r="X1933">
        <v>22.3</v>
      </c>
      <c r="Z1933">
        <v>9</v>
      </c>
      <c r="AB1933">
        <v>6.8</v>
      </c>
    </row>
    <row r="1934" spans="1:28" x14ac:dyDescent="0.3">
      <c r="A1934">
        <v>1987</v>
      </c>
      <c r="B1934">
        <v>2</v>
      </c>
      <c r="C1934">
        <v>1</v>
      </c>
      <c r="D1934">
        <v>3.2</v>
      </c>
      <c r="F1934">
        <v>3.2</v>
      </c>
      <c r="H1934">
        <v>6.3</v>
      </c>
      <c r="J1934">
        <v>8.4</v>
      </c>
      <c r="L1934">
        <v>18.2</v>
      </c>
      <c r="N1934">
        <v>16.2</v>
      </c>
      <c r="P1934">
        <v>16.2</v>
      </c>
      <c r="R1934">
        <v>17.5</v>
      </c>
      <c r="T1934">
        <v>23.5</v>
      </c>
      <c r="V1934">
        <v>38.799999999999997</v>
      </c>
      <c r="X1934">
        <v>21.5</v>
      </c>
      <c r="Z1934">
        <v>18.7</v>
      </c>
      <c r="AB1934">
        <v>3.2</v>
      </c>
    </row>
    <row r="1935" spans="1:28" x14ac:dyDescent="0.3">
      <c r="A1935">
        <v>1988</v>
      </c>
      <c r="B1935">
        <v>2</v>
      </c>
      <c r="C1935">
        <v>1</v>
      </c>
      <c r="D1935">
        <v>8.3000000000000007</v>
      </c>
      <c r="F1935">
        <v>12.2</v>
      </c>
      <c r="H1935">
        <v>12.2</v>
      </c>
      <c r="J1935">
        <v>11.8</v>
      </c>
      <c r="L1935">
        <v>11.8</v>
      </c>
      <c r="N1935">
        <v>13.4</v>
      </c>
      <c r="P1935">
        <v>18.5</v>
      </c>
      <c r="R1935">
        <v>23.5</v>
      </c>
      <c r="T1935">
        <v>42</v>
      </c>
      <c r="V1935">
        <v>29.5</v>
      </c>
      <c r="X1935">
        <v>34.9</v>
      </c>
      <c r="Y1935">
        <v>1</v>
      </c>
      <c r="Z1935">
        <v>20.5</v>
      </c>
      <c r="AA1935">
        <v>1</v>
      </c>
      <c r="AB1935">
        <v>8.3000000000000007</v>
      </c>
    </row>
    <row r="1936" spans="1:28" x14ac:dyDescent="0.3">
      <c r="A1936">
        <v>1989</v>
      </c>
      <c r="B1936">
        <v>1</v>
      </c>
      <c r="C1936">
        <v>1</v>
      </c>
      <c r="D1936">
        <v>14.6</v>
      </c>
      <c r="E1936">
        <v>1</v>
      </c>
      <c r="F1936">
        <v>12.7</v>
      </c>
      <c r="G1936">
        <v>1</v>
      </c>
      <c r="H1936">
        <v>12.5</v>
      </c>
      <c r="I1936">
        <v>1</v>
      </c>
      <c r="J1936">
        <v>10.1</v>
      </c>
      <c r="K1936">
        <v>6</v>
      </c>
      <c r="L1936">
        <v>10.1</v>
      </c>
      <c r="M1936">
        <v>6</v>
      </c>
      <c r="N1936">
        <v>12</v>
      </c>
      <c r="O1936">
        <v>6</v>
      </c>
      <c r="P1936">
        <v>9.9</v>
      </c>
      <c r="R1936">
        <v>17.5</v>
      </c>
      <c r="S1936">
        <v>1</v>
      </c>
      <c r="T1936">
        <v>32.299999999999997</v>
      </c>
      <c r="U1936">
        <v>1</v>
      </c>
      <c r="V1936">
        <v>28.8</v>
      </c>
      <c r="W1936">
        <v>1</v>
      </c>
      <c r="X1936">
        <v>29.8</v>
      </c>
      <c r="Z1936">
        <v>22.2</v>
      </c>
      <c r="AB1936">
        <v>9.9</v>
      </c>
    </row>
    <row r="1937" spans="1:29" x14ac:dyDescent="0.3">
      <c r="A1937">
        <v>1990</v>
      </c>
      <c r="B1937">
        <v>1</v>
      </c>
      <c r="C1937">
        <v>1</v>
      </c>
      <c r="D1937">
        <v>14.6</v>
      </c>
      <c r="F1937">
        <v>11.7</v>
      </c>
      <c r="H1937">
        <v>7.8</v>
      </c>
      <c r="J1937">
        <v>7.3</v>
      </c>
      <c r="L1937">
        <v>21.2</v>
      </c>
      <c r="N1937">
        <v>16.5</v>
      </c>
      <c r="P1937">
        <v>20.2</v>
      </c>
      <c r="Q1937">
        <v>1</v>
      </c>
      <c r="R1937">
        <v>20.399999999999999</v>
      </c>
      <c r="S1937">
        <v>1</v>
      </c>
      <c r="T1937">
        <v>24</v>
      </c>
      <c r="U1937">
        <v>1</v>
      </c>
      <c r="V1937">
        <v>47.4</v>
      </c>
      <c r="W1937">
        <v>1</v>
      </c>
      <c r="X1937">
        <v>34.5</v>
      </c>
      <c r="Z1937">
        <v>25</v>
      </c>
      <c r="AA1937">
        <v>1</v>
      </c>
      <c r="AB1937">
        <v>7.3</v>
      </c>
    </row>
    <row r="1938" spans="1:29" x14ac:dyDescent="0.3">
      <c r="A1938">
        <v>1991</v>
      </c>
      <c r="B1938">
        <v>1</v>
      </c>
      <c r="C1938">
        <v>1</v>
      </c>
      <c r="D1938">
        <v>15</v>
      </c>
      <c r="E1938">
        <v>3</v>
      </c>
      <c r="F1938">
        <v>12.4</v>
      </c>
      <c r="G1938">
        <v>6</v>
      </c>
      <c r="H1938">
        <v>10</v>
      </c>
      <c r="I1938">
        <v>6</v>
      </c>
      <c r="J1938">
        <v>13.6</v>
      </c>
      <c r="K1938">
        <v>6</v>
      </c>
      <c r="L1938">
        <v>15.3</v>
      </c>
      <c r="M1938">
        <v>1</v>
      </c>
      <c r="N1938">
        <v>13.7</v>
      </c>
      <c r="O1938">
        <v>1</v>
      </c>
      <c r="P1938">
        <v>12.1</v>
      </c>
      <c r="R1938">
        <v>12.6</v>
      </c>
      <c r="T1938">
        <v>14.2</v>
      </c>
      <c r="V1938">
        <v>28.2</v>
      </c>
      <c r="W1938">
        <v>1</v>
      </c>
      <c r="X1938">
        <v>27.8</v>
      </c>
      <c r="Y1938">
        <v>1</v>
      </c>
      <c r="Z1938">
        <v>19</v>
      </c>
      <c r="AA1938">
        <v>1</v>
      </c>
      <c r="AB1938">
        <v>10</v>
      </c>
      <c r="AC1938">
        <v>3</v>
      </c>
    </row>
    <row r="1939" spans="1:29" x14ac:dyDescent="0.3">
      <c r="A1939">
        <v>1992</v>
      </c>
      <c r="B1939">
        <v>1</v>
      </c>
      <c r="C1939">
        <v>1</v>
      </c>
      <c r="D1939">
        <v>15.2</v>
      </c>
      <c r="E1939">
        <v>1</v>
      </c>
      <c r="F1939">
        <v>10.8</v>
      </c>
      <c r="H1939">
        <v>9.5</v>
      </c>
      <c r="J1939">
        <v>9.5</v>
      </c>
      <c r="K1939">
        <v>1</v>
      </c>
      <c r="L1939">
        <v>15.6</v>
      </c>
      <c r="N1939">
        <v>20.7</v>
      </c>
      <c r="P1939">
        <v>14.4</v>
      </c>
      <c r="R1939">
        <v>14.4</v>
      </c>
      <c r="T1939">
        <v>15.4</v>
      </c>
      <c r="V1939">
        <v>22.4</v>
      </c>
      <c r="X1939">
        <v>21.8</v>
      </c>
      <c r="Z1939">
        <v>16.5</v>
      </c>
      <c r="AB1939">
        <v>9.5</v>
      </c>
    </row>
    <row r="1940" spans="1:29" x14ac:dyDescent="0.3">
      <c r="A1940">
        <v>1993</v>
      </c>
      <c r="B1940">
        <v>1</v>
      </c>
      <c r="C1940">
        <v>1</v>
      </c>
      <c r="D1940">
        <v>12.24</v>
      </c>
      <c r="F1940">
        <v>10.47</v>
      </c>
      <c r="H1940">
        <v>8.82</v>
      </c>
      <c r="J1940">
        <v>8.16</v>
      </c>
      <c r="L1940">
        <v>16.45</v>
      </c>
      <c r="N1940">
        <v>13.86</v>
      </c>
      <c r="P1940">
        <v>12.96</v>
      </c>
      <c r="R1940">
        <v>14.6</v>
      </c>
      <c r="S1940">
        <v>1</v>
      </c>
      <c r="T1940">
        <v>17.27</v>
      </c>
      <c r="V1940">
        <v>18.5</v>
      </c>
      <c r="X1940">
        <v>19.329999999999998</v>
      </c>
      <c r="Z1940">
        <v>15.63</v>
      </c>
      <c r="AB1940">
        <v>8.16</v>
      </c>
    </row>
    <row r="1941" spans="1:29" x14ac:dyDescent="0.3">
      <c r="A1941">
        <v>1994</v>
      </c>
      <c r="B1941">
        <v>1</v>
      </c>
      <c r="C1941">
        <v>1</v>
      </c>
      <c r="D1941">
        <v>11.5</v>
      </c>
      <c r="F1941">
        <v>9.5</v>
      </c>
      <c r="H1941">
        <v>8.1999999999999993</v>
      </c>
      <c r="J1941">
        <v>7.7</v>
      </c>
      <c r="K1941">
        <v>1</v>
      </c>
      <c r="L1941">
        <v>8.5</v>
      </c>
      <c r="M1941">
        <v>1</v>
      </c>
      <c r="N1941">
        <v>7.8</v>
      </c>
      <c r="O1941">
        <v>1</v>
      </c>
      <c r="P1941">
        <v>7.5</v>
      </c>
      <c r="R1941">
        <v>8</v>
      </c>
      <c r="T1941">
        <v>7.5</v>
      </c>
      <c r="V1941">
        <v>9.8000000000000007</v>
      </c>
      <c r="W1941">
        <v>1</v>
      </c>
      <c r="X1941">
        <v>14.8</v>
      </c>
      <c r="Z1941">
        <v>10.8</v>
      </c>
      <c r="AB1941">
        <v>7.5</v>
      </c>
    </row>
    <row r="1942" spans="1:29" x14ac:dyDescent="0.3">
      <c r="A1942">
        <v>1995</v>
      </c>
      <c r="B1942">
        <v>1</v>
      </c>
      <c r="C1942">
        <v>1</v>
      </c>
      <c r="D1942">
        <v>8.1999999999999993</v>
      </c>
      <c r="F1942">
        <v>7.5</v>
      </c>
      <c r="H1942">
        <v>7.1</v>
      </c>
      <c r="J1942">
        <v>7.1</v>
      </c>
      <c r="L1942">
        <v>7.8</v>
      </c>
      <c r="N1942">
        <v>9.6</v>
      </c>
      <c r="O1942">
        <v>1</v>
      </c>
      <c r="P1942">
        <v>17.7</v>
      </c>
      <c r="Q1942">
        <v>1</v>
      </c>
      <c r="R1942">
        <v>16.399999999999999</v>
      </c>
      <c r="S1942">
        <v>1</v>
      </c>
      <c r="T1942">
        <v>29.4</v>
      </c>
      <c r="U1942">
        <v>1</v>
      </c>
      <c r="V1942">
        <v>25.8</v>
      </c>
      <c r="W1942">
        <v>1</v>
      </c>
      <c r="X1942">
        <v>25.3</v>
      </c>
      <c r="Y1942">
        <v>1</v>
      </c>
      <c r="Z1942">
        <v>23.2</v>
      </c>
      <c r="AB1942">
        <v>7.1</v>
      </c>
    </row>
    <row r="1943" spans="1:29" x14ac:dyDescent="0.3">
      <c r="A1943">
        <v>1996</v>
      </c>
      <c r="B1943">
        <v>1</v>
      </c>
      <c r="C1943">
        <v>1</v>
      </c>
      <c r="D1943">
        <v>12.2</v>
      </c>
      <c r="F1943">
        <v>11.5</v>
      </c>
      <c r="H1943">
        <v>10.5</v>
      </c>
      <c r="J1943">
        <v>9</v>
      </c>
      <c r="L1943">
        <v>10</v>
      </c>
      <c r="N1943">
        <v>10.1</v>
      </c>
      <c r="P1943">
        <v>16.5</v>
      </c>
      <c r="R1943">
        <v>18.100000000000001</v>
      </c>
      <c r="T1943">
        <v>21.3</v>
      </c>
      <c r="V1943">
        <v>24.6</v>
      </c>
      <c r="X1943">
        <v>28.5</v>
      </c>
      <c r="Z1943">
        <v>20.7</v>
      </c>
      <c r="AB1943">
        <v>9</v>
      </c>
    </row>
    <row r="1944" spans="1:29" x14ac:dyDescent="0.3">
      <c r="A1944">
        <v>1997</v>
      </c>
      <c r="B1944">
        <v>1</v>
      </c>
      <c r="C1944">
        <v>1</v>
      </c>
      <c r="D1944">
        <v>13.5</v>
      </c>
      <c r="F1944">
        <v>9.15</v>
      </c>
      <c r="H1944">
        <v>7.665</v>
      </c>
      <c r="J1944">
        <v>7.9950000000000001</v>
      </c>
      <c r="L1944">
        <v>8.6549999999999994</v>
      </c>
      <c r="N1944">
        <v>10.31</v>
      </c>
      <c r="P1944">
        <v>7.83</v>
      </c>
      <c r="R1944">
        <v>4.5990000000000002</v>
      </c>
      <c r="S1944">
        <v>1</v>
      </c>
      <c r="T1944">
        <v>9.3149999999999995</v>
      </c>
      <c r="V1944">
        <v>8.49</v>
      </c>
      <c r="X1944">
        <v>8.16</v>
      </c>
      <c r="Z1944">
        <v>3.1</v>
      </c>
      <c r="AB1944">
        <v>3.1</v>
      </c>
    </row>
    <row r="1945" spans="1:29" x14ac:dyDescent="0.3">
      <c r="A1945">
        <v>1998</v>
      </c>
      <c r="B1945">
        <v>1</v>
      </c>
      <c r="C1945">
        <v>1</v>
      </c>
      <c r="D1945">
        <v>4.3</v>
      </c>
      <c r="E1945">
        <v>1</v>
      </c>
      <c r="F1945">
        <v>3.8</v>
      </c>
      <c r="G1945">
        <v>1</v>
      </c>
      <c r="H1945">
        <v>4</v>
      </c>
      <c r="I1945">
        <v>1</v>
      </c>
      <c r="J1945">
        <v>4.7</v>
      </c>
      <c r="L1945">
        <v>7.4</v>
      </c>
      <c r="M1945">
        <v>3</v>
      </c>
      <c r="N1945">
        <v>10.6</v>
      </c>
      <c r="O1945">
        <v>1</v>
      </c>
      <c r="P1945">
        <v>14.6</v>
      </c>
      <c r="R1945">
        <v>12.8</v>
      </c>
      <c r="T1945">
        <v>13.9</v>
      </c>
      <c r="V1945">
        <v>14.6</v>
      </c>
      <c r="X1945">
        <v>14.2</v>
      </c>
      <c r="Z1945">
        <v>16.2</v>
      </c>
      <c r="AB1945">
        <v>3.8</v>
      </c>
      <c r="AC1945">
        <v>3</v>
      </c>
    </row>
    <row r="1946" spans="1:29" x14ac:dyDescent="0.3">
      <c r="A1946">
        <v>1999</v>
      </c>
      <c r="B1946">
        <v>1</v>
      </c>
      <c r="C1946">
        <v>1</v>
      </c>
      <c r="D1946">
        <v>6.2</v>
      </c>
      <c r="F1946">
        <v>5</v>
      </c>
      <c r="H1946">
        <v>5</v>
      </c>
      <c r="I1946">
        <v>1</v>
      </c>
      <c r="J1946">
        <v>7.1</v>
      </c>
      <c r="L1946">
        <v>9</v>
      </c>
      <c r="N1946">
        <v>11.2</v>
      </c>
      <c r="P1946">
        <v>10.199999999999999</v>
      </c>
      <c r="Q1946">
        <v>1</v>
      </c>
      <c r="R1946">
        <v>9.5</v>
      </c>
      <c r="S1946">
        <v>1</v>
      </c>
      <c r="T1946">
        <v>14.6</v>
      </c>
      <c r="U1946">
        <v>1</v>
      </c>
      <c r="V1946">
        <v>12.6</v>
      </c>
      <c r="X1946">
        <v>12.2</v>
      </c>
      <c r="Z1946">
        <v>5</v>
      </c>
      <c r="AB1946">
        <v>5</v>
      </c>
    </row>
    <row r="1947" spans="1:29" x14ac:dyDescent="0.3">
      <c r="A1947">
        <v>2000</v>
      </c>
      <c r="B1947">
        <v>1</v>
      </c>
      <c r="C1947">
        <v>1</v>
      </c>
      <c r="D1947">
        <v>12.6</v>
      </c>
      <c r="F1947">
        <v>7.9</v>
      </c>
      <c r="G1947">
        <v>8</v>
      </c>
      <c r="H1947">
        <v>6.7</v>
      </c>
      <c r="I1947">
        <v>8</v>
      </c>
      <c r="J1947">
        <v>6.1</v>
      </c>
      <c r="K1947">
        <v>8</v>
      </c>
      <c r="L1947">
        <v>7</v>
      </c>
      <c r="M1947">
        <v>8</v>
      </c>
      <c r="N1947">
        <v>9.1999999999999993</v>
      </c>
      <c r="O1947">
        <v>1</v>
      </c>
      <c r="P1947">
        <v>8</v>
      </c>
      <c r="Q1947">
        <v>1</v>
      </c>
      <c r="R1947">
        <v>7.5</v>
      </c>
      <c r="S1947">
        <v>8</v>
      </c>
      <c r="T1947">
        <v>8.1</v>
      </c>
      <c r="V1947">
        <v>12.6</v>
      </c>
      <c r="X1947">
        <v>10.5</v>
      </c>
      <c r="Z1947">
        <v>7.8</v>
      </c>
      <c r="AA1947">
        <v>3</v>
      </c>
      <c r="AB1947">
        <v>6.1</v>
      </c>
      <c r="AC1947">
        <v>3</v>
      </c>
    </row>
    <row r="1948" spans="1:29" x14ac:dyDescent="0.3">
      <c r="A1948">
        <v>2001</v>
      </c>
      <c r="B1948">
        <v>1</v>
      </c>
      <c r="C1948">
        <v>1</v>
      </c>
      <c r="D1948">
        <v>9.1</v>
      </c>
      <c r="E1948">
        <v>1</v>
      </c>
      <c r="F1948">
        <v>5.6</v>
      </c>
      <c r="G1948">
        <v>1</v>
      </c>
      <c r="H1948">
        <v>5.3</v>
      </c>
      <c r="I1948">
        <v>1</v>
      </c>
      <c r="J1948">
        <v>5</v>
      </c>
      <c r="K1948">
        <v>1</v>
      </c>
      <c r="L1948">
        <v>5.2</v>
      </c>
      <c r="M1948">
        <v>1</v>
      </c>
      <c r="N1948">
        <v>6</v>
      </c>
      <c r="O1948">
        <v>1</v>
      </c>
      <c r="P1948">
        <v>5.4</v>
      </c>
      <c r="Q1948">
        <v>1</v>
      </c>
      <c r="R1948">
        <v>5.0999999999999996</v>
      </c>
      <c r="S1948">
        <v>1</v>
      </c>
      <c r="T1948">
        <v>7.7</v>
      </c>
      <c r="V1948">
        <v>8.6</v>
      </c>
      <c r="W1948">
        <v>1</v>
      </c>
      <c r="X1948">
        <v>14.6</v>
      </c>
      <c r="Y1948">
        <v>3</v>
      </c>
      <c r="Z1948" t="s">
        <v>1</v>
      </c>
      <c r="AB1948">
        <v>5</v>
      </c>
      <c r="AC1948">
        <v>3</v>
      </c>
    </row>
    <row r="1949" spans="1:29" x14ac:dyDescent="0.3">
      <c r="A1949">
        <v>2002</v>
      </c>
      <c r="B1949">
        <v>1</v>
      </c>
      <c r="C1949">
        <v>1</v>
      </c>
      <c r="D1949">
        <v>2</v>
      </c>
      <c r="F1949" t="s">
        <v>1</v>
      </c>
      <c r="H1949">
        <v>2.8</v>
      </c>
      <c r="J1949">
        <v>5.25</v>
      </c>
      <c r="K1949">
        <v>1</v>
      </c>
      <c r="L1949">
        <v>6.59</v>
      </c>
      <c r="M1949">
        <v>1</v>
      </c>
      <c r="N1949">
        <v>10.8</v>
      </c>
      <c r="P1949">
        <v>8.99</v>
      </c>
      <c r="R1949">
        <v>8.49</v>
      </c>
      <c r="T1949">
        <v>7.7</v>
      </c>
      <c r="U1949">
        <v>1</v>
      </c>
      <c r="V1949">
        <v>7.85</v>
      </c>
      <c r="W1949">
        <v>1</v>
      </c>
      <c r="X1949">
        <v>9.7200000000000006</v>
      </c>
      <c r="Y1949">
        <v>1</v>
      </c>
      <c r="Z1949">
        <v>11.16</v>
      </c>
      <c r="AB1949">
        <v>2</v>
      </c>
      <c r="AC1949">
        <v>3</v>
      </c>
    </row>
    <row r="1950" spans="1:29" x14ac:dyDescent="0.3">
      <c r="A1950">
        <v>2003</v>
      </c>
      <c r="B1950">
        <v>1</v>
      </c>
      <c r="C1950">
        <v>1</v>
      </c>
      <c r="D1950">
        <v>5.7</v>
      </c>
      <c r="F1950">
        <v>5.2</v>
      </c>
      <c r="G1950">
        <v>3</v>
      </c>
      <c r="H1950">
        <v>7.1</v>
      </c>
      <c r="I1950">
        <v>1</v>
      </c>
      <c r="J1950">
        <v>6.9</v>
      </c>
      <c r="K1950">
        <v>1</v>
      </c>
      <c r="L1950">
        <v>11.5</v>
      </c>
      <c r="N1950">
        <v>19.600000000000001</v>
      </c>
      <c r="P1950">
        <v>13.9</v>
      </c>
      <c r="R1950">
        <v>16.7</v>
      </c>
      <c r="S1950">
        <v>3</v>
      </c>
      <c r="T1950">
        <v>11</v>
      </c>
      <c r="V1950">
        <v>24.6</v>
      </c>
      <c r="X1950">
        <v>48.2</v>
      </c>
      <c r="Y1950">
        <v>1</v>
      </c>
      <c r="Z1950">
        <v>24.3</v>
      </c>
      <c r="AB1950">
        <v>5.2</v>
      </c>
      <c r="AC1950">
        <v>3</v>
      </c>
    </row>
    <row r="1951" spans="1:29" x14ac:dyDescent="0.3">
      <c r="A1951">
        <v>2004</v>
      </c>
      <c r="B1951">
        <v>1</v>
      </c>
      <c r="C1951">
        <v>1</v>
      </c>
      <c r="D1951">
        <v>16.5</v>
      </c>
      <c r="F1951">
        <v>13.1</v>
      </c>
      <c r="H1951">
        <v>11.9</v>
      </c>
      <c r="J1951">
        <v>12.8</v>
      </c>
      <c r="L1951">
        <v>22.1</v>
      </c>
      <c r="N1951">
        <v>23.7</v>
      </c>
      <c r="P1951">
        <v>23.5</v>
      </c>
      <c r="R1951">
        <v>23.7</v>
      </c>
      <c r="T1951">
        <v>49.3</v>
      </c>
      <c r="V1951">
        <v>65.5</v>
      </c>
      <c r="X1951">
        <v>89.3</v>
      </c>
      <c r="Z1951">
        <v>12.4</v>
      </c>
      <c r="AB1951">
        <v>11.9</v>
      </c>
    </row>
    <row r="1952" spans="1:29" x14ac:dyDescent="0.3">
      <c r="A1952">
        <v>2005</v>
      </c>
      <c r="B1952">
        <v>1</v>
      </c>
      <c r="C1952">
        <v>1</v>
      </c>
      <c r="D1952" t="s">
        <v>1</v>
      </c>
      <c r="F1952">
        <v>7</v>
      </c>
      <c r="G1952">
        <v>3</v>
      </c>
      <c r="H1952">
        <v>8</v>
      </c>
      <c r="J1952">
        <v>16.100000000000001</v>
      </c>
      <c r="L1952">
        <v>16.5</v>
      </c>
      <c r="N1952">
        <v>24.1</v>
      </c>
      <c r="P1952">
        <v>21.1</v>
      </c>
      <c r="R1952">
        <v>17</v>
      </c>
      <c r="T1952">
        <v>16.600000000000001</v>
      </c>
      <c r="V1952">
        <v>17.399999999999999</v>
      </c>
      <c r="X1952">
        <v>21.1</v>
      </c>
      <c r="Z1952">
        <v>22.4</v>
      </c>
      <c r="AA1952">
        <v>3</v>
      </c>
      <c r="AB1952">
        <v>7</v>
      </c>
      <c r="AC1952">
        <v>3</v>
      </c>
    </row>
    <row r="1953" spans="1:29" x14ac:dyDescent="0.3">
      <c r="A1953">
        <v>2006</v>
      </c>
      <c r="B1953">
        <v>1</v>
      </c>
      <c r="C1953">
        <v>1</v>
      </c>
      <c r="D1953">
        <v>11.2</v>
      </c>
      <c r="F1953">
        <v>10.4</v>
      </c>
      <c r="H1953">
        <v>9.6999999999999993</v>
      </c>
      <c r="J1953">
        <v>9.8000000000000007</v>
      </c>
      <c r="L1953">
        <v>16.399999999999999</v>
      </c>
      <c r="N1953">
        <v>16.850000000000001</v>
      </c>
      <c r="P1953">
        <v>15</v>
      </c>
      <c r="R1953">
        <v>11.2</v>
      </c>
      <c r="T1953">
        <v>16.25</v>
      </c>
      <c r="U1953">
        <v>3</v>
      </c>
      <c r="V1953">
        <v>32.65</v>
      </c>
      <c r="X1953">
        <v>40.049999999999997</v>
      </c>
      <c r="Z1953">
        <v>11.8</v>
      </c>
      <c r="AB1953">
        <v>9.6999999999999993</v>
      </c>
      <c r="AC1953">
        <v>3</v>
      </c>
    </row>
    <row r="1954" spans="1:29" x14ac:dyDescent="0.3">
      <c r="A1954">
        <v>2007</v>
      </c>
      <c r="B1954">
        <v>1</v>
      </c>
      <c r="C1954">
        <v>1</v>
      </c>
      <c r="D1954">
        <v>11.1</v>
      </c>
      <c r="F1954">
        <v>10.9</v>
      </c>
      <c r="H1954">
        <v>9.1</v>
      </c>
      <c r="J1954">
        <v>10.199999999999999</v>
      </c>
      <c r="L1954">
        <v>11.2</v>
      </c>
      <c r="N1954">
        <v>14.8</v>
      </c>
      <c r="P1954">
        <v>16.55</v>
      </c>
      <c r="R1954">
        <v>19.600000000000001</v>
      </c>
      <c r="T1954">
        <v>36.200000000000003</v>
      </c>
      <c r="V1954">
        <v>45.3</v>
      </c>
      <c r="X1954">
        <v>54.1</v>
      </c>
      <c r="Z1954">
        <v>14.8</v>
      </c>
      <c r="AB1954">
        <v>9.1</v>
      </c>
    </row>
    <row r="1955" spans="1:29" x14ac:dyDescent="0.3">
      <c r="A1955">
        <v>2008</v>
      </c>
      <c r="B1955">
        <v>1</v>
      </c>
      <c r="C1955">
        <v>1</v>
      </c>
      <c r="D1955">
        <v>11</v>
      </c>
      <c r="E1955">
        <v>1</v>
      </c>
      <c r="F1955">
        <v>7.9</v>
      </c>
      <c r="H1955">
        <v>7.55</v>
      </c>
      <c r="J1955">
        <v>9.1920000000000002</v>
      </c>
      <c r="K1955">
        <v>1</v>
      </c>
      <c r="L1955">
        <v>16.809999999999999</v>
      </c>
      <c r="M1955">
        <v>1</v>
      </c>
      <c r="N1955">
        <v>17.600000000000001</v>
      </c>
      <c r="O1955">
        <v>1</v>
      </c>
      <c r="P1955">
        <v>18.8</v>
      </c>
      <c r="Q1955">
        <v>1</v>
      </c>
      <c r="R1955">
        <v>21.35</v>
      </c>
      <c r="S1955">
        <v>1</v>
      </c>
      <c r="T1955">
        <v>21.1</v>
      </c>
      <c r="V1955">
        <v>27.25</v>
      </c>
      <c r="X1955">
        <v>35.1</v>
      </c>
      <c r="Z1955">
        <v>16.5</v>
      </c>
      <c r="AB1955">
        <v>7.55</v>
      </c>
    </row>
    <row r="1956" spans="1:29" x14ac:dyDescent="0.3">
      <c r="A1956">
        <v>2009</v>
      </c>
      <c r="B1956">
        <v>1</v>
      </c>
      <c r="C1956">
        <v>1</v>
      </c>
      <c r="D1956">
        <v>15.6</v>
      </c>
      <c r="F1956">
        <v>18.2</v>
      </c>
      <c r="G1956">
        <v>3</v>
      </c>
      <c r="H1956">
        <v>22</v>
      </c>
      <c r="J1956">
        <v>67.8</v>
      </c>
      <c r="L1956">
        <v>40.049999999999997</v>
      </c>
      <c r="N1956">
        <v>37.299999999999997</v>
      </c>
      <c r="P1956">
        <v>13.2</v>
      </c>
      <c r="R1956">
        <v>16.399999999999999</v>
      </c>
      <c r="T1956">
        <v>16.8</v>
      </c>
      <c r="V1956">
        <v>17.600000000000001</v>
      </c>
      <c r="X1956">
        <v>18</v>
      </c>
      <c r="Z1956">
        <v>16.05</v>
      </c>
      <c r="AB1956">
        <v>13.2</v>
      </c>
      <c r="AC1956">
        <v>3</v>
      </c>
    </row>
    <row r="1957" spans="1:29" x14ac:dyDescent="0.3">
      <c r="A1957">
        <v>2010</v>
      </c>
      <c r="B1957">
        <v>1</v>
      </c>
      <c r="C1957">
        <v>1</v>
      </c>
      <c r="D1957">
        <v>14</v>
      </c>
      <c r="F1957">
        <v>9.6</v>
      </c>
      <c r="G1957">
        <v>3</v>
      </c>
      <c r="H1957">
        <v>11.2</v>
      </c>
      <c r="I1957">
        <v>3</v>
      </c>
      <c r="J1957">
        <v>11.3</v>
      </c>
      <c r="L1957">
        <v>11.2</v>
      </c>
      <c r="N1957">
        <v>16.600000000000001</v>
      </c>
      <c r="P1957">
        <v>18.600000000000001</v>
      </c>
      <c r="R1957">
        <v>23.2</v>
      </c>
      <c r="S1957">
        <v>3</v>
      </c>
      <c r="T1957">
        <v>38.4</v>
      </c>
      <c r="V1957">
        <v>20.5</v>
      </c>
      <c r="X1957">
        <v>32.65</v>
      </c>
      <c r="Z1957">
        <v>26.8</v>
      </c>
      <c r="AB1957">
        <v>9.6</v>
      </c>
      <c r="AC1957">
        <v>3</v>
      </c>
    </row>
    <row r="1958" spans="1:29" x14ac:dyDescent="0.3">
      <c r="A1958">
        <v>2011</v>
      </c>
      <c r="B1958">
        <v>1</v>
      </c>
      <c r="C1958">
        <v>1</v>
      </c>
      <c r="D1958">
        <v>14.6</v>
      </c>
      <c r="E1958">
        <v>3</v>
      </c>
      <c r="F1958" t="s">
        <v>1</v>
      </c>
      <c r="H1958">
        <v>8.3000000000000007</v>
      </c>
      <c r="J1958">
        <v>8.5</v>
      </c>
      <c r="L1958">
        <v>11</v>
      </c>
      <c r="N1958">
        <v>14.8</v>
      </c>
      <c r="P1958">
        <v>12.2</v>
      </c>
      <c r="R1958">
        <v>13.4</v>
      </c>
      <c r="T1958">
        <v>14.82</v>
      </c>
      <c r="V1958">
        <v>16.97</v>
      </c>
      <c r="X1958">
        <v>16.41</v>
      </c>
      <c r="Z1958">
        <v>15.48</v>
      </c>
      <c r="AB1958">
        <v>8.3000000000000007</v>
      </c>
      <c r="AC1958">
        <v>3</v>
      </c>
    </row>
    <row r="1959" spans="1:29" x14ac:dyDescent="0.3">
      <c r="A1959">
        <v>2012</v>
      </c>
      <c r="B1959">
        <v>1</v>
      </c>
      <c r="C1959">
        <v>1</v>
      </c>
      <c r="D1959">
        <v>10.76</v>
      </c>
      <c r="F1959">
        <v>10.63</v>
      </c>
      <c r="H1959">
        <v>10.9</v>
      </c>
      <c r="J1959">
        <v>12.72</v>
      </c>
      <c r="L1959" t="s">
        <v>1</v>
      </c>
      <c r="N1959" t="s">
        <v>1</v>
      </c>
      <c r="P1959">
        <v>13.7</v>
      </c>
      <c r="R1959">
        <v>13.14</v>
      </c>
      <c r="T1959">
        <v>14.1</v>
      </c>
      <c r="V1959">
        <v>17.149999999999999</v>
      </c>
      <c r="X1959">
        <v>27.7</v>
      </c>
      <c r="Z1959">
        <v>16.04</v>
      </c>
      <c r="AB1959">
        <v>10.63</v>
      </c>
      <c r="AC1959">
        <v>3</v>
      </c>
    </row>
    <row r="1961" spans="1:29" x14ac:dyDescent="0.3">
      <c r="A1961" t="s">
        <v>73</v>
      </c>
      <c r="D1961">
        <v>11.55</v>
      </c>
      <c r="F1961">
        <v>10.09</v>
      </c>
      <c r="H1961">
        <v>8.9960000000000004</v>
      </c>
      <c r="J1961">
        <v>10.42</v>
      </c>
      <c r="L1961">
        <v>13.32</v>
      </c>
      <c r="N1961">
        <v>14.78</v>
      </c>
      <c r="P1961">
        <v>13.3</v>
      </c>
      <c r="R1961">
        <v>14.05</v>
      </c>
      <c r="T1961">
        <v>19.34</v>
      </c>
      <c r="V1961">
        <v>23.3</v>
      </c>
      <c r="X1961">
        <v>26.13</v>
      </c>
      <c r="Z1961">
        <v>15.87</v>
      </c>
      <c r="AB1961">
        <v>15.1</v>
      </c>
    </row>
    <row r="1962" spans="1:29" x14ac:dyDescent="0.3">
      <c r="A1962" t="s">
        <v>74</v>
      </c>
      <c r="D1962">
        <v>18.8</v>
      </c>
      <c r="F1962">
        <v>18.2</v>
      </c>
      <c r="H1962">
        <v>22</v>
      </c>
      <c r="J1962">
        <v>67.8</v>
      </c>
      <c r="L1962">
        <v>40.9</v>
      </c>
      <c r="N1962">
        <v>37.299999999999997</v>
      </c>
      <c r="P1962">
        <v>29.9</v>
      </c>
      <c r="R1962">
        <v>23.7</v>
      </c>
      <c r="T1962">
        <v>49.3</v>
      </c>
      <c r="V1962">
        <v>65.5</v>
      </c>
      <c r="X1962">
        <v>89.3</v>
      </c>
      <c r="Z1962">
        <v>26.8</v>
      </c>
      <c r="AB1962">
        <v>89.3</v>
      </c>
    </row>
    <row r="1963" spans="1:29" x14ac:dyDescent="0.3">
      <c r="A1963" t="s">
        <v>75</v>
      </c>
      <c r="D1963">
        <v>2</v>
      </c>
      <c r="F1963">
        <v>3.2</v>
      </c>
      <c r="H1963">
        <v>2.8</v>
      </c>
      <c r="J1963">
        <v>4</v>
      </c>
      <c r="L1963">
        <v>5.2</v>
      </c>
      <c r="N1963">
        <v>5.4</v>
      </c>
      <c r="P1963">
        <v>2.6</v>
      </c>
      <c r="R1963">
        <v>4.5990000000000002</v>
      </c>
      <c r="T1963">
        <v>6.8</v>
      </c>
      <c r="V1963">
        <v>2.8</v>
      </c>
      <c r="X1963">
        <v>4.3</v>
      </c>
      <c r="Z1963">
        <v>2.4</v>
      </c>
      <c r="AB1963">
        <v>2</v>
      </c>
    </row>
    <row r="1966" spans="1:29" s="20" customFormat="1" x14ac:dyDescent="0.3">
      <c r="A1966" s="8" t="s">
        <v>106</v>
      </c>
      <c r="B1966" s="7"/>
      <c r="C1966" s="7"/>
      <c r="D1966" s="7"/>
    </row>
    <row r="1967" spans="1:29" x14ac:dyDescent="0.3">
      <c r="A1967" t="s">
        <v>19</v>
      </c>
      <c r="B1967">
        <v>15037020</v>
      </c>
      <c r="C1967" t="s">
        <v>56</v>
      </c>
    </row>
    <row r="1968" spans="1:29" x14ac:dyDescent="0.3">
      <c r="A1968" t="s">
        <v>20</v>
      </c>
    </row>
    <row r="1969" spans="1:29" x14ac:dyDescent="0.3">
      <c r="A1969" t="s">
        <v>21</v>
      </c>
      <c r="G1969" t="s">
        <v>103</v>
      </c>
    </row>
    <row r="1970" spans="1:29" x14ac:dyDescent="0.3">
      <c r="A1970" t="s">
        <v>22</v>
      </c>
      <c r="B1970">
        <v>30</v>
      </c>
    </row>
    <row r="1971" spans="1:29" x14ac:dyDescent="0.3">
      <c r="A1971" t="s">
        <v>23</v>
      </c>
      <c r="B1971" t="s">
        <v>109</v>
      </c>
    </row>
    <row r="1972" spans="1:29" x14ac:dyDescent="0.3">
      <c r="A1972" t="s">
        <v>25</v>
      </c>
      <c r="B1972" t="s">
        <v>26</v>
      </c>
      <c r="C1972" t="s">
        <v>27</v>
      </c>
      <c r="D1972" t="s">
        <v>2</v>
      </c>
      <c r="E1972" t="s">
        <v>1</v>
      </c>
      <c r="F1972" t="s">
        <v>3</v>
      </c>
      <c r="G1972" t="s">
        <v>1</v>
      </c>
      <c r="H1972" t="s">
        <v>4</v>
      </c>
      <c r="I1972" t="s">
        <v>1</v>
      </c>
      <c r="J1972" t="s">
        <v>5</v>
      </c>
      <c r="K1972" t="s">
        <v>1</v>
      </c>
      <c r="L1972" t="s">
        <v>6</v>
      </c>
      <c r="M1972" t="s">
        <v>1</v>
      </c>
      <c r="N1972" t="s">
        <v>7</v>
      </c>
      <c r="O1972" t="s">
        <v>1</v>
      </c>
      <c r="P1972" t="s">
        <v>8</v>
      </c>
      <c r="Q1972" t="s">
        <v>1</v>
      </c>
      <c r="R1972" t="s">
        <v>9</v>
      </c>
      <c r="S1972" t="s">
        <v>1</v>
      </c>
      <c r="T1972" t="s">
        <v>10</v>
      </c>
      <c r="U1972" t="s">
        <v>1</v>
      </c>
      <c r="V1972" t="s">
        <v>11</v>
      </c>
      <c r="W1972" t="s">
        <v>1</v>
      </c>
      <c r="X1972" t="s">
        <v>12</v>
      </c>
      <c r="Y1972" t="s">
        <v>1</v>
      </c>
      <c r="Z1972" t="s">
        <v>13</v>
      </c>
      <c r="AA1972" t="s">
        <v>1</v>
      </c>
      <c r="AB1972" t="s">
        <v>28</v>
      </c>
      <c r="AC1972" t="s">
        <v>1</v>
      </c>
    </row>
    <row r="1973" spans="1:29" x14ac:dyDescent="0.3">
      <c r="A1973">
        <v>1976</v>
      </c>
      <c r="B1973">
        <v>2</v>
      </c>
      <c r="C1973">
        <v>1</v>
      </c>
      <c r="D1973">
        <v>4.1000000000000002E-2</v>
      </c>
      <c r="E1973">
        <v>8</v>
      </c>
      <c r="F1973">
        <v>0.03</v>
      </c>
      <c r="G1973">
        <v>8</v>
      </c>
      <c r="H1973">
        <v>1.9E-2</v>
      </c>
      <c r="I1973">
        <v>8</v>
      </c>
      <c r="J1973">
        <v>1.9E-2</v>
      </c>
      <c r="K1973">
        <v>8</v>
      </c>
      <c r="L1973">
        <v>3.1E-2</v>
      </c>
      <c r="M1973">
        <v>8</v>
      </c>
      <c r="N1973">
        <v>9.2999999999999999E-2</v>
      </c>
      <c r="O1973">
        <v>8</v>
      </c>
      <c r="P1973">
        <v>1.4999999999999999E-2</v>
      </c>
      <c r="Q1973">
        <v>8</v>
      </c>
      <c r="R1973">
        <v>0.02</v>
      </c>
      <c r="S1973">
        <v>8</v>
      </c>
      <c r="T1973">
        <v>3.7999999999999999E-2</v>
      </c>
      <c r="U1973">
        <v>8</v>
      </c>
      <c r="V1973">
        <v>0.30299999999999999</v>
      </c>
      <c r="W1973">
        <v>8</v>
      </c>
      <c r="X1973">
        <v>0.10299999999999999</v>
      </c>
      <c r="Y1973">
        <v>8</v>
      </c>
      <c r="Z1973">
        <v>2.5000000000000001E-2</v>
      </c>
      <c r="AA1973">
        <v>8</v>
      </c>
      <c r="AB1973">
        <v>0.06</v>
      </c>
    </row>
    <row r="1974" spans="1:29" x14ac:dyDescent="0.3">
      <c r="A1974">
        <v>1977</v>
      </c>
      <c r="B1974">
        <v>2</v>
      </c>
      <c r="C1974">
        <v>1</v>
      </c>
      <c r="D1974">
        <v>1.6E-2</v>
      </c>
      <c r="E1974">
        <v>8</v>
      </c>
      <c r="F1974">
        <v>8.9999999999999993E-3</v>
      </c>
      <c r="G1974">
        <v>8</v>
      </c>
      <c r="H1974">
        <v>4.0000000000000001E-3</v>
      </c>
      <c r="I1974">
        <v>8</v>
      </c>
      <c r="J1974">
        <v>5.0000000000000001E-3</v>
      </c>
      <c r="K1974">
        <v>8</v>
      </c>
      <c r="L1974">
        <v>6.0999999999999999E-2</v>
      </c>
      <c r="M1974">
        <v>8</v>
      </c>
      <c r="N1974">
        <v>8.8999999999999996E-2</v>
      </c>
      <c r="O1974">
        <v>8</v>
      </c>
      <c r="P1974">
        <v>0.01</v>
      </c>
      <c r="Q1974">
        <v>8</v>
      </c>
      <c r="R1974">
        <v>1.7999999999999999E-2</v>
      </c>
      <c r="S1974">
        <v>8</v>
      </c>
      <c r="T1974">
        <v>0.11600000000000001</v>
      </c>
      <c r="U1974">
        <v>8</v>
      </c>
      <c r="V1974">
        <v>0.219</v>
      </c>
      <c r="W1974">
        <v>8</v>
      </c>
      <c r="X1974">
        <v>0.33100000000000002</v>
      </c>
      <c r="Y1974">
        <v>8</v>
      </c>
      <c r="Z1974">
        <v>3.6999999999999998E-2</v>
      </c>
      <c r="AA1974">
        <v>8</v>
      </c>
      <c r="AB1974">
        <v>0.08</v>
      </c>
    </row>
    <row r="1975" spans="1:29" x14ac:dyDescent="0.3">
      <c r="A1975">
        <v>1978</v>
      </c>
      <c r="B1975">
        <v>2</v>
      </c>
      <c r="C1975">
        <v>1</v>
      </c>
      <c r="D1975">
        <v>1.4E-2</v>
      </c>
      <c r="E1975">
        <v>8</v>
      </c>
      <c r="F1975">
        <v>0.01</v>
      </c>
      <c r="G1975">
        <v>8</v>
      </c>
      <c r="H1975">
        <v>6.0000000000000001E-3</v>
      </c>
      <c r="I1975">
        <v>8</v>
      </c>
      <c r="J1975">
        <v>4.7E-2</v>
      </c>
      <c r="K1975">
        <v>8</v>
      </c>
      <c r="L1975">
        <v>0.05</v>
      </c>
      <c r="M1975">
        <v>8</v>
      </c>
      <c r="N1975">
        <v>0.05</v>
      </c>
      <c r="O1975">
        <v>8</v>
      </c>
      <c r="P1975">
        <v>4.3999999999999997E-2</v>
      </c>
      <c r="Q1975">
        <v>8</v>
      </c>
      <c r="R1975">
        <v>0.05</v>
      </c>
      <c r="S1975">
        <v>8</v>
      </c>
      <c r="T1975">
        <v>0.13700000000000001</v>
      </c>
      <c r="U1975">
        <v>8</v>
      </c>
      <c r="V1975">
        <v>0.318</v>
      </c>
      <c r="W1975">
        <v>8</v>
      </c>
      <c r="X1975">
        <v>0.23300000000000001</v>
      </c>
      <c r="Y1975">
        <v>8</v>
      </c>
      <c r="Z1975">
        <v>5.7000000000000002E-2</v>
      </c>
      <c r="AA1975">
        <v>8</v>
      </c>
      <c r="AB1975">
        <v>0.09</v>
      </c>
    </row>
    <row r="1976" spans="1:29" x14ac:dyDescent="0.3">
      <c r="A1976">
        <v>1979</v>
      </c>
      <c r="B1976">
        <v>2</v>
      </c>
      <c r="C1976">
        <v>1</v>
      </c>
      <c r="D1976">
        <v>3.1E-2</v>
      </c>
      <c r="E1976">
        <v>8</v>
      </c>
      <c r="F1976">
        <v>1.4E-2</v>
      </c>
      <c r="G1976">
        <v>8</v>
      </c>
      <c r="H1976">
        <v>1.0999999999999999E-2</v>
      </c>
      <c r="I1976">
        <v>8</v>
      </c>
      <c r="J1976">
        <v>2.5000000000000001E-2</v>
      </c>
      <c r="K1976">
        <v>8</v>
      </c>
      <c r="L1976">
        <v>0.106</v>
      </c>
      <c r="M1976">
        <v>8</v>
      </c>
      <c r="N1976">
        <v>0.16500000000000001</v>
      </c>
      <c r="O1976">
        <v>8</v>
      </c>
      <c r="P1976">
        <v>8.5999999999999993E-2</v>
      </c>
      <c r="Q1976">
        <v>8</v>
      </c>
      <c r="R1976">
        <v>0.1</v>
      </c>
      <c r="S1976">
        <v>8</v>
      </c>
      <c r="T1976">
        <v>0.46200000000000002</v>
      </c>
      <c r="U1976">
        <v>8</v>
      </c>
      <c r="V1976">
        <v>0.47399999999999998</v>
      </c>
      <c r="W1976">
        <v>8</v>
      </c>
      <c r="X1976">
        <v>0.78400000000000003</v>
      </c>
      <c r="Y1976">
        <v>8</v>
      </c>
      <c r="Z1976">
        <v>0.115</v>
      </c>
      <c r="AA1976">
        <v>8</v>
      </c>
      <c r="AB1976">
        <v>0.2</v>
      </c>
    </row>
    <row r="1977" spans="1:29" x14ac:dyDescent="0.3">
      <c r="A1977">
        <v>1980</v>
      </c>
      <c r="B1977">
        <v>2</v>
      </c>
      <c r="C1977">
        <v>1</v>
      </c>
      <c r="D1977">
        <v>3.3000000000000002E-2</v>
      </c>
      <c r="E1977">
        <v>8</v>
      </c>
      <c r="F1977">
        <v>1.4E-2</v>
      </c>
      <c r="G1977">
        <v>8</v>
      </c>
      <c r="H1977">
        <v>7.0000000000000001E-3</v>
      </c>
      <c r="I1977">
        <v>8</v>
      </c>
      <c r="J1977">
        <v>7.0000000000000001E-3</v>
      </c>
      <c r="K1977">
        <v>8</v>
      </c>
      <c r="L1977">
        <v>2.8000000000000001E-2</v>
      </c>
      <c r="M1977">
        <v>8</v>
      </c>
      <c r="N1977">
        <v>4.9000000000000002E-2</v>
      </c>
      <c r="O1977">
        <v>8</v>
      </c>
      <c r="P1977">
        <v>0.05</v>
      </c>
      <c r="Q1977">
        <v>8</v>
      </c>
      <c r="R1977">
        <v>0.13300000000000001</v>
      </c>
      <c r="S1977">
        <v>8</v>
      </c>
      <c r="T1977">
        <v>4.2999999999999997E-2</v>
      </c>
      <c r="U1977">
        <v>8</v>
      </c>
      <c r="V1977">
        <v>0.128</v>
      </c>
      <c r="W1977">
        <v>8</v>
      </c>
      <c r="X1977">
        <v>0.123</v>
      </c>
      <c r="Y1977">
        <v>8</v>
      </c>
      <c r="Z1977">
        <v>3.2000000000000001E-2</v>
      </c>
      <c r="AA1977">
        <v>8</v>
      </c>
      <c r="AB1977">
        <v>0.05</v>
      </c>
    </row>
    <row r="1978" spans="1:29" x14ac:dyDescent="0.3">
      <c r="A1978">
        <v>1981</v>
      </c>
      <c r="B1978">
        <v>2</v>
      </c>
      <c r="C1978">
        <v>1</v>
      </c>
      <c r="D1978">
        <v>2.9000000000000001E-2</v>
      </c>
      <c r="E1978">
        <v>8</v>
      </c>
      <c r="F1978">
        <v>3.7999999999999999E-2</v>
      </c>
      <c r="G1978">
        <v>8</v>
      </c>
      <c r="H1978">
        <v>1.4E-2</v>
      </c>
      <c r="I1978">
        <v>8</v>
      </c>
      <c r="J1978">
        <v>0.41199999999999998</v>
      </c>
      <c r="K1978">
        <v>8</v>
      </c>
      <c r="L1978">
        <v>0.70499999999999996</v>
      </c>
      <c r="M1978">
        <v>8</v>
      </c>
      <c r="N1978">
        <v>0.39600000000000002</v>
      </c>
      <c r="O1978">
        <v>8</v>
      </c>
      <c r="P1978">
        <v>0.23</v>
      </c>
      <c r="Q1978">
        <v>8</v>
      </c>
      <c r="R1978">
        <v>0.157</v>
      </c>
      <c r="S1978">
        <v>8</v>
      </c>
      <c r="T1978">
        <v>0.14499999999999999</v>
      </c>
      <c r="U1978">
        <v>8</v>
      </c>
      <c r="V1978">
        <v>0.22800000000000001</v>
      </c>
      <c r="W1978">
        <v>8</v>
      </c>
      <c r="X1978">
        <v>0.17399999999999999</v>
      </c>
      <c r="Y1978">
        <v>8</v>
      </c>
      <c r="Z1978">
        <v>0.2</v>
      </c>
      <c r="AA1978">
        <v>8</v>
      </c>
      <c r="AB1978">
        <v>0.23</v>
      </c>
    </row>
    <row r="1979" spans="1:29" x14ac:dyDescent="0.3">
      <c r="A1979">
        <v>1982</v>
      </c>
      <c r="B1979">
        <v>2</v>
      </c>
      <c r="C1979">
        <v>1</v>
      </c>
      <c r="D1979">
        <v>4.5999999999999999E-2</v>
      </c>
      <c r="E1979">
        <v>8</v>
      </c>
      <c r="F1979">
        <v>1.6E-2</v>
      </c>
      <c r="G1979">
        <v>8</v>
      </c>
      <c r="H1979">
        <v>8.9999999999999993E-3</v>
      </c>
      <c r="I1979">
        <v>8</v>
      </c>
      <c r="J1979">
        <v>1.0999999999999999E-2</v>
      </c>
      <c r="K1979">
        <v>8</v>
      </c>
      <c r="L1979">
        <v>4.5999999999999999E-2</v>
      </c>
      <c r="M1979">
        <v>8</v>
      </c>
      <c r="N1979">
        <v>5.8999999999999997E-2</v>
      </c>
      <c r="O1979">
        <v>8</v>
      </c>
      <c r="P1979">
        <v>1.4E-2</v>
      </c>
      <c r="Q1979">
        <v>8</v>
      </c>
      <c r="R1979">
        <v>2.1000000000000001E-2</v>
      </c>
      <c r="S1979">
        <v>8</v>
      </c>
      <c r="T1979">
        <v>0.58699999999999997</v>
      </c>
      <c r="U1979">
        <v>8</v>
      </c>
      <c r="V1979">
        <v>5.5E-2</v>
      </c>
      <c r="W1979">
        <v>8</v>
      </c>
      <c r="X1979">
        <v>4.4999999999999998E-2</v>
      </c>
      <c r="Y1979">
        <v>8</v>
      </c>
      <c r="Z1979">
        <v>1.4999999999999999E-2</v>
      </c>
      <c r="AA1979">
        <v>8</v>
      </c>
      <c r="AB1979">
        <v>0.08</v>
      </c>
    </row>
    <row r="1980" spans="1:29" x14ac:dyDescent="0.3">
      <c r="A1980">
        <v>1983</v>
      </c>
      <c r="B1980">
        <v>2</v>
      </c>
      <c r="C1980">
        <v>1</v>
      </c>
      <c r="D1980">
        <v>1.7999999999999999E-2</v>
      </c>
      <c r="E1980">
        <v>8</v>
      </c>
      <c r="F1980">
        <v>0.01</v>
      </c>
      <c r="G1980">
        <v>8</v>
      </c>
      <c r="H1980">
        <v>0.03</v>
      </c>
      <c r="I1980">
        <v>8</v>
      </c>
      <c r="J1980">
        <v>2.9000000000000001E-2</v>
      </c>
      <c r="K1980">
        <v>8</v>
      </c>
      <c r="L1980">
        <v>7.9000000000000001E-2</v>
      </c>
      <c r="M1980">
        <v>8</v>
      </c>
      <c r="N1980">
        <v>7.0000000000000007E-2</v>
      </c>
      <c r="O1980">
        <v>8</v>
      </c>
      <c r="P1980">
        <v>4.1000000000000002E-2</v>
      </c>
      <c r="Q1980">
        <v>8</v>
      </c>
      <c r="R1980">
        <v>4.1000000000000002E-2</v>
      </c>
      <c r="S1980">
        <v>8</v>
      </c>
      <c r="T1980">
        <v>4.8000000000000001E-2</v>
      </c>
      <c r="U1980">
        <v>8</v>
      </c>
      <c r="V1980">
        <v>8.5999999999999993E-2</v>
      </c>
      <c r="W1980">
        <v>8</v>
      </c>
      <c r="X1980">
        <v>0.39100000000000001</v>
      </c>
      <c r="Y1980">
        <v>8</v>
      </c>
      <c r="Z1980">
        <v>1.6E-2</v>
      </c>
      <c r="AA1980">
        <v>8</v>
      </c>
      <c r="AB1980">
        <v>7.0000000000000007E-2</v>
      </c>
    </row>
    <row r="1981" spans="1:29" x14ac:dyDescent="0.3">
      <c r="A1981">
        <v>1984</v>
      </c>
      <c r="B1981">
        <v>2</v>
      </c>
      <c r="C1981">
        <v>1</v>
      </c>
      <c r="D1981">
        <v>1.7000000000000001E-2</v>
      </c>
      <c r="E1981">
        <v>8</v>
      </c>
      <c r="F1981">
        <v>1.2E-2</v>
      </c>
      <c r="G1981">
        <v>8</v>
      </c>
      <c r="H1981">
        <v>8.0000000000000002E-3</v>
      </c>
      <c r="I1981">
        <v>8</v>
      </c>
      <c r="J1981">
        <v>7.0000000000000001E-3</v>
      </c>
      <c r="K1981">
        <v>8</v>
      </c>
      <c r="L1981">
        <v>1.2E-2</v>
      </c>
      <c r="M1981">
        <v>8</v>
      </c>
      <c r="N1981">
        <v>8.5000000000000006E-2</v>
      </c>
      <c r="O1981">
        <v>8</v>
      </c>
      <c r="P1981">
        <v>2.5000000000000001E-2</v>
      </c>
      <c r="Q1981">
        <v>8</v>
      </c>
      <c r="R1981">
        <v>4.3999999999999997E-2</v>
      </c>
      <c r="S1981">
        <v>8</v>
      </c>
      <c r="T1981">
        <v>0.219</v>
      </c>
      <c r="U1981">
        <v>8</v>
      </c>
      <c r="V1981">
        <v>0.33900000000000002</v>
      </c>
      <c r="W1981">
        <v>8</v>
      </c>
      <c r="X1981">
        <v>0.19800000000000001</v>
      </c>
      <c r="Y1981">
        <v>8</v>
      </c>
      <c r="Z1981">
        <v>0.13100000000000001</v>
      </c>
      <c r="AA1981">
        <v>8</v>
      </c>
      <c r="AB1981">
        <v>0.09</v>
      </c>
    </row>
    <row r="1982" spans="1:29" x14ac:dyDescent="0.3">
      <c r="A1982">
        <v>1985</v>
      </c>
      <c r="B1982">
        <v>2</v>
      </c>
      <c r="C1982">
        <v>1</v>
      </c>
      <c r="D1982">
        <v>1.9E-2</v>
      </c>
      <c r="E1982">
        <v>8</v>
      </c>
      <c r="F1982">
        <v>1.6E-2</v>
      </c>
      <c r="G1982">
        <v>8</v>
      </c>
      <c r="H1982">
        <v>2.7E-2</v>
      </c>
      <c r="I1982">
        <v>8</v>
      </c>
      <c r="J1982">
        <v>2.7E-2</v>
      </c>
      <c r="K1982">
        <v>8</v>
      </c>
      <c r="L1982">
        <v>3.5999999999999997E-2</v>
      </c>
      <c r="M1982">
        <v>8</v>
      </c>
      <c r="N1982">
        <v>2.1000000000000001E-2</v>
      </c>
      <c r="O1982">
        <v>8</v>
      </c>
      <c r="P1982">
        <v>0.03</v>
      </c>
      <c r="Q1982">
        <v>8</v>
      </c>
      <c r="R1982">
        <v>0.157</v>
      </c>
      <c r="S1982">
        <v>8</v>
      </c>
      <c r="T1982">
        <v>0.245</v>
      </c>
      <c r="U1982">
        <v>8</v>
      </c>
      <c r="V1982">
        <v>2.9000000000000001E-2</v>
      </c>
      <c r="W1982">
        <v>8</v>
      </c>
      <c r="X1982">
        <v>0.13500000000000001</v>
      </c>
      <c r="Y1982">
        <v>8</v>
      </c>
      <c r="Z1982">
        <v>0.20499999999999999</v>
      </c>
      <c r="AA1982">
        <v>8</v>
      </c>
      <c r="AB1982">
        <v>0.08</v>
      </c>
    </row>
    <row r="1983" spans="1:29" x14ac:dyDescent="0.3">
      <c r="A1983">
        <v>1986</v>
      </c>
      <c r="B1983">
        <v>2</v>
      </c>
      <c r="C1983">
        <v>1</v>
      </c>
      <c r="D1983">
        <v>3.2000000000000001E-2</v>
      </c>
      <c r="E1983">
        <v>8</v>
      </c>
      <c r="F1983">
        <v>3.6999999999999998E-2</v>
      </c>
      <c r="G1983">
        <v>8</v>
      </c>
      <c r="H1983">
        <v>7.0000000000000001E-3</v>
      </c>
      <c r="I1983">
        <v>8</v>
      </c>
      <c r="J1983">
        <v>4.1000000000000002E-2</v>
      </c>
      <c r="K1983">
        <v>8</v>
      </c>
      <c r="L1983">
        <v>0.06</v>
      </c>
      <c r="M1983">
        <v>8</v>
      </c>
      <c r="N1983">
        <v>6.4000000000000001E-2</v>
      </c>
      <c r="O1983">
        <v>8</v>
      </c>
      <c r="P1983">
        <v>0.01</v>
      </c>
      <c r="Q1983">
        <v>8</v>
      </c>
      <c r="R1983">
        <v>1.7000000000000001E-2</v>
      </c>
      <c r="S1983">
        <v>8</v>
      </c>
      <c r="T1983">
        <v>0.24099999999999999</v>
      </c>
      <c r="U1983">
        <v>8</v>
      </c>
      <c r="V1983">
        <v>0.97199999999999998</v>
      </c>
      <c r="W1983">
        <v>8</v>
      </c>
      <c r="X1983">
        <v>0.21099999999999999</v>
      </c>
      <c r="Y1983">
        <v>8</v>
      </c>
      <c r="Z1983">
        <v>1.7999999999999999E-2</v>
      </c>
      <c r="AA1983">
        <v>8</v>
      </c>
      <c r="AB1983">
        <v>0.14000000000000001</v>
      </c>
    </row>
    <row r="1984" spans="1:29" x14ac:dyDescent="0.3">
      <c r="A1984">
        <v>1987</v>
      </c>
      <c r="B1984">
        <v>2</v>
      </c>
      <c r="C1984">
        <v>1</v>
      </c>
      <c r="D1984">
        <v>2E-3</v>
      </c>
      <c r="E1984">
        <v>8</v>
      </c>
      <c r="F1984">
        <v>2E-3</v>
      </c>
      <c r="G1984">
        <v>8</v>
      </c>
      <c r="H1984">
        <v>4.0000000000000001E-3</v>
      </c>
      <c r="I1984">
        <v>8</v>
      </c>
      <c r="J1984">
        <v>4.2000000000000003E-2</v>
      </c>
      <c r="K1984">
        <v>8</v>
      </c>
      <c r="L1984">
        <v>0.19</v>
      </c>
      <c r="M1984">
        <v>8</v>
      </c>
      <c r="N1984">
        <v>7.0000000000000007E-2</v>
      </c>
      <c r="O1984">
        <v>8</v>
      </c>
      <c r="P1984">
        <v>0.69499999999999995</v>
      </c>
      <c r="Q1984">
        <v>8</v>
      </c>
      <c r="R1984">
        <v>0.45600000000000002</v>
      </c>
      <c r="S1984">
        <v>8</v>
      </c>
      <c r="T1984">
        <v>0.115</v>
      </c>
      <c r="U1984">
        <v>8</v>
      </c>
      <c r="V1984">
        <v>0.48799999999999999</v>
      </c>
      <c r="W1984">
        <v>8</v>
      </c>
      <c r="X1984">
        <v>0.16</v>
      </c>
      <c r="Y1984">
        <v>8</v>
      </c>
      <c r="Z1984">
        <v>0.10299999999999999</v>
      </c>
      <c r="AA1984">
        <v>8</v>
      </c>
      <c r="AB1984">
        <v>0.19</v>
      </c>
    </row>
    <row r="1985" spans="1:29" x14ac:dyDescent="0.3">
      <c r="A1985">
        <v>1988</v>
      </c>
      <c r="B1985">
        <v>2</v>
      </c>
      <c r="C1985">
        <v>1</v>
      </c>
      <c r="D1985">
        <v>2.3E-2</v>
      </c>
      <c r="E1985">
        <v>8</v>
      </c>
      <c r="F1985">
        <v>0.02</v>
      </c>
      <c r="G1985">
        <v>8</v>
      </c>
      <c r="H1985">
        <v>1.6E-2</v>
      </c>
      <c r="I1985">
        <v>8</v>
      </c>
      <c r="J1985">
        <v>1.4999999999999999E-2</v>
      </c>
      <c r="K1985">
        <v>8</v>
      </c>
      <c r="L1985">
        <v>0.08</v>
      </c>
      <c r="M1985">
        <v>8</v>
      </c>
      <c r="N1985">
        <v>0.25800000000000001</v>
      </c>
      <c r="O1985">
        <v>8</v>
      </c>
      <c r="P1985">
        <v>0.16200000000000001</v>
      </c>
      <c r="Q1985">
        <v>8</v>
      </c>
      <c r="R1985">
        <v>0.23899999999999999</v>
      </c>
      <c r="S1985">
        <v>8</v>
      </c>
      <c r="T1985">
        <v>3.5790000000000002</v>
      </c>
      <c r="U1985">
        <v>8</v>
      </c>
      <c r="V1985">
        <v>1.1020000000000001</v>
      </c>
      <c r="W1985">
        <v>8</v>
      </c>
      <c r="X1985">
        <v>0.92900000000000005</v>
      </c>
      <c r="Y1985">
        <v>8</v>
      </c>
      <c r="Z1985">
        <v>6.9000000000000006E-2</v>
      </c>
      <c r="AA1985">
        <v>8</v>
      </c>
      <c r="AB1985">
        <v>0.54</v>
      </c>
    </row>
    <row r="1986" spans="1:29" x14ac:dyDescent="0.3">
      <c r="A1986">
        <v>1989</v>
      </c>
      <c r="B1986">
        <v>1</v>
      </c>
      <c r="C1986">
        <v>1</v>
      </c>
      <c r="D1986">
        <v>0.03</v>
      </c>
      <c r="E1986">
        <v>8</v>
      </c>
      <c r="F1986">
        <v>1.7999999999999999E-2</v>
      </c>
      <c r="G1986">
        <v>8</v>
      </c>
      <c r="H1986">
        <v>1.7000000000000001E-2</v>
      </c>
      <c r="I1986">
        <v>3</v>
      </c>
      <c r="J1986">
        <v>0.01</v>
      </c>
      <c r="L1986">
        <v>6.8000000000000005E-2</v>
      </c>
      <c r="N1986">
        <v>9.8000000000000004E-2</v>
      </c>
      <c r="P1986" t="s">
        <v>1</v>
      </c>
      <c r="R1986">
        <v>8.7999999999999995E-2</v>
      </c>
      <c r="S1986">
        <v>3</v>
      </c>
      <c r="T1986">
        <v>0.378</v>
      </c>
      <c r="U1986">
        <v>8</v>
      </c>
      <c r="V1986">
        <v>0.376</v>
      </c>
      <c r="W1986">
        <v>3</v>
      </c>
      <c r="X1986">
        <v>0.48799999999999999</v>
      </c>
      <c r="Y1986">
        <v>8</v>
      </c>
      <c r="Z1986">
        <v>0.16300000000000001</v>
      </c>
      <c r="AA1986">
        <v>3</v>
      </c>
      <c r="AB1986">
        <v>0.16</v>
      </c>
      <c r="AC1986">
        <v>3</v>
      </c>
    </row>
    <row r="1987" spans="1:29" x14ac:dyDescent="0.3">
      <c r="A1987">
        <v>1990</v>
      </c>
      <c r="B1987">
        <v>1</v>
      </c>
      <c r="C1987">
        <v>1</v>
      </c>
      <c r="D1987">
        <v>3.4000000000000002E-2</v>
      </c>
      <c r="E1987">
        <v>8</v>
      </c>
      <c r="F1987">
        <v>0.02</v>
      </c>
      <c r="G1987">
        <v>8</v>
      </c>
      <c r="H1987">
        <v>8.0000000000000002E-3</v>
      </c>
      <c r="I1987">
        <v>8</v>
      </c>
      <c r="J1987">
        <v>0.113</v>
      </c>
      <c r="K1987">
        <v>8</v>
      </c>
      <c r="L1987">
        <v>0.51500000000000001</v>
      </c>
      <c r="M1987">
        <v>8</v>
      </c>
      <c r="N1987">
        <v>9.6000000000000002E-2</v>
      </c>
      <c r="O1987">
        <v>8</v>
      </c>
      <c r="P1987">
        <v>6.7000000000000004E-2</v>
      </c>
      <c r="Q1987">
        <v>8</v>
      </c>
      <c r="R1987">
        <v>0.23499999999999999</v>
      </c>
      <c r="S1987">
        <v>8</v>
      </c>
      <c r="T1987">
        <v>0.17699999999999999</v>
      </c>
      <c r="U1987">
        <v>8</v>
      </c>
      <c r="V1987">
        <v>0.56899999999999995</v>
      </c>
      <c r="W1987">
        <v>8</v>
      </c>
      <c r="X1987">
        <v>0.248</v>
      </c>
      <c r="Y1987">
        <v>8</v>
      </c>
      <c r="Z1987">
        <v>0.11899999999999999</v>
      </c>
      <c r="AA1987">
        <v>8</v>
      </c>
      <c r="AB1987">
        <v>0.18</v>
      </c>
    </row>
    <row r="1988" spans="1:29" x14ac:dyDescent="0.3">
      <c r="A1988">
        <v>1991</v>
      </c>
      <c r="B1988">
        <v>1</v>
      </c>
      <c r="C1988">
        <v>1</v>
      </c>
      <c r="D1988" t="s">
        <v>1</v>
      </c>
      <c r="F1988">
        <v>5.1999999999999998E-2</v>
      </c>
      <c r="H1988">
        <v>3.3000000000000002E-2</v>
      </c>
      <c r="J1988">
        <v>2.1999999999999999E-2</v>
      </c>
      <c r="L1988">
        <v>0.104</v>
      </c>
      <c r="M1988">
        <v>8</v>
      </c>
      <c r="N1988">
        <v>3.4000000000000002E-2</v>
      </c>
      <c r="O1988">
        <v>8</v>
      </c>
      <c r="P1988">
        <v>1.7999999999999999E-2</v>
      </c>
      <c r="Q1988">
        <v>8</v>
      </c>
      <c r="R1988">
        <v>3.6999999999999998E-2</v>
      </c>
      <c r="S1988">
        <v>8</v>
      </c>
      <c r="T1988">
        <v>0.13700000000000001</v>
      </c>
      <c r="U1988">
        <v>8</v>
      </c>
      <c r="V1988">
        <v>0.311</v>
      </c>
      <c r="W1988">
        <v>8</v>
      </c>
      <c r="X1988">
        <v>0.25600000000000001</v>
      </c>
      <c r="Y1988">
        <v>8</v>
      </c>
      <c r="Z1988">
        <v>5.0999999999999997E-2</v>
      </c>
      <c r="AA1988">
        <v>8</v>
      </c>
      <c r="AB1988">
        <v>0.1</v>
      </c>
      <c r="AC1988">
        <v>3</v>
      </c>
    </row>
    <row r="1989" spans="1:29" x14ac:dyDescent="0.3">
      <c r="A1989">
        <v>1992</v>
      </c>
      <c r="B1989">
        <v>1</v>
      </c>
      <c r="C1989">
        <v>1</v>
      </c>
      <c r="D1989">
        <v>2.5999999999999999E-2</v>
      </c>
      <c r="E1989">
        <v>8</v>
      </c>
      <c r="F1989">
        <v>1.6E-2</v>
      </c>
      <c r="G1989">
        <v>8</v>
      </c>
      <c r="H1989">
        <v>8.9999999999999993E-3</v>
      </c>
      <c r="I1989">
        <v>8</v>
      </c>
      <c r="J1989">
        <v>1.6E-2</v>
      </c>
      <c r="K1989">
        <v>8</v>
      </c>
      <c r="L1989">
        <v>0.15</v>
      </c>
      <c r="M1989">
        <v>8</v>
      </c>
      <c r="N1989">
        <v>0.38900000000000001</v>
      </c>
      <c r="O1989">
        <v>8</v>
      </c>
      <c r="P1989">
        <v>3.9E-2</v>
      </c>
      <c r="Q1989">
        <v>8</v>
      </c>
      <c r="R1989">
        <v>5.6000000000000001E-2</v>
      </c>
      <c r="S1989">
        <v>8</v>
      </c>
      <c r="T1989">
        <v>0.13500000000000001</v>
      </c>
      <c r="U1989">
        <v>8</v>
      </c>
      <c r="V1989">
        <v>0.114</v>
      </c>
      <c r="W1989">
        <v>8</v>
      </c>
      <c r="X1989">
        <v>0.36699999999999999</v>
      </c>
      <c r="Y1989">
        <v>8</v>
      </c>
      <c r="Z1989">
        <v>8.7999999999999995E-2</v>
      </c>
      <c r="AA1989">
        <v>8</v>
      </c>
      <c r="AB1989">
        <v>0.12</v>
      </c>
    </row>
    <row r="1990" spans="1:29" x14ac:dyDescent="0.3">
      <c r="A1990">
        <v>1993</v>
      </c>
      <c r="B1990">
        <v>1</v>
      </c>
      <c r="C1990">
        <v>1</v>
      </c>
      <c r="D1990">
        <v>1.7000000000000001E-2</v>
      </c>
      <c r="E1990">
        <v>8</v>
      </c>
      <c r="F1990">
        <v>1.0999999999999999E-2</v>
      </c>
      <c r="G1990">
        <v>8</v>
      </c>
      <c r="H1990">
        <v>7.0000000000000001E-3</v>
      </c>
      <c r="I1990">
        <v>8</v>
      </c>
      <c r="J1990">
        <v>1.7999999999999999E-2</v>
      </c>
      <c r="K1990">
        <v>8</v>
      </c>
      <c r="L1990">
        <v>0.13700000000000001</v>
      </c>
      <c r="M1990">
        <v>8</v>
      </c>
      <c r="N1990">
        <v>4.2000000000000003E-2</v>
      </c>
      <c r="O1990">
        <v>8</v>
      </c>
      <c r="P1990">
        <v>2.9000000000000001E-2</v>
      </c>
      <c r="Q1990">
        <v>8</v>
      </c>
      <c r="R1990">
        <v>8.6999999999999994E-2</v>
      </c>
      <c r="S1990">
        <v>8</v>
      </c>
      <c r="T1990">
        <v>0.13500000000000001</v>
      </c>
      <c r="U1990">
        <v>8</v>
      </c>
      <c r="V1990">
        <v>5.3999999999999999E-2</v>
      </c>
      <c r="W1990">
        <v>8</v>
      </c>
      <c r="X1990">
        <v>9.1999999999999998E-2</v>
      </c>
      <c r="Y1990">
        <v>8</v>
      </c>
      <c r="Z1990">
        <v>5.5E-2</v>
      </c>
      <c r="AA1990">
        <v>8</v>
      </c>
      <c r="AB1990">
        <v>0.06</v>
      </c>
    </row>
    <row r="1991" spans="1:29" x14ac:dyDescent="0.3">
      <c r="A1991">
        <v>1994</v>
      </c>
      <c r="B1991">
        <v>1</v>
      </c>
      <c r="C1991">
        <v>1</v>
      </c>
      <c r="D1991">
        <v>1.6E-2</v>
      </c>
      <c r="E1991">
        <v>8</v>
      </c>
      <c r="F1991">
        <v>0.01</v>
      </c>
      <c r="G1991">
        <v>8</v>
      </c>
      <c r="H1991">
        <v>7.0000000000000001E-3</v>
      </c>
      <c r="I1991">
        <v>8</v>
      </c>
      <c r="J1991">
        <v>8.9999999999999993E-3</v>
      </c>
      <c r="K1991">
        <v>8</v>
      </c>
      <c r="L1991">
        <v>4.3999999999999997E-2</v>
      </c>
      <c r="M1991">
        <v>8</v>
      </c>
      <c r="N1991">
        <v>8.9999999999999993E-3</v>
      </c>
      <c r="O1991">
        <v>8</v>
      </c>
      <c r="P1991">
        <v>3.2000000000000001E-2</v>
      </c>
      <c r="Q1991">
        <v>8</v>
      </c>
      <c r="R1991">
        <v>2.4E-2</v>
      </c>
      <c r="S1991">
        <v>8</v>
      </c>
      <c r="T1991">
        <v>0.40899999999999997</v>
      </c>
      <c r="U1991">
        <v>8</v>
      </c>
      <c r="V1991">
        <v>0.10299999999999999</v>
      </c>
      <c r="W1991">
        <v>8</v>
      </c>
      <c r="X1991">
        <v>6.89</v>
      </c>
      <c r="Y1991">
        <v>8</v>
      </c>
      <c r="Z1991">
        <v>2.4E-2</v>
      </c>
      <c r="AA1991">
        <v>8</v>
      </c>
      <c r="AB1991">
        <v>0.63</v>
      </c>
    </row>
    <row r="1992" spans="1:29" x14ac:dyDescent="0.3">
      <c r="A1992">
        <v>1996</v>
      </c>
      <c r="B1992">
        <v>1</v>
      </c>
      <c r="C1992">
        <v>1</v>
      </c>
      <c r="D1992">
        <v>2.8000000000000001E-2</v>
      </c>
      <c r="E1992">
        <v>8</v>
      </c>
      <c r="F1992">
        <v>0.18099999999999999</v>
      </c>
      <c r="G1992">
        <v>8</v>
      </c>
      <c r="H1992">
        <v>0.29799999999999999</v>
      </c>
      <c r="I1992">
        <v>8</v>
      </c>
      <c r="J1992">
        <v>3.2000000000000001E-2</v>
      </c>
      <c r="K1992">
        <v>8</v>
      </c>
      <c r="L1992">
        <v>8.7999999999999995E-2</v>
      </c>
      <c r="M1992">
        <v>8</v>
      </c>
      <c r="N1992">
        <v>9.4E-2</v>
      </c>
      <c r="O1992">
        <v>8</v>
      </c>
      <c r="P1992">
        <v>5.2999999999999999E-2</v>
      </c>
      <c r="Q1992">
        <v>8</v>
      </c>
      <c r="R1992">
        <v>7.3999999999999996E-2</v>
      </c>
      <c r="S1992">
        <v>8</v>
      </c>
      <c r="T1992">
        <v>9.4E-2</v>
      </c>
      <c r="U1992">
        <v>8</v>
      </c>
      <c r="V1992">
        <v>0.151</v>
      </c>
      <c r="W1992">
        <v>8</v>
      </c>
      <c r="X1992">
        <v>0.28399999999999997</v>
      </c>
      <c r="Y1992">
        <v>8</v>
      </c>
      <c r="Z1992">
        <v>0.105</v>
      </c>
      <c r="AA1992">
        <v>8</v>
      </c>
      <c r="AB1992">
        <v>0.12</v>
      </c>
    </row>
    <row r="1993" spans="1:29" x14ac:dyDescent="0.3">
      <c r="A1993">
        <v>1997</v>
      </c>
      <c r="B1993">
        <v>1</v>
      </c>
      <c r="C1993">
        <v>1</v>
      </c>
      <c r="D1993">
        <v>3.4000000000000002E-2</v>
      </c>
      <c r="E1993">
        <v>8</v>
      </c>
      <c r="F1993">
        <v>1.2E-2</v>
      </c>
      <c r="G1993">
        <v>8</v>
      </c>
      <c r="H1993">
        <v>8.9999999999999993E-3</v>
      </c>
      <c r="I1993">
        <v>8</v>
      </c>
      <c r="J1993">
        <v>8.9999999999999993E-3</v>
      </c>
      <c r="K1993">
        <v>8</v>
      </c>
      <c r="L1993">
        <v>8.9999999999999993E-3</v>
      </c>
      <c r="M1993">
        <v>8</v>
      </c>
      <c r="N1993">
        <v>2.4E-2</v>
      </c>
      <c r="O1993">
        <v>8</v>
      </c>
      <c r="P1993">
        <v>1.2999999999999999E-2</v>
      </c>
      <c r="Q1993">
        <v>8</v>
      </c>
      <c r="R1993">
        <v>0.01</v>
      </c>
      <c r="S1993">
        <v>8</v>
      </c>
      <c r="T1993">
        <v>0.16500000000000001</v>
      </c>
      <c r="U1993">
        <v>8</v>
      </c>
      <c r="V1993">
        <v>5.1999999999999998E-2</v>
      </c>
      <c r="W1993">
        <v>8</v>
      </c>
      <c r="X1993">
        <v>0.113</v>
      </c>
      <c r="Y1993">
        <v>8</v>
      </c>
      <c r="Z1993">
        <v>7.0000000000000001E-3</v>
      </c>
      <c r="AA1993">
        <v>8</v>
      </c>
      <c r="AB1993">
        <v>0.04</v>
      </c>
    </row>
    <row r="1994" spans="1:29" x14ac:dyDescent="0.3">
      <c r="A1994">
        <v>1998</v>
      </c>
      <c r="B1994">
        <v>1</v>
      </c>
      <c r="C1994">
        <v>1</v>
      </c>
      <c r="D1994">
        <v>3.0000000000000001E-3</v>
      </c>
      <c r="E1994">
        <v>8</v>
      </c>
      <c r="F1994">
        <v>2E-3</v>
      </c>
      <c r="G1994">
        <v>8</v>
      </c>
      <c r="H1994">
        <v>3.0000000000000001E-3</v>
      </c>
      <c r="I1994">
        <v>8</v>
      </c>
      <c r="J1994">
        <v>0.09</v>
      </c>
      <c r="K1994">
        <v>8</v>
      </c>
      <c r="L1994">
        <v>3.6999999999999998E-2</v>
      </c>
      <c r="M1994">
        <v>3</v>
      </c>
      <c r="N1994">
        <v>5.5E-2</v>
      </c>
      <c r="O1994">
        <v>8</v>
      </c>
      <c r="P1994">
        <v>6.4000000000000001E-2</v>
      </c>
      <c r="Q1994">
        <v>8</v>
      </c>
      <c r="R1994">
        <v>4.3999999999999997E-2</v>
      </c>
      <c r="S1994">
        <v>8</v>
      </c>
      <c r="T1994">
        <v>0.06</v>
      </c>
      <c r="U1994">
        <v>8</v>
      </c>
      <c r="V1994">
        <v>8.4000000000000005E-2</v>
      </c>
      <c r="W1994">
        <v>8</v>
      </c>
      <c r="X1994">
        <v>8.2000000000000003E-2</v>
      </c>
      <c r="Y1994">
        <v>8</v>
      </c>
      <c r="Z1994">
        <v>8.8999999999999996E-2</v>
      </c>
      <c r="AA1994">
        <v>8</v>
      </c>
      <c r="AB1994">
        <v>0.05</v>
      </c>
      <c r="AC1994">
        <v>3</v>
      </c>
    </row>
    <row r="1995" spans="1:29" x14ac:dyDescent="0.3">
      <c r="A1995">
        <v>2000</v>
      </c>
      <c r="B1995">
        <v>1</v>
      </c>
      <c r="C1995">
        <v>1</v>
      </c>
      <c r="D1995">
        <v>3.5999999999999997E-2</v>
      </c>
      <c r="E1995">
        <v>8</v>
      </c>
      <c r="F1995">
        <v>1.2E-2</v>
      </c>
      <c r="G1995">
        <v>8</v>
      </c>
      <c r="H1995">
        <v>8.9999999999999993E-3</v>
      </c>
      <c r="I1995">
        <v>8</v>
      </c>
      <c r="J1995">
        <v>5.0000000000000001E-3</v>
      </c>
      <c r="K1995">
        <v>8</v>
      </c>
      <c r="L1995">
        <v>4.1000000000000002E-2</v>
      </c>
      <c r="M1995">
        <v>8</v>
      </c>
      <c r="N1995">
        <v>5.5E-2</v>
      </c>
      <c r="O1995">
        <v>8</v>
      </c>
      <c r="P1995">
        <v>3.3000000000000002E-2</v>
      </c>
      <c r="Q1995">
        <v>8</v>
      </c>
      <c r="R1995">
        <v>2.5000000000000001E-2</v>
      </c>
      <c r="S1995">
        <v>8</v>
      </c>
      <c r="T1995">
        <v>2.7E-2</v>
      </c>
      <c r="U1995">
        <v>8</v>
      </c>
      <c r="V1995">
        <v>0.39600000000000002</v>
      </c>
      <c r="W1995">
        <v>8</v>
      </c>
      <c r="X1995">
        <v>0.107</v>
      </c>
      <c r="Y1995">
        <v>8</v>
      </c>
      <c r="Z1995">
        <v>2.1999999999999999E-2</v>
      </c>
      <c r="AA1995">
        <v>3</v>
      </c>
      <c r="AB1995">
        <v>0.06</v>
      </c>
      <c r="AC1995">
        <v>3</v>
      </c>
    </row>
    <row r="1996" spans="1:29" x14ac:dyDescent="0.3">
      <c r="A1996">
        <v>2001</v>
      </c>
      <c r="B1996">
        <v>1</v>
      </c>
      <c r="C1996">
        <v>1</v>
      </c>
      <c r="D1996">
        <v>1.2999999999999999E-2</v>
      </c>
      <c r="E1996">
        <v>8</v>
      </c>
      <c r="F1996">
        <v>5.0000000000000001E-3</v>
      </c>
      <c r="G1996">
        <v>8</v>
      </c>
      <c r="H1996">
        <v>5.0000000000000001E-3</v>
      </c>
      <c r="I1996">
        <v>8</v>
      </c>
      <c r="J1996">
        <v>3.0000000000000001E-3</v>
      </c>
      <c r="K1996">
        <v>8</v>
      </c>
      <c r="L1996">
        <v>4.4999999999999998E-2</v>
      </c>
      <c r="M1996">
        <v>8</v>
      </c>
      <c r="N1996">
        <v>1.0999999999999999E-2</v>
      </c>
      <c r="O1996">
        <v>8</v>
      </c>
      <c r="P1996">
        <v>6.0000000000000001E-3</v>
      </c>
      <c r="Q1996">
        <v>8</v>
      </c>
      <c r="R1996">
        <v>8.0000000000000002E-3</v>
      </c>
      <c r="S1996">
        <v>8</v>
      </c>
      <c r="T1996">
        <v>1.0999999999999999E-2</v>
      </c>
      <c r="U1996">
        <v>8</v>
      </c>
      <c r="V1996">
        <v>0.13600000000000001</v>
      </c>
      <c r="W1996">
        <v>8</v>
      </c>
      <c r="X1996">
        <v>1.331</v>
      </c>
      <c r="Y1996">
        <v>3</v>
      </c>
      <c r="Z1996">
        <v>0.16200000000000001</v>
      </c>
      <c r="AA1996">
        <v>3</v>
      </c>
      <c r="AB1996">
        <v>0.15</v>
      </c>
      <c r="AC1996">
        <v>3</v>
      </c>
    </row>
    <row r="1997" spans="1:29" x14ac:dyDescent="0.3">
      <c r="A1997">
        <v>2002</v>
      </c>
      <c r="B1997">
        <v>1</v>
      </c>
      <c r="C1997">
        <v>1</v>
      </c>
      <c r="D1997">
        <v>0.182</v>
      </c>
      <c r="E1997">
        <v>8</v>
      </c>
      <c r="F1997">
        <v>0</v>
      </c>
      <c r="G1997">
        <v>3</v>
      </c>
      <c r="H1997">
        <v>2E-3</v>
      </c>
      <c r="I1997">
        <v>8</v>
      </c>
      <c r="J1997">
        <v>3.3000000000000002E-2</v>
      </c>
      <c r="K1997">
        <v>8</v>
      </c>
      <c r="L1997">
        <v>6.4000000000000001E-2</v>
      </c>
      <c r="M1997">
        <v>8</v>
      </c>
      <c r="N1997">
        <v>5.5E-2</v>
      </c>
      <c r="O1997">
        <v>8</v>
      </c>
      <c r="P1997">
        <v>1.4E-2</v>
      </c>
      <c r="Q1997">
        <v>8</v>
      </c>
      <c r="R1997">
        <v>2.4E-2</v>
      </c>
      <c r="S1997">
        <v>8</v>
      </c>
      <c r="T1997">
        <v>2.1000000000000001E-2</v>
      </c>
      <c r="U1997">
        <v>8</v>
      </c>
      <c r="V1997">
        <v>4.9000000000000002E-2</v>
      </c>
      <c r="W1997">
        <v>8</v>
      </c>
      <c r="X1997">
        <v>2.5999999999999999E-2</v>
      </c>
      <c r="Y1997">
        <v>8</v>
      </c>
      <c r="Z1997">
        <v>0.02</v>
      </c>
      <c r="AA1997">
        <v>8</v>
      </c>
      <c r="AB1997">
        <v>0.04</v>
      </c>
      <c r="AC1997">
        <v>3</v>
      </c>
    </row>
    <row r="1998" spans="1:29" x14ac:dyDescent="0.3">
      <c r="A1998">
        <v>2003</v>
      </c>
      <c r="B1998">
        <v>1</v>
      </c>
      <c r="C1998">
        <v>1</v>
      </c>
      <c r="D1998">
        <v>8.0000000000000002E-3</v>
      </c>
      <c r="E1998">
        <v>8</v>
      </c>
      <c r="F1998">
        <v>3.0000000000000001E-3</v>
      </c>
      <c r="G1998">
        <v>3</v>
      </c>
      <c r="H1998">
        <v>6.0000000000000001E-3</v>
      </c>
      <c r="I1998">
        <v>8</v>
      </c>
      <c r="J1998">
        <v>7.2999999999999995E-2</v>
      </c>
      <c r="K1998">
        <v>8</v>
      </c>
      <c r="L1998">
        <v>4.1000000000000002E-2</v>
      </c>
      <c r="M1998">
        <v>8</v>
      </c>
      <c r="N1998">
        <v>0.16400000000000001</v>
      </c>
      <c r="O1998">
        <v>8</v>
      </c>
      <c r="P1998">
        <v>3.7999999999999999E-2</v>
      </c>
      <c r="Q1998">
        <v>8</v>
      </c>
      <c r="R1998">
        <v>6.7000000000000004E-2</v>
      </c>
      <c r="S1998">
        <v>3</v>
      </c>
      <c r="T1998">
        <v>8.3000000000000004E-2</v>
      </c>
      <c r="U1998">
        <v>8</v>
      </c>
      <c r="V1998">
        <v>0.35599999999999998</v>
      </c>
      <c r="W1998">
        <v>8</v>
      </c>
      <c r="X1998">
        <v>0.92100000000000004</v>
      </c>
      <c r="Y1998">
        <v>8</v>
      </c>
      <c r="Z1998">
        <v>0.55000000000000004</v>
      </c>
      <c r="AA1998">
        <v>8</v>
      </c>
      <c r="AB1998">
        <v>0.19</v>
      </c>
      <c r="AC1998">
        <v>3</v>
      </c>
    </row>
    <row r="1999" spans="1:29" x14ac:dyDescent="0.3">
      <c r="A1999">
        <v>2004</v>
      </c>
      <c r="B1999">
        <v>1</v>
      </c>
      <c r="C1999">
        <v>1</v>
      </c>
      <c r="D1999">
        <v>4.3999999999999997E-2</v>
      </c>
      <c r="E1999">
        <v>8</v>
      </c>
      <c r="F1999">
        <v>2.4E-2</v>
      </c>
      <c r="G1999">
        <v>8</v>
      </c>
      <c r="H1999">
        <v>1.7000000000000001E-2</v>
      </c>
      <c r="I1999">
        <v>8</v>
      </c>
      <c r="J1999">
        <v>0.17399999999999999</v>
      </c>
      <c r="K1999">
        <v>8</v>
      </c>
      <c r="L1999">
        <v>0.223</v>
      </c>
      <c r="M1999">
        <v>8</v>
      </c>
      <c r="N1999">
        <v>0.129</v>
      </c>
      <c r="O1999">
        <v>8</v>
      </c>
      <c r="P1999">
        <v>0.11600000000000001</v>
      </c>
      <c r="Q1999">
        <v>8</v>
      </c>
      <c r="R1999">
        <v>0.20100000000000001</v>
      </c>
      <c r="S1999">
        <v>8</v>
      </c>
      <c r="T1999">
        <v>0.66400000000000003</v>
      </c>
      <c r="U1999">
        <v>8</v>
      </c>
      <c r="V1999">
        <v>0.82599999999999996</v>
      </c>
      <c r="W1999">
        <v>8</v>
      </c>
      <c r="X1999">
        <v>1.228</v>
      </c>
      <c r="Y1999">
        <v>8</v>
      </c>
      <c r="Z1999">
        <v>0.45800000000000002</v>
      </c>
      <c r="AA1999">
        <v>8</v>
      </c>
      <c r="AB1999">
        <v>0.34</v>
      </c>
    </row>
    <row r="2000" spans="1:29" x14ac:dyDescent="0.3">
      <c r="A2000">
        <v>2005</v>
      </c>
      <c r="B2000">
        <v>1</v>
      </c>
      <c r="C2000">
        <v>1</v>
      </c>
      <c r="D2000">
        <v>8.9999999999999993E-3</v>
      </c>
      <c r="E2000">
        <v>3</v>
      </c>
      <c r="F2000">
        <v>6.0000000000000001E-3</v>
      </c>
      <c r="G2000">
        <v>3</v>
      </c>
      <c r="H2000">
        <v>4.8000000000000001E-2</v>
      </c>
      <c r="I2000">
        <v>8</v>
      </c>
      <c r="J2000">
        <v>0.21199999999999999</v>
      </c>
      <c r="K2000">
        <v>8</v>
      </c>
      <c r="L2000">
        <v>0.105</v>
      </c>
      <c r="M2000">
        <v>8</v>
      </c>
      <c r="N2000">
        <v>0.27200000000000002</v>
      </c>
      <c r="O2000">
        <v>8</v>
      </c>
      <c r="P2000">
        <v>0.223</v>
      </c>
      <c r="Q2000">
        <v>8</v>
      </c>
      <c r="R2000">
        <v>5.8000000000000003E-2</v>
      </c>
      <c r="S2000">
        <v>8</v>
      </c>
      <c r="T2000">
        <v>4.7E-2</v>
      </c>
      <c r="U2000">
        <v>8</v>
      </c>
      <c r="V2000">
        <v>0.158</v>
      </c>
      <c r="W2000">
        <v>8</v>
      </c>
      <c r="X2000">
        <v>0.432</v>
      </c>
      <c r="Y2000">
        <v>8</v>
      </c>
      <c r="Z2000">
        <v>0.185</v>
      </c>
      <c r="AA2000">
        <v>3</v>
      </c>
      <c r="AB2000">
        <v>0.15</v>
      </c>
      <c r="AC2000">
        <v>3</v>
      </c>
    </row>
    <row r="2001" spans="1:29" x14ac:dyDescent="0.3">
      <c r="A2001">
        <v>2006</v>
      </c>
      <c r="B2001">
        <v>1</v>
      </c>
      <c r="C2001">
        <v>1</v>
      </c>
      <c r="D2001">
        <v>1.4999999999999999E-2</v>
      </c>
      <c r="E2001">
        <v>8</v>
      </c>
      <c r="F2001">
        <v>1.2999999999999999E-2</v>
      </c>
      <c r="G2001">
        <v>8</v>
      </c>
      <c r="H2001">
        <v>0.01</v>
      </c>
      <c r="I2001">
        <v>8</v>
      </c>
      <c r="J2001">
        <v>1.7000000000000001E-2</v>
      </c>
      <c r="K2001">
        <v>8</v>
      </c>
      <c r="L2001">
        <v>9.9000000000000005E-2</v>
      </c>
      <c r="M2001">
        <v>8</v>
      </c>
      <c r="N2001">
        <v>0.04</v>
      </c>
      <c r="O2001">
        <v>8</v>
      </c>
      <c r="P2001">
        <v>2.5000000000000001E-2</v>
      </c>
      <c r="Q2001">
        <v>8</v>
      </c>
      <c r="R2001">
        <v>0.02</v>
      </c>
      <c r="S2001">
        <v>8</v>
      </c>
      <c r="T2001">
        <v>0.17599999999999999</v>
      </c>
      <c r="U2001">
        <v>3</v>
      </c>
      <c r="V2001">
        <v>0.313</v>
      </c>
      <c r="W2001">
        <v>8</v>
      </c>
      <c r="X2001">
        <v>0.40899999999999997</v>
      </c>
      <c r="Y2001">
        <v>8</v>
      </c>
      <c r="Z2001">
        <v>0.02</v>
      </c>
      <c r="AA2001">
        <v>8</v>
      </c>
      <c r="AB2001">
        <v>0.1</v>
      </c>
      <c r="AC2001">
        <v>3</v>
      </c>
    </row>
    <row r="2002" spans="1:29" x14ac:dyDescent="0.3">
      <c r="A2002">
        <v>2007</v>
      </c>
      <c r="B2002">
        <v>1</v>
      </c>
      <c r="C2002">
        <v>1</v>
      </c>
      <c r="D2002">
        <v>1.4999999999999999E-2</v>
      </c>
      <c r="E2002">
        <v>8</v>
      </c>
      <c r="F2002">
        <v>1.0999999999999999E-2</v>
      </c>
      <c r="G2002">
        <v>8</v>
      </c>
      <c r="H2002">
        <v>0.01</v>
      </c>
      <c r="I2002">
        <v>8</v>
      </c>
      <c r="J2002">
        <v>1.6E-2</v>
      </c>
      <c r="K2002">
        <v>8</v>
      </c>
      <c r="L2002">
        <v>0.02</v>
      </c>
      <c r="M2002">
        <v>8</v>
      </c>
      <c r="N2002">
        <v>2.5000000000000001E-2</v>
      </c>
      <c r="O2002">
        <v>8</v>
      </c>
      <c r="P2002">
        <v>2.9000000000000001E-2</v>
      </c>
      <c r="Q2002">
        <v>8</v>
      </c>
      <c r="R2002">
        <v>0.17</v>
      </c>
      <c r="S2002">
        <v>8</v>
      </c>
      <c r="T2002">
        <v>0.28899999999999998</v>
      </c>
      <c r="U2002">
        <v>8</v>
      </c>
      <c r="V2002">
        <v>0.39900000000000002</v>
      </c>
      <c r="W2002">
        <v>8</v>
      </c>
      <c r="X2002">
        <v>0.41899999999999998</v>
      </c>
      <c r="Y2002">
        <v>8</v>
      </c>
      <c r="Z2002">
        <v>0.06</v>
      </c>
      <c r="AA2002">
        <v>8</v>
      </c>
      <c r="AB2002">
        <v>0.12</v>
      </c>
    </row>
    <row r="2003" spans="1:29" x14ac:dyDescent="0.3">
      <c r="A2003">
        <v>2008</v>
      </c>
      <c r="B2003">
        <v>1</v>
      </c>
      <c r="C2003">
        <v>1</v>
      </c>
      <c r="D2003">
        <v>0.02</v>
      </c>
      <c r="E2003">
        <v>8</v>
      </c>
      <c r="F2003">
        <v>7.0000000000000001E-3</v>
      </c>
      <c r="G2003">
        <v>8</v>
      </c>
      <c r="H2003">
        <v>6.0000000000000001E-3</v>
      </c>
      <c r="I2003">
        <v>8</v>
      </c>
      <c r="J2003">
        <v>6.8000000000000005E-2</v>
      </c>
      <c r="K2003">
        <v>8</v>
      </c>
      <c r="L2003">
        <v>5.6000000000000001E-2</v>
      </c>
      <c r="M2003">
        <v>8</v>
      </c>
      <c r="N2003">
        <v>3.9E-2</v>
      </c>
      <c r="O2003">
        <v>8</v>
      </c>
      <c r="P2003">
        <v>0.29599999999999999</v>
      </c>
      <c r="Q2003">
        <v>8</v>
      </c>
      <c r="R2003">
        <v>0.60399999999999998</v>
      </c>
      <c r="S2003">
        <v>8</v>
      </c>
      <c r="T2003">
        <v>0.214</v>
      </c>
      <c r="U2003">
        <v>8</v>
      </c>
      <c r="V2003">
        <v>0.35399999999999998</v>
      </c>
      <c r="W2003">
        <v>8</v>
      </c>
      <c r="X2003">
        <v>1.256</v>
      </c>
      <c r="Y2003">
        <v>8</v>
      </c>
      <c r="Z2003">
        <v>0.23100000000000001</v>
      </c>
      <c r="AA2003">
        <v>8</v>
      </c>
      <c r="AB2003">
        <v>0.26</v>
      </c>
    </row>
    <row r="2004" spans="1:29" x14ac:dyDescent="0.3">
      <c r="A2004">
        <v>2009</v>
      </c>
      <c r="B2004">
        <v>1</v>
      </c>
      <c r="C2004">
        <v>1</v>
      </c>
      <c r="D2004">
        <v>8.6999999999999994E-2</v>
      </c>
      <c r="E2004">
        <v>8</v>
      </c>
      <c r="F2004">
        <v>0.14399999999999999</v>
      </c>
      <c r="G2004">
        <v>3</v>
      </c>
      <c r="H2004">
        <v>0.17499999999999999</v>
      </c>
      <c r="I2004">
        <v>8</v>
      </c>
      <c r="J2004">
        <v>0.91700000000000004</v>
      </c>
      <c r="K2004">
        <v>8</v>
      </c>
      <c r="L2004">
        <v>0.40799999999999997</v>
      </c>
      <c r="M2004">
        <v>8</v>
      </c>
      <c r="N2004">
        <v>0.38800000000000001</v>
      </c>
      <c r="O2004">
        <v>8</v>
      </c>
      <c r="P2004">
        <v>2.3E-2</v>
      </c>
      <c r="Q2004">
        <v>8</v>
      </c>
      <c r="R2004">
        <v>2.5000000000000001E-2</v>
      </c>
      <c r="S2004">
        <v>8</v>
      </c>
      <c r="T2004">
        <v>3.2000000000000001E-2</v>
      </c>
      <c r="U2004">
        <v>8</v>
      </c>
      <c r="V2004">
        <v>5.7000000000000002E-2</v>
      </c>
      <c r="W2004">
        <v>8</v>
      </c>
      <c r="X2004">
        <v>0.13900000000000001</v>
      </c>
      <c r="Y2004">
        <v>8</v>
      </c>
      <c r="Z2004">
        <v>2.4E-2</v>
      </c>
      <c r="AA2004">
        <v>8</v>
      </c>
      <c r="AB2004">
        <v>0.2</v>
      </c>
      <c r="AC2004">
        <v>3</v>
      </c>
    </row>
    <row r="2005" spans="1:29" x14ac:dyDescent="0.3">
      <c r="A2005">
        <v>2011</v>
      </c>
      <c r="B2005">
        <v>1</v>
      </c>
      <c r="C2005">
        <v>1</v>
      </c>
      <c r="D2005">
        <v>2.4E-2</v>
      </c>
      <c r="E2005">
        <v>3</v>
      </c>
      <c r="F2005">
        <v>8.0000000000000002E-3</v>
      </c>
      <c r="G2005">
        <v>3</v>
      </c>
      <c r="H2005">
        <v>8.9999999999999993E-3</v>
      </c>
      <c r="I2005">
        <v>8</v>
      </c>
      <c r="J2005">
        <v>1.0999999999999999E-2</v>
      </c>
      <c r="K2005">
        <v>8</v>
      </c>
      <c r="L2005">
        <v>1.7999999999999999E-2</v>
      </c>
      <c r="M2005">
        <v>8</v>
      </c>
      <c r="N2005">
        <v>3.4000000000000002E-2</v>
      </c>
      <c r="O2005">
        <v>8</v>
      </c>
      <c r="P2005">
        <v>2.1000000000000001E-2</v>
      </c>
      <c r="Q2005">
        <v>8</v>
      </c>
      <c r="R2005">
        <v>4.2000000000000003E-2</v>
      </c>
      <c r="S2005">
        <v>8</v>
      </c>
      <c r="T2005">
        <v>6.4000000000000001E-2</v>
      </c>
      <c r="U2005">
        <v>8</v>
      </c>
      <c r="V2005">
        <v>0.121</v>
      </c>
      <c r="W2005">
        <v>8</v>
      </c>
      <c r="X2005">
        <v>0.22700000000000001</v>
      </c>
      <c r="Y2005">
        <v>8</v>
      </c>
      <c r="Z2005">
        <v>0.186</v>
      </c>
      <c r="AA2005">
        <v>8</v>
      </c>
      <c r="AB2005">
        <v>0.06</v>
      </c>
      <c r="AC2005">
        <v>3</v>
      </c>
    </row>
    <row r="2007" spans="1:29" x14ac:dyDescent="0.3">
      <c r="A2007" t="s">
        <v>73</v>
      </c>
      <c r="D2007">
        <v>0.03</v>
      </c>
      <c r="F2007">
        <v>2.4E-2</v>
      </c>
      <c r="H2007">
        <v>2.5999999999999999E-2</v>
      </c>
      <c r="J2007">
        <v>7.6999999999999999E-2</v>
      </c>
      <c r="L2007">
        <v>0.114</v>
      </c>
      <c r="N2007">
        <v>0.107</v>
      </c>
      <c r="P2007">
        <v>0.08</v>
      </c>
      <c r="R2007">
        <v>0.10199999999999999</v>
      </c>
      <c r="T2007">
        <v>0.28199999999999997</v>
      </c>
      <c r="V2007">
        <v>0.29499999999999998</v>
      </c>
      <c r="X2007">
        <v>0.57999999999999996</v>
      </c>
      <c r="Z2007">
        <v>0.11</v>
      </c>
      <c r="AB2007">
        <v>0.15</v>
      </c>
    </row>
    <row r="2008" spans="1:29" x14ac:dyDescent="0.3">
      <c r="A2008" t="s">
        <v>74</v>
      </c>
      <c r="D2008">
        <v>0.182</v>
      </c>
      <c r="F2008">
        <v>0.18099999999999999</v>
      </c>
      <c r="H2008">
        <v>0.29799999999999999</v>
      </c>
      <c r="J2008">
        <v>0.91700000000000004</v>
      </c>
      <c r="L2008">
        <v>0.70499999999999996</v>
      </c>
      <c r="N2008">
        <v>0.39600000000000002</v>
      </c>
      <c r="P2008">
        <v>0.69499999999999995</v>
      </c>
      <c r="R2008">
        <v>0.60399999999999998</v>
      </c>
      <c r="T2008">
        <v>3.5790000000000002</v>
      </c>
      <c r="V2008">
        <v>1.1020000000000001</v>
      </c>
      <c r="X2008">
        <v>6.89</v>
      </c>
      <c r="Z2008">
        <v>0.55000000000000004</v>
      </c>
      <c r="AB2008">
        <v>6.89</v>
      </c>
    </row>
    <row r="2009" spans="1:29" x14ac:dyDescent="0.3">
      <c r="A2009" t="s">
        <v>75</v>
      </c>
      <c r="D2009">
        <v>2E-3</v>
      </c>
      <c r="F2009">
        <v>0</v>
      </c>
      <c r="H2009">
        <v>2E-3</v>
      </c>
      <c r="J2009">
        <v>3.0000000000000001E-3</v>
      </c>
      <c r="L2009">
        <v>8.9999999999999993E-3</v>
      </c>
      <c r="N2009">
        <v>8.9999999999999993E-3</v>
      </c>
      <c r="P2009">
        <v>6.0000000000000001E-3</v>
      </c>
      <c r="R2009">
        <v>8.0000000000000002E-3</v>
      </c>
      <c r="T2009">
        <v>1.0999999999999999E-2</v>
      </c>
      <c r="V2009">
        <v>2.9000000000000001E-2</v>
      </c>
      <c r="X2009">
        <v>2.5999999999999999E-2</v>
      </c>
      <c r="Z2009">
        <v>7.0000000000000001E-3</v>
      </c>
      <c r="AB2009">
        <v>0</v>
      </c>
    </row>
    <row r="2012" spans="1:29" s="20" customFormat="1" x14ac:dyDescent="0.3">
      <c r="A2012" s="8" t="s">
        <v>107</v>
      </c>
      <c r="B2012" s="7"/>
      <c r="C2012" s="7"/>
      <c r="D2012" s="7"/>
    </row>
    <row r="2013" spans="1:29" x14ac:dyDescent="0.3">
      <c r="A2013" t="s">
        <v>19</v>
      </c>
      <c r="B2013">
        <v>15037020</v>
      </c>
      <c r="C2013" t="s">
        <v>56</v>
      </c>
    </row>
    <row r="2014" spans="1:29" x14ac:dyDescent="0.3">
      <c r="A2014" t="s">
        <v>20</v>
      </c>
    </row>
    <row r="2015" spans="1:29" x14ac:dyDescent="0.3">
      <c r="A2015" t="s">
        <v>21</v>
      </c>
      <c r="G2015" t="s">
        <v>103</v>
      </c>
    </row>
    <row r="2016" spans="1:29" x14ac:dyDescent="0.3">
      <c r="A2016" t="s">
        <v>22</v>
      </c>
      <c r="B2016">
        <v>30</v>
      </c>
    </row>
    <row r="2017" spans="1:29" x14ac:dyDescent="0.3">
      <c r="A2017" t="s">
        <v>23</v>
      </c>
      <c r="B2017" t="s">
        <v>109</v>
      </c>
    </row>
    <row r="2018" spans="1:29" x14ac:dyDescent="0.3">
      <c r="A2018" t="s">
        <v>25</v>
      </c>
      <c r="B2018" t="s">
        <v>26</v>
      </c>
      <c r="C2018" t="s">
        <v>27</v>
      </c>
      <c r="D2018" t="s">
        <v>2</v>
      </c>
      <c r="E2018" t="s">
        <v>1</v>
      </c>
      <c r="F2018" t="s">
        <v>3</v>
      </c>
      <c r="G2018" t="s">
        <v>1</v>
      </c>
      <c r="H2018" t="s">
        <v>4</v>
      </c>
      <c r="I2018" t="s">
        <v>1</v>
      </c>
      <c r="J2018" t="s">
        <v>5</v>
      </c>
      <c r="K2018" t="s">
        <v>1</v>
      </c>
      <c r="L2018" t="s">
        <v>6</v>
      </c>
      <c r="M2018" t="s">
        <v>1</v>
      </c>
      <c r="N2018" t="s">
        <v>7</v>
      </c>
      <c r="O2018" t="s">
        <v>1</v>
      </c>
      <c r="P2018" t="s">
        <v>8</v>
      </c>
      <c r="Q2018" t="s">
        <v>1</v>
      </c>
      <c r="R2018" t="s">
        <v>9</v>
      </c>
      <c r="S2018" t="s">
        <v>1</v>
      </c>
      <c r="T2018" t="s">
        <v>10</v>
      </c>
      <c r="U2018" t="s">
        <v>1</v>
      </c>
      <c r="V2018" t="s">
        <v>11</v>
      </c>
      <c r="W2018" t="s">
        <v>1</v>
      </c>
      <c r="X2018" t="s">
        <v>12</v>
      </c>
      <c r="Y2018" t="s">
        <v>1</v>
      </c>
      <c r="Z2018" t="s">
        <v>13</v>
      </c>
      <c r="AA2018" t="s">
        <v>1</v>
      </c>
      <c r="AB2018" t="s">
        <v>28</v>
      </c>
      <c r="AC2018" t="s">
        <v>1</v>
      </c>
    </row>
    <row r="2019" spans="1:29" x14ac:dyDescent="0.3">
      <c r="A2019">
        <v>1976</v>
      </c>
      <c r="B2019">
        <v>2</v>
      </c>
      <c r="C2019">
        <v>1</v>
      </c>
      <c r="D2019">
        <v>1.258</v>
      </c>
      <c r="E2019">
        <v>8</v>
      </c>
      <c r="F2019">
        <v>0.877</v>
      </c>
      <c r="G2019">
        <v>8</v>
      </c>
      <c r="H2019">
        <v>0.57399999999999995</v>
      </c>
      <c r="I2019">
        <v>8</v>
      </c>
      <c r="J2019">
        <v>0.57599999999999996</v>
      </c>
      <c r="K2019">
        <v>8</v>
      </c>
      <c r="L2019">
        <v>0.96199999999999997</v>
      </c>
      <c r="M2019">
        <v>8</v>
      </c>
      <c r="N2019">
        <v>2.7759999999999998</v>
      </c>
      <c r="O2019">
        <v>8</v>
      </c>
      <c r="P2019">
        <v>0.45100000000000001</v>
      </c>
      <c r="Q2019">
        <v>8</v>
      </c>
      <c r="R2019">
        <v>0.60499999999999998</v>
      </c>
      <c r="S2019">
        <v>8</v>
      </c>
      <c r="T2019">
        <v>1.141</v>
      </c>
      <c r="U2019">
        <v>8</v>
      </c>
      <c r="V2019">
        <v>9.3940000000000001</v>
      </c>
      <c r="W2019">
        <v>8</v>
      </c>
      <c r="X2019">
        <v>3.085</v>
      </c>
      <c r="Y2019">
        <v>8</v>
      </c>
      <c r="Z2019">
        <v>0.76800000000000002</v>
      </c>
      <c r="AA2019">
        <v>8</v>
      </c>
      <c r="AB2019">
        <v>22.47</v>
      </c>
    </row>
    <row r="2020" spans="1:29" x14ac:dyDescent="0.3">
      <c r="A2020">
        <v>1977</v>
      </c>
      <c r="B2020">
        <v>2</v>
      </c>
      <c r="C2020">
        <v>1</v>
      </c>
      <c r="D2020">
        <v>0.504</v>
      </c>
      <c r="E2020">
        <v>8</v>
      </c>
      <c r="F2020">
        <v>0.25</v>
      </c>
      <c r="G2020">
        <v>8</v>
      </c>
      <c r="H2020">
        <v>0.13800000000000001</v>
      </c>
      <c r="I2020">
        <v>8</v>
      </c>
      <c r="J2020">
        <v>0.13500000000000001</v>
      </c>
      <c r="K2020">
        <v>8</v>
      </c>
      <c r="L2020">
        <v>1.88</v>
      </c>
      <c r="M2020">
        <v>8</v>
      </c>
      <c r="N2020">
        <v>2.677</v>
      </c>
      <c r="O2020">
        <v>8</v>
      </c>
      <c r="P2020">
        <v>0.30299999999999999</v>
      </c>
      <c r="Q2020">
        <v>8</v>
      </c>
      <c r="R2020">
        <v>0.56100000000000005</v>
      </c>
      <c r="S2020">
        <v>8</v>
      </c>
      <c r="T2020">
        <v>3.4820000000000002</v>
      </c>
      <c r="U2020">
        <v>8</v>
      </c>
      <c r="V2020">
        <v>6.7880000000000003</v>
      </c>
      <c r="W2020">
        <v>8</v>
      </c>
      <c r="X2020">
        <v>9.93</v>
      </c>
      <c r="Y2020">
        <v>8</v>
      </c>
      <c r="Z2020">
        <v>1.1379999999999999</v>
      </c>
      <c r="AA2020">
        <v>8</v>
      </c>
      <c r="AB2020">
        <v>27.79</v>
      </c>
    </row>
    <row r="2021" spans="1:29" x14ac:dyDescent="0.3">
      <c r="A2021">
        <v>1978</v>
      </c>
      <c r="B2021">
        <v>2</v>
      </c>
      <c r="C2021">
        <v>1</v>
      </c>
      <c r="D2021">
        <v>0.42799999999999999</v>
      </c>
      <c r="E2021">
        <v>8</v>
      </c>
      <c r="F2021">
        <v>0.26900000000000002</v>
      </c>
      <c r="G2021">
        <v>8</v>
      </c>
      <c r="H2021">
        <v>0.19900000000000001</v>
      </c>
      <c r="I2021">
        <v>8</v>
      </c>
      <c r="J2021">
        <v>1.405</v>
      </c>
      <c r="K2021">
        <v>8</v>
      </c>
      <c r="L2021">
        <v>1.546</v>
      </c>
      <c r="M2021">
        <v>8</v>
      </c>
      <c r="N2021">
        <v>1.4950000000000001</v>
      </c>
      <c r="O2021">
        <v>8</v>
      </c>
      <c r="P2021">
        <v>1.3779999999999999</v>
      </c>
      <c r="Q2021">
        <v>8</v>
      </c>
      <c r="R2021">
        <v>1.538</v>
      </c>
      <c r="S2021">
        <v>8</v>
      </c>
      <c r="T2021">
        <v>4.1180000000000003</v>
      </c>
      <c r="U2021">
        <v>8</v>
      </c>
      <c r="V2021">
        <v>9.85</v>
      </c>
      <c r="W2021">
        <v>8</v>
      </c>
      <c r="X2021">
        <v>7.0019999999999998</v>
      </c>
      <c r="Y2021">
        <v>8</v>
      </c>
      <c r="Z2021">
        <v>1.752</v>
      </c>
      <c r="AA2021">
        <v>8</v>
      </c>
      <c r="AB2021">
        <v>30.98</v>
      </c>
    </row>
    <row r="2022" spans="1:29" x14ac:dyDescent="0.3">
      <c r="A2022">
        <v>1979</v>
      </c>
      <c r="B2022">
        <v>2</v>
      </c>
      <c r="C2022">
        <v>1</v>
      </c>
      <c r="D2022">
        <v>0.95699999999999996</v>
      </c>
      <c r="E2022">
        <v>8</v>
      </c>
      <c r="F2022">
        <v>0.38</v>
      </c>
      <c r="G2022">
        <v>8</v>
      </c>
      <c r="H2022">
        <v>0.33400000000000002</v>
      </c>
      <c r="I2022">
        <v>8</v>
      </c>
      <c r="J2022">
        <v>0.76100000000000001</v>
      </c>
      <c r="K2022">
        <v>8</v>
      </c>
      <c r="L2022">
        <v>3.2709999999999999</v>
      </c>
      <c r="M2022">
        <v>8</v>
      </c>
      <c r="N2022">
        <v>4.9409999999999998</v>
      </c>
      <c r="O2022">
        <v>8</v>
      </c>
      <c r="P2022">
        <v>2.66</v>
      </c>
      <c r="Q2022">
        <v>8</v>
      </c>
      <c r="R2022">
        <v>3.1139999999999999</v>
      </c>
      <c r="S2022">
        <v>8</v>
      </c>
      <c r="T2022">
        <v>13.85</v>
      </c>
      <c r="U2022">
        <v>8</v>
      </c>
      <c r="V2022">
        <v>14.69</v>
      </c>
      <c r="W2022">
        <v>8</v>
      </c>
      <c r="X2022">
        <v>23.53</v>
      </c>
      <c r="Y2022">
        <v>8</v>
      </c>
      <c r="Z2022">
        <v>3.5750000000000002</v>
      </c>
      <c r="AA2022">
        <v>8</v>
      </c>
      <c r="AB2022">
        <v>72.06</v>
      </c>
    </row>
    <row r="2023" spans="1:29" x14ac:dyDescent="0.3">
      <c r="A2023">
        <v>1980</v>
      </c>
      <c r="B2023">
        <v>2</v>
      </c>
      <c r="C2023">
        <v>1</v>
      </c>
      <c r="D2023">
        <v>1.008</v>
      </c>
      <c r="E2023">
        <v>8</v>
      </c>
      <c r="F2023">
        <v>0.41</v>
      </c>
      <c r="G2023">
        <v>8</v>
      </c>
      <c r="H2023">
        <v>0.22600000000000001</v>
      </c>
      <c r="I2023">
        <v>8</v>
      </c>
      <c r="J2023">
        <v>0.22</v>
      </c>
      <c r="K2023">
        <v>8</v>
      </c>
      <c r="L2023">
        <v>0.871</v>
      </c>
      <c r="M2023">
        <v>8</v>
      </c>
      <c r="N2023">
        <v>1.4830000000000001</v>
      </c>
      <c r="O2023">
        <v>8</v>
      </c>
      <c r="P2023">
        <v>1.5620000000000001</v>
      </c>
      <c r="Q2023">
        <v>8</v>
      </c>
      <c r="R2023">
        <v>4.1349999999999998</v>
      </c>
      <c r="S2023">
        <v>8</v>
      </c>
      <c r="T2023">
        <v>1.29</v>
      </c>
      <c r="U2023">
        <v>8</v>
      </c>
      <c r="V2023">
        <v>3.9820000000000002</v>
      </c>
      <c r="W2023">
        <v>8</v>
      </c>
      <c r="X2023">
        <v>3.6789999999999998</v>
      </c>
      <c r="Y2023">
        <v>8</v>
      </c>
      <c r="Z2023">
        <v>0.98799999999999999</v>
      </c>
      <c r="AA2023">
        <v>8</v>
      </c>
      <c r="AB2023">
        <v>19.850000000000001</v>
      </c>
    </row>
    <row r="2024" spans="1:29" x14ac:dyDescent="0.3">
      <c r="A2024">
        <v>1981</v>
      </c>
      <c r="B2024">
        <v>2</v>
      </c>
      <c r="C2024">
        <v>1</v>
      </c>
      <c r="D2024">
        <v>0.89100000000000001</v>
      </c>
      <c r="E2024">
        <v>8</v>
      </c>
      <c r="F2024">
        <v>1.06</v>
      </c>
      <c r="G2024">
        <v>8</v>
      </c>
      <c r="H2024">
        <v>0.44800000000000001</v>
      </c>
      <c r="I2024">
        <v>8</v>
      </c>
      <c r="J2024">
        <v>12.36</v>
      </c>
      <c r="K2024">
        <v>8</v>
      </c>
      <c r="L2024">
        <v>21.87</v>
      </c>
      <c r="M2024">
        <v>8</v>
      </c>
      <c r="N2024">
        <v>11.89</v>
      </c>
      <c r="O2024">
        <v>8</v>
      </c>
      <c r="P2024">
        <v>7.1150000000000002</v>
      </c>
      <c r="Q2024">
        <v>8</v>
      </c>
      <c r="R2024">
        <v>4.8719999999999999</v>
      </c>
      <c r="S2024">
        <v>8</v>
      </c>
      <c r="T2024">
        <v>4.3570000000000002</v>
      </c>
      <c r="U2024">
        <v>8</v>
      </c>
      <c r="V2024">
        <v>7.0730000000000004</v>
      </c>
      <c r="W2024">
        <v>8</v>
      </c>
      <c r="X2024">
        <v>5.2320000000000002</v>
      </c>
      <c r="Y2024">
        <v>8</v>
      </c>
      <c r="Z2024">
        <v>6.1879999999999997</v>
      </c>
      <c r="AA2024">
        <v>8</v>
      </c>
      <c r="AB2024">
        <v>83.36</v>
      </c>
    </row>
    <row r="2025" spans="1:29" x14ac:dyDescent="0.3">
      <c r="A2025">
        <v>1982</v>
      </c>
      <c r="B2025">
        <v>2</v>
      </c>
      <c r="C2025">
        <v>1</v>
      </c>
      <c r="D2025">
        <v>1.415</v>
      </c>
      <c r="E2025">
        <v>8</v>
      </c>
      <c r="F2025">
        <v>0.45200000000000001</v>
      </c>
      <c r="G2025">
        <v>8</v>
      </c>
      <c r="H2025">
        <v>0.29099999999999998</v>
      </c>
      <c r="I2025">
        <v>8</v>
      </c>
      <c r="J2025">
        <v>0.34200000000000003</v>
      </c>
      <c r="K2025">
        <v>8</v>
      </c>
      <c r="L2025">
        <v>1.4330000000000001</v>
      </c>
      <c r="M2025">
        <v>8</v>
      </c>
      <c r="N2025">
        <v>1.7609999999999999</v>
      </c>
      <c r="O2025">
        <v>8</v>
      </c>
      <c r="P2025">
        <v>0.42399999999999999</v>
      </c>
      <c r="Q2025">
        <v>8</v>
      </c>
      <c r="R2025">
        <v>0.65300000000000002</v>
      </c>
      <c r="S2025">
        <v>8</v>
      </c>
      <c r="T2025">
        <v>17.600000000000001</v>
      </c>
      <c r="U2025">
        <v>8</v>
      </c>
      <c r="V2025">
        <v>1.7110000000000001</v>
      </c>
      <c r="W2025">
        <v>8</v>
      </c>
      <c r="X2025">
        <v>1.3620000000000001</v>
      </c>
      <c r="Y2025">
        <v>8</v>
      </c>
      <c r="Z2025">
        <v>0.47599999999999998</v>
      </c>
      <c r="AA2025">
        <v>8</v>
      </c>
      <c r="AB2025">
        <v>27.92</v>
      </c>
    </row>
    <row r="2026" spans="1:29" x14ac:dyDescent="0.3">
      <c r="A2026">
        <v>1983</v>
      </c>
      <c r="B2026">
        <v>2</v>
      </c>
      <c r="C2026">
        <v>1</v>
      </c>
      <c r="D2026">
        <v>0.54300000000000004</v>
      </c>
      <c r="E2026">
        <v>8</v>
      </c>
      <c r="F2026">
        <v>0.27100000000000002</v>
      </c>
      <c r="G2026">
        <v>8</v>
      </c>
      <c r="H2026">
        <v>0.93899999999999995</v>
      </c>
      <c r="I2026">
        <v>8</v>
      </c>
      <c r="J2026">
        <v>0.86799999999999999</v>
      </c>
      <c r="K2026">
        <v>8</v>
      </c>
      <c r="L2026">
        <v>2.4430000000000001</v>
      </c>
      <c r="M2026">
        <v>8</v>
      </c>
      <c r="N2026">
        <v>2.0950000000000002</v>
      </c>
      <c r="O2026">
        <v>8</v>
      </c>
      <c r="P2026">
        <v>1.27</v>
      </c>
      <c r="Q2026">
        <v>8</v>
      </c>
      <c r="R2026">
        <v>1.27</v>
      </c>
      <c r="S2026">
        <v>8</v>
      </c>
      <c r="T2026">
        <v>1.45</v>
      </c>
      <c r="U2026">
        <v>8</v>
      </c>
      <c r="V2026">
        <v>2.6749999999999998</v>
      </c>
      <c r="W2026">
        <v>8</v>
      </c>
      <c r="X2026">
        <v>11.74</v>
      </c>
      <c r="Y2026">
        <v>8</v>
      </c>
      <c r="Z2026">
        <v>0.48399999999999999</v>
      </c>
      <c r="AA2026">
        <v>8</v>
      </c>
      <c r="AB2026">
        <v>26.05</v>
      </c>
    </row>
    <row r="2027" spans="1:29" x14ac:dyDescent="0.3">
      <c r="A2027">
        <v>1984</v>
      </c>
      <c r="B2027">
        <v>2</v>
      </c>
      <c r="C2027">
        <v>1</v>
      </c>
      <c r="D2027">
        <v>0.54100000000000004</v>
      </c>
      <c r="E2027">
        <v>8</v>
      </c>
      <c r="F2027">
        <v>0.33900000000000002</v>
      </c>
      <c r="G2027">
        <v>8</v>
      </c>
      <c r="H2027">
        <v>0.251</v>
      </c>
      <c r="I2027">
        <v>8</v>
      </c>
      <c r="J2027">
        <v>0.223</v>
      </c>
      <c r="K2027">
        <v>8</v>
      </c>
      <c r="L2027">
        <v>0.36199999999999999</v>
      </c>
      <c r="M2027">
        <v>8</v>
      </c>
      <c r="N2027">
        <v>2.56</v>
      </c>
      <c r="O2027">
        <v>8</v>
      </c>
      <c r="P2027">
        <v>0.77500000000000002</v>
      </c>
      <c r="Q2027">
        <v>8</v>
      </c>
      <c r="R2027">
        <v>1.361</v>
      </c>
      <c r="S2027">
        <v>8</v>
      </c>
      <c r="T2027">
        <v>6.57</v>
      </c>
      <c r="U2027">
        <v>8</v>
      </c>
      <c r="V2027">
        <v>10.5</v>
      </c>
      <c r="W2027">
        <v>8</v>
      </c>
      <c r="X2027">
        <v>5.9379999999999997</v>
      </c>
      <c r="Y2027">
        <v>8</v>
      </c>
      <c r="Z2027">
        <v>4.0599999999999996</v>
      </c>
      <c r="AA2027">
        <v>8</v>
      </c>
      <c r="AB2027">
        <v>33.479999999999997</v>
      </c>
    </row>
    <row r="2028" spans="1:29" x14ac:dyDescent="0.3">
      <c r="A2028">
        <v>1985</v>
      </c>
      <c r="B2028">
        <v>2</v>
      </c>
      <c r="C2028">
        <v>1</v>
      </c>
      <c r="D2028">
        <v>0.59099999999999997</v>
      </c>
      <c r="E2028">
        <v>8</v>
      </c>
      <c r="F2028">
        <v>0.44400000000000001</v>
      </c>
      <c r="G2028">
        <v>8</v>
      </c>
      <c r="H2028">
        <v>0.84599999999999997</v>
      </c>
      <c r="I2028">
        <v>8</v>
      </c>
      <c r="J2028">
        <v>0.82</v>
      </c>
      <c r="K2028">
        <v>8</v>
      </c>
      <c r="L2028">
        <v>1.1259999999999999</v>
      </c>
      <c r="M2028">
        <v>8</v>
      </c>
      <c r="N2028">
        <v>0.63900000000000001</v>
      </c>
      <c r="O2028">
        <v>8</v>
      </c>
      <c r="P2028">
        <v>0.93500000000000005</v>
      </c>
      <c r="Q2028">
        <v>8</v>
      </c>
      <c r="R2028">
        <v>4.88</v>
      </c>
      <c r="S2028">
        <v>8</v>
      </c>
      <c r="T2028">
        <v>7.3550000000000004</v>
      </c>
      <c r="U2028">
        <v>8</v>
      </c>
      <c r="V2028">
        <v>0.89</v>
      </c>
      <c r="W2028">
        <v>8</v>
      </c>
      <c r="X2028">
        <v>4.048</v>
      </c>
      <c r="Y2028">
        <v>8</v>
      </c>
      <c r="Z2028">
        <v>6.3559999999999999</v>
      </c>
      <c r="AA2028">
        <v>8</v>
      </c>
      <c r="AB2028">
        <v>28.93</v>
      </c>
    </row>
    <row r="2029" spans="1:29" x14ac:dyDescent="0.3">
      <c r="A2029">
        <v>1986</v>
      </c>
      <c r="B2029">
        <v>2</v>
      </c>
      <c r="C2029">
        <v>1</v>
      </c>
      <c r="D2029">
        <v>0.99299999999999999</v>
      </c>
      <c r="E2029">
        <v>8</v>
      </c>
      <c r="F2029">
        <v>1.0289999999999999</v>
      </c>
      <c r="G2029">
        <v>8</v>
      </c>
      <c r="H2029">
        <v>0.20699999999999999</v>
      </c>
      <c r="I2029">
        <v>8</v>
      </c>
      <c r="J2029">
        <v>1.2370000000000001</v>
      </c>
      <c r="K2029">
        <v>8</v>
      </c>
      <c r="L2029">
        <v>1.849</v>
      </c>
      <c r="M2029">
        <v>8</v>
      </c>
      <c r="N2029">
        <v>1.929</v>
      </c>
      <c r="O2029">
        <v>8</v>
      </c>
      <c r="P2029">
        <v>0.308</v>
      </c>
      <c r="Q2029">
        <v>8</v>
      </c>
      <c r="R2029">
        <v>0.53900000000000003</v>
      </c>
      <c r="S2029">
        <v>8</v>
      </c>
      <c r="T2029">
        <v>7.218</v>
      </c>
      <c r="U2029">
        <v>8</v>
      </c>
      <c r="V2029">
        <v>30.14</v>
      </c>
      <c r="W2029">
        <v>8</v>
      </c>
      <c r="X2029">
        <v>6.3170000000000002</v>
      </c>
      <c r="Y2029">
        <v>8</v>
      </c>
      <c r="Z2029">
        <v>0.54700000000000004</v>
      </c>
      <c r="AA2029">
        <v>8</v>
      </c>
      <c r="AB2029">
        <v>52.31</v>
      </c>
    </row>
    <row r="2030" spans="1:29" x14ac:dyDescent="0.3">
      <c r="A2030">
        <v>1987</v>
      </c>
      <c r="B2030">
        <v>2</v>
      </c>
      <c r="C2030">
        <v>1</v>
      </c>
      <c r="D2030">
        <v>6.7000000000000004E-2</v>
      </c>
      <c r="E2030">
        <v>8</v>
      </c>
      <c r="F2030">
        <v>5.3999999999999999E-2</v>
      </c>
      <c r="G2030">
        <v>8</v>
      </c>
      <c r="H2030">
        <v>0.13200000000000001</v>
      </c>
      <c r="I2030">
        <v>8</v>
      </c>
      <c r="J2030">
        <v>1.2490000000000001</v>
      </c>
      <c r="K2030">
        <v>8</v>
      </c>
      <c r="L2030">
        <v>5.8879999999999999</v>
      </c>
      <c r="M2030">
        <v>8</v>
      </c>
      <c r="N2030">
        <v>2.0859999999999999</v>
      </c>
      <c r="O2030">
        <v>8</v>
      </c>
      <c r="P2030">
        <v>21.53</v>
      </c>
      <c r="Q2030">
        <v>8</v>
      </c>
      <c r="R2030">
        <v>14.12</v>
      </c>
      <c r="S2030">
        <v>8</v>
      </c>
      <c r="T2030">
        <v>3.4350000000000001</v>
      </c>
      <c r="U2030">
        <v>8</v>
      </c>
      <c r="V2030">
        <v>15.14</v>
      </c>
      <c r="W2030">
        <v>8</v>
      </c>
      <c r="X2030">
        <v>4.7990000000000004</v>
      </c>
      <c r="Y2030">
        <v>8</v>
      </c>
      <c r="Z2030">
        <v>3.1989999999999998</v>
      </c>
      <c r="AA2030">
        <v>8</v>
      </c>
      <c r="AB2030">
        <v>71.7</v>
      </c>
    </row>
    <row r="2031" spans="1:29" x14ac:dyDescent="0.3">
      <c r="A2031">
        <v>1988</v>
      </c>
      <c r="B2031">
        <v>2</v>
      </c>
      <c r="C2031">
        <v>1</v>
      </c>
      <c r="D2031">
        <v>0.69799999999999995</v>
      </c>
      <c r="E2031">
        <v>8</v>
      </c>
      <c r="F2031">
        <v>0.57099999999999995</v>
      </c>
      <c r="G2031">
        <v>8</v>
      </c>
      <c r="H2031">
        <v>0.503</v>
      </c>
      <c r="I2031">
        <v>8</v>
      </c>
      <c r="J2031">
        <v>0.441</v>
      </c>
      <c r="K2031">
        <v>8</v>
      </c>
      <c r="L2031">
        <v>2.4870000000000001</v>
      </c>
      <c r="M2031">
        <v>8</v>
      </c>
      <c r="N2031">
        <v>7.7530000000000001</v>
      </c>
      <c r="O2031">
        <v>8</v>
      </c>
      <c r="P2031">
        <v>5.01</v>
      </c>
      <c r="Q2031">
        <v>8</v>
      </c>
      <c r="R2031">
        <v>7.4089999999999998</v>
      </c>
      <c r="S2031">
        <v>8</v>
      </c>
      <c r="T2031">
        <v>107.4</v>
      </c>
      <c r="U2031">
        <v>8</v>
      </c>
      <c r="V2031">
        <v>34.17</v>
      </c>
      <c r="W2031">
        <v>8</v>
      </c>
      <c r="X2031">
        <v>27.87</v>
      </c>
      <c r="Y2031">
        <v>8</v>
      </c>
      <c r="Z2031">
        <v>2.1539999999999999</v>
      </c>
      <c r="AA2031">
        <v>8</v>
      </c>
      <c r="AB2031">
        <v>196.47</v>
      </c>
    </row>
    <row r="2032" spans="1:29" x14ac:dyDescent="0.3">
      <c r="A2032">
        <v>1989</v>
      </c>
      <c r="B2032">
        <v>1</v>
      </c>
      <c r="C2032">
        <v>1</v>
      </c>
      <c r="D2032">
        <v>0.93899999999999995</v>
      </c>
      <c r="E2032">
        <v>8</v>
      </c>
      <c r="F2032">
        <v>0.49299999999999999</v>
      </c>
      <c r="G2032">
        <v>8</v>
      </c>
      <c r="H2032">
        <v>0.43</v>
      </c>
      <c r="I2032">
        <v>3</v>
      </c>
      <c r="P2032" t="s">
        <v>1</v>
      </c>
      <c r="R2032">
        <v>2.0169999999999999</v>
      </c>
      <c r="S2032">
        <v>3</v>
      </c>
      <c r="T2032">
        <v>11.34</v>
      </c>
      <c r="U2032">
        <v>8</v>
      </c>
      <c r="V2032">
        <v>11.29</v>
      </c>
      <c r="W2032">
        <v>3</v>
      </c>
      <c r="X2032">
        <v>14.64</v>
      </c>
      <c r="Y2032">
        <v>8</v>
      </c>
      <c r="Z2032">
        <v>4.8879999999999999</v>
      </c>
      <c r="AA2032">
        <v>3</v>
      </c>
      <c r="AB2032">
        <v>46.04</v>
      </c>
      <c r="AC2032">
        <v>3</v>
      </c>
    </row>
    <row r="2033" spans="1:29" x14ac:dyDescent="0.3">
      <c r="A2033">
        <v>1990</v>
      </c>
      <c r="B2033">
        <v>1</v>
      </c>
      <c r="C2033">
        <v>1</v>
      </c>
      <c r="D2033">
        <v>1.069</v>
      </c>
      <c r="E2033">
        <v>8</v>
      </c>
      <c r="F2033">
        <v>0.57099999999999995</v>
      </c>
      <c r="G2033">
        <v>8</v>
      </c>
      <c r="H2033">
        <v>0.253</v>
      </c>
      <c r="I2033">
        <v>8</v>
      </c>
      <c r="J2033">
        <v>3.4009999999999998</v>
      </c>
      <c r="K2033">
        <v>8</v>
      </c>
      <c r="L2033">
        <v>15.98</v>
      </c>
      <c r="M2033">
        <v>8</v>
      </c>
      <c r="N2033">
        <v>2.871</v>
      </c>
      <c r="O2033">
        <v>8</v>
      </c>
      <c r="P2033">
        <v>2.0830000000000002</v>
      </c>
      <c r="Q2033">
        <v>8</v>
      </c>
      <c r="R2033">
        <v>7.2809999999999997</v>
      </c>
      <c r="S2033">
        <v>8</v>
      </c>
      <c r="T2033">
        <v>5.3109999999999999</v>
      </c>
      <c r="U2033">
        <v>8</v>
      </c>
      <c r="V2033">
        <v>17.64</v>
      </c>
      <c r="W2033">
        <v>8</v>
      </c>
      <c r="X2033">
        <v>7.4429999999999996</v>
      </c>
      <c r="Y2033">
        <v>8</v>
      </c>
      <c r="Z2033">
        <v>3.7040000000000002</v>
      </c>
      <c r="AA2033">
        <v>8</v>
      </c>
      <c r="AB2033">
        <v>67.61</v>
      </c>
    </row>
    <row r="2034" spans="1:29" x14ac:dyDescent="0.3">
      <c r="A2034">
        <v>1991</v>
      </c>
      <c r="B2034">
        <v>1</v>
      </c>
      <c r="C2034">
        <v>1</v>
      </c>
      <c r="D2034" t="s">
        <v>1</v>
      </c>
      <c r="L2034">
        <v>3.2240000000000002</v>
      </c>
      <c r="M2034">
        <v>8</v>
      </c>
      <c r="N2034">
        <v>1.0329999999999999</v>
      </c>
      <c r="O2034">
        <v>8</v>
      </c>
      <c r="P2034">
        <v>0.54500000000000004</v>
      </c>
      <c r="Q2034">
        <v>8</v>
      </c>
      <c r="R2034">
        <v>1.1419999999999999</v>
      </c>
      <c r="S2034">
        <v>8</v>
      </c>
      <c r="T2034">
        <v>4.1130000000000004</v>
      </c>
      <c r="U2034">
        <v>8</v>
      </c>
      <c r="V2034">
        <v>9.6479999999999997</v>
      </c>
      <c r="W2034">
        <v>8</v>
      </c>
      <c r="X2034">
        <v>7.6779999999999999</v>
      </c>
      <c r="Y2034">
        <v>8</v>
      </c>
      <c r="Z2034">
        <v>1.595</v>
      </c>
      <c r="AA2034">
        <v>8</v>
      </c>
      <c r="AB2034">
        <v>28.98</v>
      </c>
      <c r="AC2034">
        <v>3</v>
      </c>
    </row>
    <row r="2035" spans="1:29" x14ac:dyDescent="0.3">
      <c r="A2035">
        <v>1992</v>
      </c>
      <c r="B2035">
        <v>1</v>
      </c>
      <c r="C2035">
        <v>1</v>
      </c>
      <c r="D2035">
        <v>0.80400000000000005</v>
      </c>
      <c r="E2035">
        <v>8</v>
      </c>
      <c r="F2035">
        <v>0.47499999999999998</v>
      </c>
      <c r="G2035">
        <v>8</v>
      </c>
      <c r="H2035">
        <v>0.27900000000000003</v>
      </c>
      <c r="I2035">
        <v>8</v>
      </c>
      <c r="J2035">
        <v>0.46600000000000003</v>
      </c>
      <c r="K2035">
        <v>8</v>
      </c>
      <c r="L2035">
        <v>4.6440000000000001</v>
      </c>
      <c r="M2035">
        <v>8</v>
      </c>
      <c r="N2035">
        <v>11.68</v>
      </c>
      <c r="O2035">
        <v>8</v>
      </c>
      <c r="P2035">
        <v>1.1990000000000001</v>
      </c>
      <c r="Q2035">
        <v>8</v>
      </c>
      <c r="R2035">
        <v>1.742</v>
      </c>
      <c r="S2035">
        <v>8</v>
      </c>
      <c r="T2035">
        <v>4.0510000000000002</v>
      </c>
      <c r="U2035">
        <v>8</v>
      </c>
      <c r="V2035">
        <v>3.548</v>
      </c>
      <c r="W2035">
        <v>8</v>
      </c>
      <c r="X2035">
        <v>11.01</v>
      </c>
      <c r="Y2035">
        <v>8</v>
      </c>
      <c r="Z2035">
        <v>2.734</v>
      </c>
      <c r="AA2035">
        <v>8</v>
      </c>
      <c r="AB2035">
        <v>42.63</v>
      </c>
    </row>
    <row r="2036" spans="1:29" x14ac:dyDescent="0.3">
      <c r="A2036">
        <v>1993</v>
      </c>
      <c r="B2036">
        <v>1</v>
      </c>
      <c r="C2036">
        <v>1</v>
      </c>
      <c r="D2036">
        <v>0.53100000000000003</v>
      </c>
      <c r="E2036">
        <v>8</v>
      </c>
      <c r="F2036">
        <v>0.311</v>
      </c>
      <c r="G2036">
        <v>8</v>
      </c>
      <c r="H2036">
        <v>0.23</v>
      </c>
      <c r="I2036">
        <v>8</v>
      </c>
      <c r="J2036">
        <v>0.53</v>
      </c>
      <c r="K2036">
        <v>8</v>
      </c>
      <c r="L2036">
        <v>4.2539999999999996</v>
      </c>
      <c r="M2036">
        <v>8</v>
      </c>
      <c r="N2036">
        <v>1.268</v>
      </c>
      <c r="O2036">
        <v>8</v>
      </c>
      <c r="P2036">
        <v>0.90200000000000002</v>
      </c>
      <c r="Q2036">
        <v>8</v>
      </c>
      <c r="R2036">
        <v>2.6909999999999998</v>
      </c>
      <c r="S2036">
        <v>8</v>
      </c>
      <c r="T2036">
        <v>4.0590000000000002</v>
      </c>
      <c r="U2036">
        <v>8</v>
      </c>
      <c r="V2036">
        <v>1.671</v>
      </c>
      <c r="W2036">
        <v>8</v>
      </c>
      <c r="X2036">
        <v>2.7690000000000001</v>
      </c>
      <c r="Y2036">
        <v>8</v>
      </c>
      <c r="Z2036">
        <v>1.7130000000000001</v>
      </c>
      <c r="AA2036">
        <v>8</v>
      </c>
      <c r="AB2036">
        <v>20.93</v>
      </c>
    </row>
    <row r="2037" spans="1:29" x14ac:dyDescent="0.3">
      <c r="A2037">
        <v>1994</v>
      </c>
      <c r="B2037">
        <v>1</v>
      </c>
      <c r="C2037">
        <v>1</v>
      </c>
      <c r="D2037">
        <v>0.50600000000000001</v>
      </c>
      <c r="E2037">
        <v>8</v>
      </c>
      <c r="F2037">
        <v>0.27700000000000002</v>
      </c>
      <c r="G2037">
        <v>8</v>
      </c>
      <c r="H2037">
        <v>0.214</v>
      </c>
      <c r="I2037">
        <v>8</v>
      </c>
      <c r="J2037">
        <v>0.26400000000000001</v>
      </c>
      <c r="K2037">
        <v>8</v>
      </c>
      <c r="L2037">
        <v>1.357</v>
      </c>
      <c r="M2037">
        <v>8</v>
      </c>
      <c r="N2037">
        <v>0.26500000000000001</v>
      </c>
      <c r="O2037">
        <v>8</v>
      </c>
      <c r="P2037">
        <v>0.99399999999999999</v>
      </c>
      <c r="Q2037">
        <v>8</v>
      </c>
      <c r="R2037">
        <v>0.75700000000000001</v>
      </c>
      <c r="S2037">
        <v>8</v>
      </c>
      <c r="T2037">
        <v>12.26</v>
      </c>
      <c r="U2037">
        <v>8</v>
      </c>
      <c r="V2037">
        <v>3.1920000000000002</v>
      </c>
      <c r="W2037">
        <v>8</v>
      </c>
      <c r="X2037">
        <v>206.7</v>
      </c>
      <c r="Y2037">
        <v>8</v>
      </c>
      <c r="Z2037">
        <v>0.748</v>
      </c>
      <c r="AA2037">
        <v>8</v>
      </c>
      <c r="AB2037">
        <v>227.53</v>
      </c>
    </row>
    <row r="2038" spans="1:29" x14ac:dyDescent="0.3">
      <c r="A2038">
        <v>1996</v>
      </c>
      <c r="B2038">
        <v>1</v>
      </c>
      <c r="C2038">
        <v>1</v>
      </c>
      <c r="D2038">
        <v>0.85599999999999998</v>
      </c>
      <c r="E2038">
        <v>8</v>
      </c>
      <c r="F2038">
        <v>5.2549999999999999</v>
      </c>
      <c r="G2038">
        <v>8</v>
      </c>
      <c r="H2038">
        <v>9.2260000000000009</v>
      </c>
      <c r="I2038">
        <v>8</v>
      </c>
      <c r="J2038">
        <v>0.96799999999999997</v>
      </c>
      <c r="K2038">
        <v>8</v>
      </c>
      <c r="L2038">
        <v>2.7240000000000002</v>
      </c>
      <c r="M2038">
        <v>8</v>
      </c>
      <c r="N2038">
        <v>2.8079999999999998</v>
      </c>
      <c r="O2038">
        <v>8</v>
      </c>
      <c r="P2038">
        <v>1.6439999999999999</v>
      </c>
      <c r="Q2038">
        <v>8</v>
      </c>
      <c r="R2038">
        <v>2.3010000000000002</v>
      </c>
      <c r="S2038">
        <v>8</v>
      </c>
      <c r="T2038">
        <v>2.8090000000000002</v>
      </c>
      <c r="U2038">
        <v>8</v>
      </c>
      <c r="V2038">
        <v>4.6779999999999999</v>
      </c>
      <c r="W2038">
        <v>8</v>
      </c>
      <c r="X2038">
        <v>8.5069999999999997</v>
      </c>
      <c r="Y2038">
        <v>8</v>
      </c>
      <c r="Z2038">
        <v>3.2429999999999999</v>
      </c>
      <c r="AA2038">
        <v>8</v>
      </c>
      <c r="AB2038">
        <v>45.02</v>
      </c>
    </row>
    <row r="2039" spans="1:29" x14ac:dyDescent="0.3">
      <c r="A2039">
        <v>1997</v>
      </c>
      <c r="B2039">
        <v>1</v>
      </c>
      <c r="C2039">
        <v>1</v>
      </c>
      <c r="D2039">
        <v>1.044</v>
      </c>
      <c r="E2039">
        <v>8</v>
      </c>
      <c r="F2039">
        <v>0.34499999999999997</v>
      </c>
      <c r="G2039">
        <v>8</v>
      </c>
      <c r="H2039">
        <v>0.28499999999999998</v>
      </c>
      <c r="I2039">
        <v>8</v>
      </c>
      <c r="J2039">
        <v>0.28399999999999997</v>
      </c>
      <c r="K2039">
        <v>8</v>
      </c>
      <c r="L2039">
        <v>0.28699999999999998</v>
      </c>
      <c r="M2039">
        <v>8</v>
      </c>
      <c r="N2039">
        <v>0.71</v>
      </c>
      <c r="O2039">
        <v>8</v>
      </c>
      <c r="P2039">
        <v>0.41</v>
      </c>
      <c r="Q2039">
        <v>8</v>
      </c>
      <c r="R2039">
        <v>0.31900000000000001</v>
      </c>
      <c r="S2039">
        <v>8</v>
      </c>
      <c r="T2039">
        <v>4.9379999999999997</v>
      </c>
      <c r="U2039">
        <v>8</v>
      </c>
      <c r="V2039">
        <v>1.62</v>
      </c>
      <c r="W2039">
        <v>8</v>
      </c>
      <c r="X2039">
        <v>3.3879999999999999</v>
      </c>
      <c r="Y2039">
        <v>8</v>
      </c>
      <c r="Z2039">
        <v>0.20200000000000001</v>
      </c>
      <c r="AA2039">
        <v>8</v>
      </c>
      <c r="AB2039">
        <v>13.83</v>
      </c>
    </row>
    <row r="2040" spans="1:29" x14ac:dyDescent="0.3">
      <c r="A2040">
        <v>1998</v>
      </c>
      <c r="B2040">
        <v>1</v>
      </c>
      <c r="C2040">
        <v>1</v>
      </c>
      <c r="D2040">
        <v>8.6999999999999994E-2</v>
      </c>
      <c r="E2040">
        <v>8</v>
      </c>
      <c r="F2040">
        <v>5.3999999999999999E-2</v>
      </c>
      <c r="G2040">
        <v>8</v>
      </c>
      <c r="H2040">
        <v>8.8999999999999996E-2</v>
      </c>
      <c r="I2040">
        <v>8</v>
      </c>
      <c r="J2040">
        <v>2.7109999999999999</v>
      </c>
      <c r="K2040">
        <v>8</v>
      </c>
      <c r="L2040">
        <v>1.107</v>
      </c>
      <c r="M2040">
        <v>3</v>
      </c>
      <c r="N2040">
        <v>1.635</v>
      </c>
      <c r="O2040">
        <v>8</v>
      </c>
      <c r="P2040">
        <v>1.9710000000000001</v>
      </c>
      <c r="Q2040">
        <v>8</v>
      </c>
      <c r="R2040">
        <v>1.365</v>
      </c>
      <c r="S2040">
        <v>8</v>
      </c>
      <c r="T2040">
        <v>1.8089999999999999</v>
      </c>
      <c r="U2040">
        <v>8</v>
      </c>
      <c r="V2040">
        <v>2.593</v>
      </c>
      <c r="W2040">
        <v>8</v>
      </c>
      <c r="X2040">
        <v>2.4489999999999998</v>
      </c>
      <c r="Y2040">
        <v>8</v>
      </c>
      <c r="Z2040">
        <v>2.7570000000000001</v>
      </c>
      <c r="AA2040">
        <v>8</v>
      </c>
      <c r="AB2040">
        <v>18.63</v>
      </c>
      <c r="AC2040">
        <v>3</v>
      </c>
    </row>
    <row r="2041" spans="1:29" x14ac:dyDescent="0.3">
      <c r="A2041">
        <v>2000</v>
      </c>
      <c r="B2041">
        <v>1</v>
      </c>
      <c r="C2041">
        <v>1</v>
      </c>
      <c r="D2041">
        <v>1.1200000000000001</v>
      </c>
      <c r="E2041">
        <v>8</v>
      </c>
      <c r="F2041">
        <v>0.34</v>
      </c>
      <c r="G2041">
        <v>8</v>
      </c>
      <c r="H2041">
        <v>0.27</v>
      </c>
      <c r="I2041">
        <v>8</v>
      </c>
      <c r="J2041">
        <v>0.14000000000000001</v>
      </c>
      <c r="K2041">
        <v>8</v>
      </c>
      <c r="L2041">
        <v>1.27</v>
      </c>
      <c r="M2041">
        <v>8</v>
      </c>
      <c r="N2041">
        <v>1.63</v>
      </c>
      <c r="O2041">
        <v>8</v>
      </c>
      <c r="P2041">
        <v>1.02</v>
      </c>
      <c r="Q2041">
        <v>8</v>
      </c>
      <c r="R2041">
        <v>0.76</v>
      </c>
      <c r="S2041">
        <v>8</v>
      </c>
      <c r="T2041">
        <v>0.79</v>
      </c>
      <c r="U2041">
        <v>8</v>
      </c>
      <c r="V2041">
        <v>12.21</v>
      </c>
      <c r="W2041">
        <v>8</v>
      </c>
      <c r="X2041">
        <v>3.2</v>
      </c>
      <c r="Y2041">
        <v>8</v>
      </c>
      <c r="Z2041">
        <v>0.56000000000000005</v>
      </c>
      <c r="AA2041">
        <v>3</v>
      </c>
      <c r="AB2041">
        <v>23.31</v>
      </c>
      <c r="AC2041">
        <v>3</v>
      </c>
    </row>
    <row r="2042" spans="1:29" x14ac:dyDescent="0.3">
      <c r="A2042">
        <v>2001</v>
      </c>
      <c r="B2042">
        <v>1</v>
      </c>
      <c r="C2042">
        <v>1</v>
      </c>
      <c r="D2042">
        <v>0.40200000000000002</v>
      </c>
      <c r="E2042">
        <v>8</v>
      </c>
      <c r="F2042">
        <v>0.153</v>
      </c>
      <c r="G2042">
        <v>8</v>
      </c>
      <c r="H2042">
        <v>0.14499999999999999</v>
      </c>
      <c r="I2042">
        <v>8</v>
      </c>
      <c r="J2042">
        <v>9.1999999999999998E-2</v>
      </c>
      <c r="K2042">
        <v>8</v>
      </c>
      <c r="L2042">
        <v>1.41</v>
      </c>
      <c r="M2042">
        <v>8</v>
      </c>
      <c r="N2042">
        <v>0.32900000000000001</v>
      </c>
      <c r="O2042">
        <v>8</v>
      </c>
      <c r="P2042">
        <v>0.17799999999999999</v>
      </c>
      <c r="Q2042">
        <v>8</v>
      </c>
      <c r="R2042">
        <v>0.23699999999999999</v>
      </c>
      <c r="S2042">
        <v>8</v>
      </c>
      <c r="T2042">
        <v>0.34599999999999997</v>
      </c>
      <c r="U2042">
        <v>8</v>
      </c>
      <c r="V2042">
        <v>4.226</v>
      </c>
      <c r="W2042">
        <v>8</v>
      </c>
      <c r="X2042" t="s">
        <v>1</v>
      </c>
      <c r="Z2042" t="s">
        <v>1</v>
      </c>
      <c r="AB2042">
        <v>7.52</v>
      </c>
      <c r="AC2042">
        <v>3</v>
      </c>
    </row>
    <row r="2043" spans="1:29" x14ac:dyDescent="0.3">
      <c r="A2043">
        <v>2002</v>
      </c>
      <c r="B2043">
        <v>1</v>
      </c>
      <c r="C2043">
        <v>1</v>
      </c>
      <c r="D2043">
        <v>5.6559999999999997</v>
      </c>
      <c r="E2043">
        <v>8</v>
      </c>
      <c r="F2043" t="s">
        <v>1</v>
      </c>
      <c r="H2043">
        <v>6.8000000000000005E-2</v>
      </c>
      <c r="I2043">
        <v>8</v>
      </c>
      <c r="J2043">
        <v>0.98099999999999998</v>
      </c>
      <c r="K2043">
        <v>8</v>
      </c>
      <c r="L2043">
        <v>1.9810000000000001</v>
      </c>
      <c r="M2043">
        <v>8</v>
      </c>
      <c r="N2043">
        <v>1.659</v>
      </c>
      <c r="O2043">
        <v>8</v>
      </c>
      <c r="P2043">
        <v>0.42399999999999999</v>
      </c>
      <c r="Q2043">
        <v>8</v>
      </c>
      <c r="R2043">
        <v>0.755</v>
      </c>
      <c r="S2043">
        <v>8</v>
      </c>
      <c r="T2043">
        <v>0.61499999999999999</v>
      </c>
      <c r="U2043">
        <v>8</v>
      </c>
      <c r="V2043">
        <v>1.5249999999999999</v>
      </c>
      <c r="W2043">
        <v>8</v>
      </c>
      <c r="X2043">
        <v>0.78900000000000003</v>
      </c>
      <c r="Y2043">
        <v>8</v>
      </c>
      <c r="Z2043">
        <v>0.60899999999999999</v>
      </c>
      <c r="AA2043">
        <v>8</v>
      </c>
      <c r="AB2043">
        <v>15.06</v>
      </c>
      <c r="AC2043">
        <v>3</v>
      </c>
    </row>
    <row r="2044" spans="1:29" x14ac:dyDescent="0.3">
      <c r="A2044">
        <v>2003</v>
      </c>
      <c r="B2044">
        <v>1</v>
      </c>
      <c r="C2044">
        <v>1</v>
      </c>
      <c r="D2044">
        <v>0.23400000000000001</v>
      </c>
      <c r="E2044">
        <v>8</v>
      </c>
      <c r="F2044">
        <v>9.0999999999999998E-2</v>
      </c>
      <c r="G2044">
        <v>3</v>
      </c>
      <c r="H2044">
        <v>0.17499999999999999</v>
      </c>
      <c r="I2044">
        <v>8</v>
      </c>
      <c r="J2044">
        <v>2.2050000000000001</v>
      </c>
      <c r="K2044">
        <v>8</v>
      </c>
      <c r="L2044">
        <v>1.2849999999999999</v>
      </c>
      <c r="M2044">
        <v>8</v>
      </c>
      <c r="N2044">
        <v>4.92</v>
      </c>
      <c r="O2044">
        <v>8</v>
      </c>
      <c r="P2044">
        <v>1.1830000000000001</v>
      </c>
      <c r="Q2044">
        <v>8</v>
      </c>
      <c r="R2044">
        <v>1.752</v>
      </c>
      <c r="S2044">
        <v>3</v>
      </c>
      <c r="T2044">
        <v>2.4990000000000001</v>
      </c>
      <c r="U2044">
        <v>8</v>
      </c>
      <c r="V2044">
        <v>11.05</v>
      </c>
      <c r="W2044">
        <v>8</v>
      </c>
      <c r="X2044">
        <v>27.63</v>
      </c>
      <c r="Y2044">
        <v>8</v>
      </c>
      <c r="Z2044">
        <v>17.059999999999999</v>
      </c>
      <c r="AA2044">
        <v>8</v>
      </c>
      <c r="AB2044">
        <v>70.08</v>
      </c>
      <c r="AC2044">
        <v>3</v>
      </c>
    </row>
    <row r="2045" spans="1:29" x14ac:dyDescent="0.3">
      <c r="A2045">
        <v>2004</v>
      </c>
      <c r="B2045">
        <v>1</v>
      </c>
      <c r="C2045">
        <v>1</v>
      </c>
      <c r="D2045">
        <v>1.357</v>
      </c>
      <c r="E2045">
        <v>8</v>
      </c>
      <c r="F2045">
        <v>0.68600000000000005</v>
      </c>
      <c r="G2045">
        <v>8</v>
      </c>
      <c r="H2045">
        <v>0.53800000000000003</v>
      </c>
      <c r="I2045">
        <v>8</v>
      </c>
      <c r="J2045">
        <v>5.2210000000000001</v>
      </c>
      <c r="K2045">
        <v>8</v>
      </c>
      <c r="L2045">
        <v>6.9260000000000002</v>
      </c>
      <c r="M2045">
        <v>8</v>
      </c>
      <c r="N2045">
        <v>3.88</v>
      </c>
      <c r="O2045">
        <v>8</v>
      </c>
      <c r="P2045">
        <v>3.6040000000000001</v>
      </c>
      <c r="Q2045">
        <v>8</v>
      </c>
      <c r="R2045">
        <v>6.2229999999999999</v>
      </c>
      <c r="S2045">
        <v>8</v>
      </c>
      <c r="T2045">
        <v>19.93</v>
      </c>
      <c r="U2045">
        <v>8</v>
      </c>
      <c r="V2045">
        <v>25.61</v>
      </c>
      <c r="W2045">
        <v>8</v>
      </c>
      <c r="X2045">
        <v>36.85</v>
      </c>
      <c r="Y2045">
        <v>8</v>
      </c>
      <c r="Z2045">
        <v>14.21</v>
      </c>
      <c r="AA2045">
        <v>8</v>
      </c>
      <c r="AB2045">
        <v>125.04</v>
      </c>
    </row>
    <row r="2046" spans="1:29" x14ac:dyDescent="0.3">
      <c r="A2046">
        <v>2005</v>
      </c>
      <c r="B2046">
        <v>1</v>
      </c>
      <c r="C2046">
        <v>1</v>
      </c>
      <c r="D2046" t="s">
        <v>1</v>
      </c>
      <c r="F2046" t="s">
        <v>1</v>
      </c>
      <c r="H2046">
        <v>1.4930000000000001</v>
      </c>
      <c r="I2046">
        <v>8</v>
      </c>
      <c r="J2046">
        <v>6.3550000000000004</v>
      </c>
      <c r="K2046">
        <v>8</v>
      </c>
      <c r="L2046">
        <v>3.2690000000000001</v>
      </c>
      <c r="M2046">
        <v>8</v>
      </c>
      <c r="N2046">
        <v>8.1609999999999996</v>
      </c>
      <c r="O2046">
        <v>8</v>
      </c>
      <c r="P2046">
        <v>6.9189999999999996</v>
      </c>
      <c r="Q2046">
        <v>8</v>
      </c>
      <c r="R2046">
        <v>1.8049999999999999</v>
      </c>
      <c r="S2046">
        <v>8</v>
      </c>
      <c r="T2046">
        <v>1.403</v>
      </c>
      <c r="U2046">
        <v>8</v>
      </c>
      <c r="V2046">
        <v>4.91</v>
      </c>
      <c r="W2046">
        <v>8</v>
      </c>
      <c r="X2046">
        <v>12.96</v>
      </c>
      <c r="Y2046">
        <v>8</v>
      </c>
      <c r="Z2046">
        <v>5.5419999999999998</v>
      </c>
      <c r="AA2046">
        <v>3</v>
      </c>
      <c r="AB2046">
        <v>52.82</v>
      </c>
      <c r="AC2046">
        <v>3</v>
      </c>
    </row>
    <row r="2047" spans="1:29" x14ac:dyDescent="0.3">
      <c r="A2047">
        <v>2006</v>
      </c>
      <c r="B2047">
        <v>1</v>
      </c>
      <c r="C2047">
        <v>1</v>
      </c>
      <c r="D2047">
        <v>0.47599999999999998</v>
      </c>
      <c r="E2047">
        <v>8</v>
      </c>
      <c r="F2047">
        <v>0.36599999999999999</v>
      </c>
      <c r="G2047">
        <v>8</v>
      </c>
      <c r="H2047">
        <v>0.31900000000000001</v>
      </c>
      <c r="I2047">
        <v>8</v>
      </c>
      <c r="J2047">
        <v>0.51500000000000001</v>
      </c>
      <c r="K2047">
        <v>8</v>
      </c>
      <c r="L2047">
        <v>3.06</v>
      </c>
      <c r="M2047">
        <v>8</v>
      </c>
      <c r="N2047">
        <v>1.1950000000000001</v>
      </c>
      <c r="O2047">
        <v>8</v>
      </c>
      <c r="P2047">
        <v>0.76100000000000001</v>
      </c>
      <c r="Q2047">
        <v>8</v>
      </c>
      <c r="R2047">
        <v>0.621</v>
      </c>
      <c r="S2047">
        <v>8</v>
      </c>
      <c r="T2047">
        <v>4.9370000000000003</v>
      </c>
      <c r="U2047">
        <v>3</v>
      </c>
      <c r="V2047">
        <v>9.7029999999999994</v>
      </c>
      <c r="W2047">
        <v>8</v>
      </c>
      <c r="X2047">
        <v>12.27</v>
      </c>
      <c r="Y2047">
        <v>8</v>
      </c>
      <c r="Z2047">
        <v>0.61599999999999999</v>
      </c>
      <c r="AA2047">
        <v>8</v>
      </c>
      <c r="AB2047">
        <v>34.840000000000003</v>
      </c>
      <c r="AC2047">
        <v>3</v>
      </c>
    </row>
    <row r="2048" spans="1:29" x14ac:dyDescent="0.3">
      <c r="A2048">
        <v>2007</v>
      </c>
      <c r="B2048">
        <v>1</v>
      </c>
      <c r="C2048">
        <v>1</v>
      </c>
      <c r="D2048">
        <v>0.48</v>
      </c>
      <c r="E2048">
        <v>8</v>
      </c>
      <c r="F2048">
        <v>0.29899999999999999</v>
      </c>
      <c r="G2048">
        <v>8</v>
      </c>
      <c r="H2048">
        <v>0.32500000000000001</v>
      </c>
      <c r="I2048">
        <v>8</v>
      </c>
      <c r="J2048">
        <v>0.48399999999999999</v>
      </c>
      <c r="K2048">
        <v>8</v>
      </c>
      <c r="L2048">
        <v>0.61</v>
      </c>
      <c r="M2048">
        <v>8</v>
      </c>
      <c r="N2048">
        <v>0.73699999999999999</v>
      </c>
      <c r="O2048">
        <v>8</v>
      </c>
      <c r="P2048">
        <v>0.89900000000000002</v>
      </c>
      <c r="Q2048">
        <v>8</v>
      </c>
      <c r="R2048">
        <v>5.27</v>
      </c>
      <c r="S2048">
        <v>8</v>
      </c>
      <c r="T2048">
        <v>8.6850000000000005</v>
      </c>
      <c r="U2048">
        <v>8</v>
      </c>
      <c r="V2048">
        <v>12.38</v>
      </c>
      <c r="W2048">
        <v>8</v>
      </c>
      <c r="X2048">
        <v>12.59</v>
      </c>
      <c r="Y2048">
        <v>8</v>
      </c>
      <c r="Z2048">
        <v>1.8520000000000001</v>
      </c>
      <c r="AA2048">
        <v>8</v>
      </c>
      <c r="AB2048">
        <v>44.61</v>
      </c>
    </row>
    <row r="2049" spans="1:29" x14ac:dyDescent="0.3">
      <c r="A2049">
        <v>2008</v>
      </c>
      <c r="B2049">
        <v>1</v>
      </c>
      <c r="C2049">
        <v>1</v>
      </c>
      <c r="D2049">
        <v>0.60399999999999998</v>
      </c>
      <c r="E2049">
        <v>8</v>
      </c>
      <c r="F2049">
        <v>0.20799999999999999</v>
      </c>
      <c r="G2049">
        <v>8</v>
      </c>
      <c r="H2049">
        <v>0.19</v>
      </c>
      <c r="I2049">
        <v>8</v>
      </c>
      <c r="J2049">
        <v>2.0310000000000001</v>
      </c>
      <c r="K2049">
        <v>8</v>
      </c>
      <c r="L2049">
        <v>1.746</v>
      </c>
      <c r="M2049">
        <v>8</v>
      </c>
      <c r="N2049">
        <v>1.1719999999999999</v>
      </c>
      <c r="O2049">
        <v>8</v>
      </c>
      <c r="P2049">
        <v>9.1739999999999995</v>
      </c>
      <c r="Q2049">
        <v>8</v>
      </c>
      <c r="R2049">
        <v>18.739999999999998</v>
      </c>
      <c r="S2049">
        <v>8</v>
      </c>
      <c r="T2049">
        <v>6.4290000000000003</v>
      </c>
      <c r="U2049">
        <v>8</v>
      </c>
      <c r="V2049">
        <v>10.96</v>
      </c>
      <c r="W2049">
        <v>8</v>
      </c>
      <c r="X2049">
        <v>37.68</v>
      </c>
      <c r="Y2049">
        <v>8</v>
      </c>
      <c r="Z2049">
        <v>7.1559999999999997</v>
      </c>
      <c r="AA2049">
        <v>8</v>
      </c>
      <c r="AB2049">
        <v>96.09</v>
      </c>
    </row>
    <row r="2050" spans="1:29" x14ac:dyDescent="0.3">
      <c r="A2050">
        <v>2009</v>
      </c>
      <c r="B2050">
        <v>1</v>
      </c>
      <c r="C2050">
        <v>1</v>
      </c>
      <c r="D2050">
        <v>2.7109999999999999</v>
      </c>
      <c r="E2050">
        <v>8</v>
      </c>
      <c r="F2050">
        <v>3.16</v>
      </c>
      <c r="G2050">
        <v>3</v>
      </c>
      <c r="H2050">
        <v>5.431</v>
      </c>
      <c r="I2050">
        <v>8</v>
      </c>
      <c r="J2050">
        <v>27.51</v>
      </c>
      <c r="K2050">
        <v>8</v>
      </c>
      <c r="L2050">
        <v>12.66</v>
      </c>
      <c r="M2050">
        <v>8</v>
      </c>
      <c r="N2050">
        <v>11.65</v>
      </c>
      <c r="O2050">
        <v>8</v>
      </c>
      <c r="P2050">
        <v>0.70499999999999996</v>
      </c>
      <c r="Q2050">
        <v>8</v>
      </c>
      <c r="R2050">
        <v>0.77600000000000002</v>
      </c>
      <c r="S2050">
        <v>8</v>
      </c>
      <c r="T2050">
        <v>0.95199999999999996</v>
      </c>
      <c r="U2050">
        <v>8</v>
      </c>
      <c r="V2050">
        <v>1.78</v>
      </c>
      <c r="W2050">
        <v>8</v>
      </c>
      <c r="X2050">
        <v>4.1630000000000003</v>
      </c>
      <c r="Y2050">
        <v>8</v>
      </c>
      <c r="Z2050">
        <v>0.73199999999999998</v>
      </c>
      <c r="AA2050">
        <v>8</v>
      </c>
      <c r="AB2050">
        <v>72.23</v>
      </c>
      <c r="AC2050">
        <v>3</v>
      </c>
    </row>
    <row r="2051" spans="1:29" x14ac:dyDescent="0.3">
      <c r="A2051">
        <v>2011</v>
      </c>
      <c r="B2051">
        <v>1</v>
      </c>
      <c r="C2051">
        <v>1</v>
      </c>
      <c r="D2051">
        <v>0.57199999999999995</v>
      </c>
      <c r="E2051">
        <v>3</v>
      </c>
      <c r="F2051" t="s">
        <v>1</v>
      </c>
      <c r="H2051">
        <v>0.28899999999999998</v>
      </c>
      <c r="I2051">
        <v>8</v>
      </c>
      <c r="J2051">
        <v>0.32200000000000001</v>
      </c>
      <c r="K2051">
        <v>8</v>
      </c>
      <c r="L2051">
        <v>0.54700000000000004</v>
      </c>
      <c r="M2051">
        <v>8</v>
      </c>
      <c r="N2051">
        <v>1.0249999999999999</v>
      </c>
      <c r="O2051">
        <v>8</v>
      </c>
      <c r="P2051">
        <v>0.65200000000000002</v>
      </c>
      <c r="Q2051">
        <v>8</v>
      </c>
      <c r="R2051">
        <v>1.3049999999999999</v>
      </c>
      <c r="S2051">
        <v>8</v>
      </c>
      <c r="T2051">
        <v>1.9319999999999999</v>
      </c>
      <c r="U2051">
        <v>8</v>
      </c>
      <c r="V2051">
        <v>3.7429999999999999</v>
      </c>
      <c r="W2051">
        <v>8</v>
      </c>
      <c r="X2051">
        <v>6.8179999999999996</v>
      </c>
      <c r="Y2051">
        <v>8</v>
      </c>
      <c r="Z2051">
        <v>5.7530000000000001</v>
      </c>
      <c r="AA2051">
        <v>8</v>
      </c>
      <c r="AB2051">
        <v>22.96</v>
      </c>
      <c r="AC2051">
        <v>3</v>
      </c>
    </row>
    <row r="2053" spans="1:29" x14ac:dyDescent="0.3">
      <c r="A2053" t="s">
        <v>73</v>
      </c>
      <c r="D2053">
        <v>0.94699999999999995</v>
      </c>
      <c r="F2053">
        <v>0.67200000000000004</v>
      </c>
      <c r="H2053">
        <v>0.79200000000000004</v>
      </c>
      <c r="J2053">
        <v>2.423</v>
      </c>
      <c r="L2053">
        <v>3.573</v>
      </c>
      <c r="N2053">
        <v>3.21</v>
      </c>
      <c r="P2053">
        <v>2.468</v>
      </c>
      <c r="R2053">
        <v>3.1190000000000002</v>
      </c>
      <c r="T2053">
        <v>8.4390000000000001</v>
      </c>
      <c r="V2053">
        <v>9.1210000000000004</v>
      </c>
      <c r="X2053">
        <v>16.690000000000001</v>
      </c>
      <c r="Z2053">
        <v>3.355</v>
      </c>
      <c r="AB2053">
        <v>54.81</v>
      </c>
    </row>
    <row r="2054" spans="1:29" x14ac:dyDescent="0.3">
      <c r="A2054" t="s">
        <v>74</v>
      </c>
      <c r="D2054">
        <v>5.6559999999999997</v>
      </c>
      <c r="F2054">
        <v>5.2549999999999999</v>
      </c>
      <c r="H2054">
        <v>9.2260000000000009</v>
      </c>
      <c r="J2054">
        <v>27.51</v>
      </c>
      <c r="L2054">
        <v>21.87</v>
      </c>
      <c r="N2054">
        <v>11.89</v>
      </c>
      <c r="P2054">
        <v>21.53</v>
      </c>
      <c r="R2054">
        <v>18.739999999999998</v>
      </c>
      <c r="T2054">
        <v>107.4</v>
      </c>
      <c r="V2054">
        <v>34.17</v>
      </c>
      <c r="X2054">
        <v>206.7</v>
      </c>
      <c r="Z2054">
        <v>17.059999999999999</v>
      </c>
      <c r="AB2054">
        <v>206.7</v>
      </c>
    </row>
    <row r="2055" spans="1:29" x14ac:dyDescent="0.3">
      <c r="A2055" t="s">
        <v>75</v>
      </c>
      <c r="D2055">
        <v>6.7000000000000004E-2</v>
      </c>
      <c r="F2055">
        <v>5.3999999999999999E-2</v>
      </c>
      <c r="H2055">
        <v>6.8000000000000005E-2</v>
      </c>
      <c r="J2055">
        <v>9.1999999999999998E-2</v>
      </c>
      <c r="L2055">
        <v>0.28699999999999998</v>
      </c>
      <c r="N2055">
        <v>0.26500000000000001</v>
      </c>
      <c r="P2055">
        <v>0.17799999999999999</v>
      </c>
      <c r="R2055">
        <v>0.23699999999999999</v>
      </c>
      <c r="T2055">
        <v>0.34599999999999997</v>
      </c>
      <c r="V2055">
        <v>0.89</v>
      </c>
      <c r="X2055">
        <v>0.78900000000000003</v>
      </c>
      <c r="Z2055">
        <v>0.20200000000000001</v>
      </c>
      <c r="AB2055">
        <v>0.05</v>
      </c>
    </row>
    <row r="2058" spans="1:29" s="20" customFormat="1" x14ac:dyDescent="0.3">
      <c r="A2058" s="8" t="s">
        <v>108</v>
      </c>
      <c r="B2058" s="7"/>
      <c r="C2058" s="7"/>
      <c r="D2058" s="7"/>
    </row>
    <row r="2059" spans="1:29" x14ac:dyDescent="0.3">
      <c r="A2059" t="s">
        <v>19</v>
      </c>
      <c r="B2059">
        <v>15037020</v>
      </c>
      <c r="C2059" t="s">
        <v>56</v>
      </c>
    </row>
    <row r="2060" spans="1:29" x14ac:dyDescent="0.3">
      <c r="A2060" t="s">
        <v>20</v>
      </c>
    </row>
    <row r="2061" spans="1:29" x14ac:dyDescent="0.3">
      <c r="A2061" t="s">
        <v>21</v>
      </c>
      <c r="G2061" t="s">
        <v>103</v>
      </c>
    </row>
    <row r="2062" spans="1:29" x14ac:dyDescent="0.3">
      <c r="A2062" t="s">
        <v>22</v>
      </c>
      <c r="B2062">
        <v>30</v>
      </c>
    </row>
    <row r="2063" spans="1:29" x14ac:dyDescent="0.3">
      <c r="A2063" t="s">
        <v>23</v>
      </c>
      <c r="B2063" t="s">
        <v>109</v>
      </c>
    </row>
    <row r="2064" spans="1:29" x14ac:dyDescent="0.3">
      <c r="A2064" t="s">
        <v>25</v>
      </c>
      <c r="B2064" t="s">
        <v>26</v>
      </c>
      <c r="C2064" t="s">
        <v>27</v>
      </c>
      <c r="D2064" t="s">
        <v>2</v>
      </c>
      <c r="E2064" t="s">
        <v>1</v>
      </c>
      <c r="F2064" t="s">
        <v>3</v>
      </c>
      <c r="G2064" t="s">
        <v>1</v>
      </c>
      <c r="H2064" t="s">
        <v>4</v>
      </c>
      <c r="I2064" t="s">
        <v>1</v>
      </c>
      <c r="J2064" t="s">
        <v>5</v>
      </c>
      <c r="K2064" t="s">
        <v>1</v>
      </c>
      <c r="L2064" t="s">
        <v>6</v>
      </c>
      <c r="M2064" t="s">
        <v>1</v>
      </c>
      <c r="N2064" t="s">
        <v>7</v>
      </c>
      <c r="O2064" t="s">
        <v>1</v>
      </c>
      <c r="P2064" t="s">
        <v>8</v>
      </c>
      <c r="Q2064" t="s">
        <v>1</v>
      </c>
      <c r="R2064" t="s">
        <v>9</v>
      </c>
      <c r="S2064" t="s">
        <v>1</v>
      </c>
      <c r="T2064" t="s">
        <v>10</v>
      </c>
      <c r="U2064" t="s">
        <v>1</v>
      </c>
      <c r="V2064" t="s">
        <v>11</v>
      </c>
      <c r="W2064" t="s">
        <v>1</v>
      </c>
      <c r="X2064" t="s">
        <v>12</v>
      </c>
      <c r="Y2064" t="s">
        <v>1</v>
      </c>
      <c r="Z2064" t="s">
        <v>13</v>
      </c>
      <c r="AA2064" t="s">
        <v>1</v>
      </c>
      <c r="AB2064" t="s">
        <v>28</v>
      </c>
      <c r="AC2064" t="s">
        <v>1</v>
      </c>
    </row>
    <row r="2065" spans="1:29" x14ac:dyDescent="0.3">
      <c r="A2065">
        <v>1976</v>
      </c>
      <c r="B2065">
        <v>2</v>
      </c>
      <c r="C2065">
        <v>1</v>
      </c>
      <c r="D2065">
        <v>6.8000000000000005E-2</v>
      </c>
      <c r="E2065">
        <v>8</v>
      </c>
      <c r="F2065">
        <v>4.8000000000000001E-2</v>
      </c>
      <c r="G2065">
        <v>8</v>
      </c>
      <c r="H2065">
        <v>2.4E-2</v>
      </c>
      <c r="I2065">
        <v>8</v>
      </c>
      <c r="J2065">
        <v>8.7999999999999995E-2</v>
      </c>
      <c r="K2065">
        <v>8</v>
      </c>
      <c r="L2065">
        <v>0.123</v>
      </c>
      <c r="M2065">
        <v>8</v>
      </c>
      <c r="N2065">
        <v>0.84799999999999998</v>
      </c>
      <c r="O2065">
        <v>8</v>
      </c>
      <c r="P2065">
        <v>6.9000000000000006E-2</v>
      </c>
      <c r="Q2065">
        <v>8</v>
      </c>
      <c r="R2065">
        <v>4.4999999999999998E-2</v>
      </c>
      <c r="S2065">
        <v>8</v>
      </c>
      <c r="T2065">
        <v>0.253</v>
      </c>
      <c r="U2065">
        <v>8</v>
      </c>
      <c r="V2065">
        <v>1.1399999999999999</v>
      </c>
      <c r="W2065">
        <v>8</v>
      </c>
      <c r="X2065">
        <v>0.56000000000000005</v>
      </c>
      <c r="Y2065">
        <v>8</v>
      </c>
      <c r="Z2065">
        <v>5.6000000000000001E-2</v>
      </c>
      <c r="AA2065">
        <v>8</v>
      </c>
      <c r="AB2065">
        <v>1.1399999999999999</v>
      </c>
    </row>
    <row r="2066" spans="1:29" x14ac:dyDescent="0.3">
      <c r="A2066">
        <v>1977</v>
      </c>
      <c r="B2066">
        <v>2</v>
      </c>
      <c r="C2066">
        <v>1</v>
      </c>
      <c r="D2066">
        <v>4.2999999999999997E-2</v>
      </c>
      <c r="E2066">
        <v>8</v>
      </c>
      <c r="F2066">
        <v>1.4999999999999999E-2</v>
      </c>
      <c r="G2066">
        <v>8</v>
      </c>
      <c r="H2066">
        <v>7.0000000000000001E-3</v>
      </c>
      <c r="I2066">
        <v>8</v>
      </c>
      <c r="J2066">
        <v>2.7E-2</v>
      </c>
      <c r="K2066">
        <v>8</v>
      </c>
      <c r="L2066">
        <v>0.29799999999999999</v>
      </c>
      <c r="M2066">
        <v>8</v>
      </c>
      <c r="N2066">
        <v>0.46300000000000002</v>
      </c>
      <c r="O2066">
        <v>8</v>
      </c>
      <c r="P2066">
        <v>4.3999999999999997E-2</v>
      </c>
      <c r="Q2066">
        <v>8</v>
      </c>
      <c r="R2066">
        <v>8.3000000000000004E-2</v>
      </c>
      <c r="S2066">
        <v>8</v>
      </c>
      <c r="T2066">
        <v>0.55100000000000005</v>
      </c>
      <c r="U2066">
        <v>8</v>
      </c>
      <c r="V2066">
        <v>0.78600000000000003</v>
      </c>
      <c r="W2066">
        <v>8</v>
      </c>
      <c r="X2066">
        <v>1.6220000000000001</v>
      </c>
      <c r="Y2066">
        <v>8</v>
      </c>
      <c r="Z2066">
        <v>0.111</v>
      </c>
      <c r="AA2066">
        <v>8</v>
      </c>
      <c r="AB2066">
        <v>1.62</v>
      </c>
    </row>
    <row r="2067" spans="1:29" x14ac:dyDescent="0.3">
      <c r="A2067">
        <v>1978</v>
      </c>
      <c r="B2067">
        <v>2</v>
      </c>
      <c r="C2067">
        <v>1</v>
      </c>
      <c r="D2067">
        <v>1.7000000000000001E-2</v>
      </c>
      <c r="E2067">
        <v>8</v>
      </c>
      <c r="F2067">
        <v>1.7000000000000001E-2</v>
      </c>
      <c r="G2067">
        <v>8</v>
      </c>
      <c r="H2067">
        <v>2.1000000000000001E-2</v>
      </c>
      <c r="I2067">
        <v>8</v>
      </c>
      <c r="J2067">
        <v>0.20799999999999999</v>
      </c>
      <c r="K2067">
        <v>8</v>
      </c>
      <c r="L2067">
        <v>0.184</v>
      </c>
      <c r="M2067">
        <v>8</v>
      </c>
      <c r="N2067">
        <v>0.161</v>
      </c>
      <c r="O2067">
        <v>8</v>
      </c>
      <c r="P2067">
        <v>0.13900000000000001</v>
      </c>
      <c r="Q2067">
        <v>8</v>
      </c>
      <c r="R2067">
        <v>0.14199999999999999</v>
      </c>
      <c r="S2067">
        <v>8</v>
      </c>
      <c r="T2067">
        <v>1.5009999999999999</v>
      </c>
      <c r="U2067">
        <v>8</v>
      </c>
      <c r="V2067">
        <v>0.88600000000000001</v>
      </c>
      <c r="W2067">
        <v>8</v>
      </c>
      <c r="X2067">
        <v>1.0209999999999999</v>
      </c>
      <c r="Y2067">
        <v>8</v>
      </c>
      <c r="Z2067">
        <v>0.161</v>
      </c>
      <c r="AA2067">
        <v>8</v>
      </c>
      <c r="AB2067">
        <v>1.5</v>
      </c>
    </row>
    <row r="2068" spans="1:29" x14ac:dyDescent="0.3">
      <c r="A2068">
        <v>1979</v>
      </c>
      <c r="B2068">
        <v>2</v>
      </c>
      <c r="C2068">
        <v>1</v>
      </c>
      <c r="D2068">
        <v>4.2000000000000003E-2</v>
      </c>
      <c r="E2068">
        <v>8</v>
      </c>
      <c r="F2068">
        <v>0.02</v>
      </c>
      <c r="G2068">
        <v>8</v>
      </c>
      <c r="H2068">
        <v>2.5999999999999999E-2</v>
      </c>
      <c r="I2068">
        <v>8</v>
      </c>
      <c r="J2068">
        <v>0.16</v>
      </c>
      <c r="K2068">
        <v>8</v>
      </c>
      <c r="L2068">
        <v>0.36099999999999999</v>
      </c>
      <c r="M2068">
        <v>8</v>
      </c>
      <c r="N2068">
        <v>0.54600000000000004</v>
      </c>
      <c r="O2068">
        <v>8</v>
      </c>
      <c r="P2068">
        <v>0.50600000000000001</v>
      </c>
      <c r="Q2068">
        <v>8</v>
      </c>
      <c r="R2068">
        <v>0.51300000000000001</v>
      </c>
      <c r="S2068">
        <v>8</v>
      </c>
      <c r="T2068">
        <v>1.593</v>
      </c>
      <c r="U2068">
        <v>8</v>
      </c>
      <c r="V2068">
        <v>2.7480000000000002</v>
      </c>
      <c r="W2068">
        <v>8</v>
      </c>
      <c r="X2068">
        <v>2.2850000000000001</v>
      </c>
      <c r="Y2068">
        <v>8</v>
      </c>
      <c r="Z2068">
        <v>0.38800000000000001</v>
      </c>
      <c r="AA2068">
        <v>8</v>
      </c>
      <c r="AB2068">
        <v>2.75</v>
      </c>
    </row>
    <row r="2069" spans="1:29" x14ac:dyDescent="0.3">
      <c r="A2069">
        <v>1980</v>
      </c>
      <c r="B2069">
        <v>2</v>
      </c>
      <c r="C2069">
        <v>1</v>
      </c>
      <c r="D2069">
        <v>7.9000000000000001E-2</v>
      </c>
      <c r="E2069">
        <v>8</v>
      </c>
      <c r="F2069">
        <v>2.9000000000000001E-2</v>
      </c>
      <c r="G2069">
        <v>8</v>
      </c>
      <c r="H2069">
        <v>8.9999999999999993E-3</v>
      </c>
      <c r="I2069">
        <v>8</v>
      </c>
      <c r="J2069">
        <v>2.8000000000000001E-2</v>
      </c>
      <c r="K2069">
        <v>8</v>
      </c>
      <c r="L2069">
        <v>6.3E-2</v>
      </c>
      <c r="M2069">
        <v>8</v>
      </c>
      <c r="N2069">
        <v>0.34399999999999997</v>
      </c>
      <c r="O2069">
        <v>8</v>
      </c>
      <c r="P2069">
        <v>0.40300000000000002</v>
      </c>
      <c r="Q2069">
        <v>8</v>
      </c>
      <c r="R2069">
        <v>1.0169999999999999</v>
      </c>
      <c r="S2069">
        <v>8</v>
      </c>
      <c r="T2069">
        <v>0.15</v>
      </c>
      <c r="U2069">
        <v>8</v>
      </c>
      <c r="V2069">
        <v>0.56000000000000005</v>
      </c>
      <c r="W2069">
        <v>8</v>
      </c>
      <c r="X2069">
        <v>0.99099999999999999</v>
      </c>
      <c r="Y2069">
        <v>8</v>
      </c>
      <c r="Z2069">
        <v>0.12</v>
      </c>
      <c r="AA2069">
        <v>8</v>
      </c>
      <c r="AB2069">
        <v>1.02</v>
      </c>
    </row>
    <row r="2070" spans="1:29" x14ac:dyDescent="0.3">
      <c r="A2070">
        <v>1981</v>
      </c>
      <c r="B2070">
        <v>2</v>
      </c>
      <c r="C2070">
        <v>1</v>
      </c>
      <c r="D2070">
        <v>0.12</v>
      </c>
      <c r="E2070">
        <v>8</v>
      </c>
      <c r="F2070">
        <v>0.47099999999999997</v>
      </c>
      <c r="G2070">
        <v>8</v>
      </c>
      <c r="H2070">
        <v>2.8000000000000001E-2</v>
      </c>
      <c r="I2070">
        <v>8</v>
      </c>
      <c r="J2070">
        <v>1.573</v>
      </c>
      <c r="K2070">
        <v>8</v>
      </c>
      <c r="L2070">
        <v>3.0750000000000002</v>
      </c>
      <c r="M2070">
        <v>8</v>
      </c>
      <c r="N2070">
        <v>1.1439999999999999</v>
      </c>
      <c r="O2070">
        <v>8</v>
      </c>
      <c r="P2070">
        <v>0.749</v>
      </c>
      <c r="Q2070">
        <v>8</v>
      </c>
      <c r="R2070">
        <v>1.361</v>
      </c>
      <c r="S2070">
        <v>8</v>
      </c>
      <c r="T2070">
        <v>0.377</v>
      </c>
      <c r="U2070">
        <v>8</v>
      </c>
      <c r="V2070">
        <v>1.206</v>
      </c>
      <c r="W2070">
        <v>8</v>
      </c>
      <c r="X2070">
        <v>0.67600000000000005</v>
      </c>
      <c r="Y2070">
        <v>8</v>
      </c>
      <c r="Z2070">
        <v>2.629</v>
      </c>
      <c r="AA2070">
        <v>8</v>
      </c>
      <c r="AB2070">
        <v>3.08</v>
      </c>
    </row>
    <row r="2071" spans="1:29" x14ac:dyDescent="0.3">
      <c r="A2071">
        <v>1982</v>
      </c>
      <c r="B2071">
        <v>2</v>
      </c>
      <c r="C2071">
        <v>1</v>
      </c>
      <c r="D2071">
        <v>0.10299999999999999</v>
      </c>
      <c r="E2071">
        <v>8</v>
      </c>
      <c r="F2071">
        <v>3.3000000000000002E-2</v>
      </c>
      <c r="G2071">
        <v>8</v>
      </c>
      <c r="H2071">
        <v>1.0999999999999999E-2</v>
      </c>
      <c r="I2071">
        <v>8</v>
      </c>
      <c r="J2071">
        <v>3.3000000000000002E-2</v>
      </c>
      <c r="K2071">
        <v>8</v>
      </c>
      <c r="L2071">
        <v>0.129</v>
      </c>
      <c r="M2071">
        <v>8</v>
      </c>
      <c r="N2071">
        <v>0.11</v>
      </c>
      <c r="O2071">
        <v>8</v>
      </c>
      <c r="P2071">
        <v>4.2999999999999997E-2</v>
      </c>
      <c r="Q2071">
        <v>8</v>
      </c>
      <c r="R2071">
        <v>4.7E-2</v>
      </c>
      <c r="S2071">
        <v>8</v>
      </c>
      <c r="T2071">
        <v>7.141</v>
      </c>
      <c r="U2071">
        <v>8</v>
      </c>
      <c r="V2071">
        <v>0.23400000000000001</v>
      </c>
      <c r="W2071">
        <v>8</v>
      </c>
      <c r="X2071">
        <v>8.1000000000000003E-2</v>
      </c>
      <c r="Y2071">
        <v>8</v>
      </c>
      <c r="Z2071">
        <v>4.2000000000000003E-2</v>
      </c>
      <c r="AA2071">
        <v>8</v>
      </c>
      <c r="AB2071">
        <v>7.14</v>
      </c>
    </row>
    <row r="2072" spans="1:29" x14ac:dyDescent="0.3">
      <c r="A2072">
        <v>1983</v>
      </c>
      <c r="B2072">
        <v>2</v>
      </c>
      <c r="C2072">
        <v>1</v>
      </c>
      <c r="D2072">
        <v>4.7E-2</v>
      </c>
      <c r="E2072">
        <v>8</v>
      </c>
      <c r="F2072">
        <v>1.4E-2</v>
      </c>
      <c r="G2072">
        <v>8</v>
      </c>
      <c r="H2072">
        <v>0.05</v>
      </c>
      <c r="I2072">
        <v>8</v>
      </c>
      <c r="J2072">
        <v>3.7999999999999999E-2</v>
      </c>
      <c r="K2072">
        <v>8</v>
      </c>
      <c r="L2072">
        <v>0.28100000000000003</v>
      </c>
      <c r="M2072">
        <v>8</v>
      </c>
      <c r="N2072">
        <v>0.124</v>
      </c>
      <c r="O2072">
        <v>8</v>
      </c>
      <c r="P2072">
        <v>0.107</v>
      </c>
      <c r="Q2072">
        <v>8</v>
      </c>
      <c r="R2072">
        <v>7.5999999999999998E-2</v>
      </c>
      <c r="S2072">
        <v>8</v>
      </c>
      <c r="T2072">
        <v>9.5000000000000001E-2</v>
      </c>
      <c r="U2072">
        <v>8</v>
      </c>
      <c r="V2072">
        <v>0.216</v>
      </c>
      <c r="W2072">
        <v>8</v>
      </c>
      <c r="X2072">
        <v>8.5329999999999995</v>
      </c>
      <c r="Y2072">
        <v>8</v>
      </c>
      <c r="Z2072">
        <v>0.03</v>
      </c>
      <c r="AA2072">
        <v>8</v>
      </c>
      <c r="AB2072">
        <v>8.5299999999999994</v>
      </c>
    </row>
    <row r="2073" spans="1:29" x14ac:dyDescent="0.3">
      <c r="A2073">
        <v>1984</v>
      </c>
      <c r="B2073">
        <v>2</v>
      </c>
      <c r="C2073">
        <v>1</v>
      </c>
      <c r="D2073">
        <v>0.09</v>
      </c>
      <c r="E2073">
        <v>8</v>
      </c>
      <c r="F2073">
        <v>2.7E-2</v>
      </c>
      <c r="G2073">
        <v>8</v>
      </c>
      <c r="H2073">
        <v>8.9999999999999993E-3</v>
      </c>
      <c r="I2073">
        <v>8</v>
      </c>
      <c r="J2073">
        <v>1.2E-2</v>
      </c>
      <c r="K2073">
        <v>8</v>
      </c>
      <c r="L2073">
        <v>2.8000000000000001E-2</v>
      </c>
      <c r="M2073">
        <v>8</v>
      </c>
      <c r="N2073">
        <v>0.872</v>
      </c>
      <c r="O2073">
        <v>8</v>
      </c>
      <c r="P2073">
        <v>0.13300000000000001</v>
      </c>
      <c r="Q2073">
        <v>8</v>
      </c>
      <c r="R2073">
        <v>0.59799999999999998</v>
      </c>
      <c r="S2073">
        <v>8</v>
      </c>
      <c r="T2073">
        <v>0.91800000000000004</v>
      </c>
      <c r="U2073">
        <v>8</v>
      </c>
      <c r="V2073">
        <v>3.1890000000000001</v>
      </c>
      <c r="W2073">
        <v>8</v>
      </c>
      <c r="X2073">
        <v>0.74</v>
      </c>
      <c r="Y2073">
        <v>8</v>
      </c>
      <c r="Z2073">
        <v>2.766</v>
      </c>
      <c r="AA2073">
        <v>8</v>
      </c>
      <c r="AB2073">
        <v>3.19</v>
      </c>
    </row>
    <row r="2074" spans="1:29" x14ac:dyDescent="0.3">
      <c r="A2074">
        <v>1985</v>
      </c>
      <c r="B2074">
        <v>2</v>
      </c>
      <c r="C2074">
        <v>1</v>
      </c>
      <c r="D2074">
        <v>3.7999999999999999E-2</v>
      </c>
      <c r="E2074">
        <v>8</v>
      </c>
      <c r="F2074">
        <v>3.5000000000000003E-2</v>
      </c>
      <c r="G2074">
        <v>8</v>
      </c>
      <c r="H2074">
        <v>4.9000000000000002E-2</v>
      </c>
      <c r="I2074">
        <v>8</v>
      </c>
      <c r="J2074">
        <v>4.7E-2</v>
      </c>
      <c r="K2074">
        <v>8</v>
      </c>
      <c r="L2074">
        <v>0.13300000000000001</v>
      </c>
      <c r="M2074">
        <v>8</v>
      </c>
      <c r="N2074">
        <v>6.4000000000000001E-2</v>
      </c>
      <c r="O2074">
        <v>8</v>
      </c>
      <c r="P2074">
        <v>0.05</v>
      </c>
      <c r="Q2074">
        <v>8</v>
      </c>
      <c r="R2074">
        <v>0.98299999999999998</v>
      </c>
      <c r="S2074">
        <v>8</v>
      </c>
      <c r="T2074">
        <v>2.1349999999999998</v>
      </c>
      <c r="U2074">
        <v>8</v>
      </c>
      <c r="V2074">
        <v>0.187</v>
      </c>
      <c r="W2074">
        <v>8</v>
      </c>
      <c r="X2074">
        <v>0.77100000000000002</v>
      </c>
      <c r="Y2074">
        <v>8</v>
      </c>
      <c r="Z2074">
        <v>2.3460000000000001</v>
      </c>
      <c r="AA2074">
        <v>8</v>
      </c>
      <c r="AB2074">
        <v>2.35</v>
      </c>
    </row>
    <row r="2075" spans="1:29" x14ac:dyDescent="0.3">
      <c r="A2075">
        <v>1986</v>
      </c>
      <c r="B2075">
        <v>2</v>
      </c>
      <c r="C2075">
        <v>1</v>
      </c>
      <c r="D2075">
        <v>0.04</v>
      </c>
      <c r="E2075">
        <v>8</v>
      </c>
      <c r="F2075">
        <v>5.6000000000000001E-2</v>
      </c>
      <c r="G2075">
        <v>8</v>
      </c>
      <c r="H2075">
        <v>3.7999999999999999E-2</v>
      </c>
      <c r="I2075">
        <v>8</v>
      </c>
      <c r="J2075">
        <v>0.29699999999999999</v>
      </c>
      <c r="K2075">
        <v>8</v>
      </c>
      <c r="L2075">
        <v>0.65</v>
      </c>
      <c r="M2075">
        <v>8</v>
      </c>
      <c r="N2075">
        <v>0.33900000000000002</v>
      </c>
      <c r="O2075">
        <v>8</v>
      </c>
      <c r="P2075">
        <v>1.7999999999999999E-2</v>
      </c>
      <c r="Q2075">
        <v>8</v>
      </c>
      <c r="R2075">
        <v>5.6000000000000001E-2</v>
      </c>
      <c r="S2075">
        <v>8</v>
      </c>
      <c r="T2075">
        <v>1.8260000000000001</v>
      </c>
      <c r="U2075">
        <v>8</v>
      </c>
      <c r="V2075">
        <v>9.7289999999999992</v>
      </c>
      <c r="W2075">
        <v>8</v>
      </c>
      <c r="X2075">
        <v>2.7389999999999999</v>
      </c>
      <c r="Y2075">
        <v>8</v>
      </c>
      <c r="Z2075">
        <v>5.7000000000000002E-2</v>
      </c>
      <c r="AA2075">
        <v>8</v>
      </c>
      <c r="AB2075">
        <v>9.73</v>
      </c>
    </row>
    <row r="2076" spans="1:29" x14ac:dyDescent="0.3">
      <c r="A2076">
        <v>1987</v>
      </c>
      <c r="B2076">
        <v>2</v>
      </c>
      <c r="C2076">
        <v>1</v>
      </c>
      <c r="D2076">
        <v>4.0000000000000001E-3</v>
      </c>
      <c r="E2076">
        <v>8</v>
      </c>
      <c r="F2076">
        <v>0.01</v>
      </c>
      <c r="G2076">
        <v>8</v>
      </c>
      <c r="H2076">
        <v>8.0000000000000002E-3</v>
      </c>
      <c r="I2076">
        <v>8</v>
      </c>
      <c r="J2076">
        <v>0.14000000000000001</v>
      </c>
      <c r="K2076">
        <v>8</v>
      </c>
      <c r="L2076">
        <v>0.91500000000000004</v>
      </c>
      <c r="M2076">
        <v>8</v>
      </c>
      <c r="N2076">
        <v>0.16700000000000001</v>
      </c>
      <c r="O2076">
        <v>8</v>
      </c>
      <c r="P2076">
        <v>9.1590000000000007</v>
      </c>
      <c r="Q2076">
        <v>8</v>
      </c>
      <c r="R2076">
        <v>6.3390000000000004</v>
      </c>
      <c r="S2076">
        <v>8</v>
      </c>
      <c r="T2076">
        <v>0.29399999999999998</v>
      </c>
      <c r="U2076">
        <v>8</v>
      </c>
      <c r="V2076">
        <v>1.8049999999999999</v>
      </c>
      <c r="W2076">
        <v>8</v>
      </c>
      <c r="X2076">
        <v>0.69499999999999995</v>
      </c>
      <c r="Y2076">
        <v>8</v>
      </c>
      <c r="Z2076">
        <v>0.59299999999999997</v>
      </c>
      <c r="AA2076">
        <v>8</v>
      </c>
      <c r="AB2076">
        <v>9.16</v>
      </c>
    </row>
    <row r="2077" spans="1:29" x14ac:dyDescent="0.3">
      <c r="A2077">
        <v>1988</v>
      </c>
      <c r="B2077">
        <v>2</v>
      </c>
      <c r="C2077">
        <v>1</v>
      </c>
      <c r="D2077">
        <v>3.5999999999999997E-2</v>
      </c>
      <c r="E2077">
        <v>8</v>
      </c>
      <c r="F2077">
        <v>2.5999999999999999E-2</v>
      </c>
      <c r="G2077">
        <v>8</v>
      </c>
      <c r="H2077">
        <v>4.2000000000000003E-2</v>
      </c>
      <c r="I2077">
        <v>8</v>
      </c>
      <c r="J2077">
        <v>2.5999999999999999E-2</v>
      </c>
      <c r="K2077">
        <v>8</v>
      </c>
      <c r="L2077">
        <v>0.60799999999999998</v>
      </c>
      <c r="M2077">
        <v>8</v>
      </c>
      <c r="N2077">
        <v>4.0369999999999999</v>
      </c>
      <c r="O2077">
        <v>8</v>
      </c>
      <c r="P2077">
        <v>1.869</v>
      </c>
      <c r="Q2077">
        <v>8</v>
      </c>
      <c r="R2077">
        <v>0.497</v>
      </c>
      <c r="S2077">
        <v>8</v>
      </c>
      <c r="T2077">
        <v>74.03</v>
      </c>
      <c r="U2077">
        <v>8</v>
      </c>
      <c r="V2077">
        <v>18.95</v>
      </c>
      <c r="W2077">
        <v>8</v>
      </c>
      <c r="X2077">
        <v>5.375</v>
      </c>
      <c r="Y2077">
        <v>8</v>
      </c>
      <c r="Z2077">
        <v>0.13500000000000001</v>
      </c>
      <c r="AA2077">
        <v>8</v>
      </c>
      <c r="AB2077">
        <v>74.03</v>
      </c>
    </row>
    <row r="2078" spans="1:29" x14ac:dyDescent="0.3">
      <c r="A2078">
        <v>1989</v>
      </c>
      <c r="B2078">
        <v>1</v>
      </c>
      <c r="C2078">
        <v>1</v>
      </c>
      <c r="D2078">
        <v>5.2999999999999999E-2</v>
      </c>
      <c r="E2078">
        <v>8</v>
      </c>
      <c r="F2078">
        <v>2.9000000000000001E-2</v>
      </c>
      <c r="G2078">
        <v>8</v>
      </c>
      <c r="H2078">
        <v>2.3E-2</v>
      </c>
      <c r="I2078">
        <v>3</v>
      </c>
      <c r="P2078" t="s">
        <v>1</v>
      </c>
      <c r="R2078">
        <v>0.24199999999999999</v>
      </c>
      <c r="S2078">
        <v>3</v>
      </c>
      <c r="T2078">
        <v>1.766</v>
      </c>
      <c r="U2078">
        <v>8</v>
      </c>
      <c r="V2078">
        <v>2.3380000000000001</v>
      </c>
      <c r="W2078">
        <v>3</v>
      </c>
      <c r="X2078">
        <v>2.1659999999999999</v>
      </c>
      <c r="Y2078">
        <v>8</v>
      </c>
      <c r="Z2078">
        <v>1.3220000000000001</v>
      </c>
      <c r="AA2078">
        <v>3</v>
      </c>
      <c r="AB2078">
        <v>2.34</v>
      </c>
      <c r="AC2078">
        <v>3</v>
      </c>
    </row>
    <row r="2079" spans="1:29" x14ac:dyDescent="0.3">
      <c r="A2079">
        <v>1990</v>
      </c>
      <c r="B2079">
        <v>1</v>
      </c>
      <c r="C2079">
        <v>1</v>
      </c>
      <c r="D2079">
        <v>7.0999999999999994E-2</v>
      </c>
      <c r="E2079">
        <v>8</v>
      </c>
      <c r="F2079">
        <v>0.06</v>
      </c>
      <c r="G2079">
        <v>8</v>
      </c>
      <c r="H2079">
        <v>1.2E-2</v>
      </c>
      <c r="I2079">
        <v>8</v>
      </c>
      <c r="J2079">
        <v>0.998</v>
      </c>
      <c r="K2079">
        <v>8</v>
      </c>
      <c r="L2079">
        <v>8.9540000000000006</v>
      </c>
      <c r="M2079">
        <v>8</v>
      </c>
      <c r="N2079">
        <v>0.46</v>
      </c>
      <c r="O2079">
        <v>8</v>
      </c>
      <c r="P2079">
        <v>0.154</v>
      </c>
      <c r="Q2079">
        <v>8</v>
      </c>
      <c r="R2079">
        <v>1.228</v>
      </c>
      <c r="S2079">
        <v>8</v>
      </c>
      <c r="T2079">
        <v>0.72399999999999998</v>
      </c>
      <c r="U2079">
        <v>8</v>
      </c>
      <c r="V2079">
        <v>1.887</v>
      </c>
      <c r="W2079">
        <v>8</v>
      </c>
      <c r="X2079">
        <v>0.64</v>
      </c>
      <c r="Y2079">
        <v>8</v>
      </c>
      <c r="Z2079">
        <v>0.39800000000000002</v>
      </c>
      <c r="AA2079">
        <v>8</v>
      </c>
      <c r="AB2079">
        <v>8.9499999999999993</v>
      </c>
    </row>
    <row r="2080" spans="1:29" x14ac:dyDescent="0.3">
      <c r="A2080">
        <v>1991</v>
      </c>
      <c r="B2080">
        <v>1</v>
      </c>
      <c r="C2080">
        <v>1</v>
      </c>
      <c r="D2080" t="s">
        <v>1</v>
      </c>
      <c r="G2080">
        <v>8</v>
      </c>
      <c r="I2080">
        <v>8</v>
      </c>
      <c r="K2080">
        <v>8</v>
      </c>
      <c r="L2080">
        <v>0.81699999999999995</v>
      </c>
      <c r="M2080">
        <v>8</v>
      </c>
      <c r="N2080">
        <v>0.14299999999999999</v>
      </c>
      <c r="O2080">
        <v>8</v>
      </c>
      <c r="P2080">
        <v>0.04</v>
      </c>
      <c r="Q2080">
        <v>8</v>
      </c>
      <c r="R2080">
        <v>0.14299999999999999</v>
      </c>
      <c r="S2080">
        <v>8</v>
      </c>
      <c r="T2080">
        <v>0.78500000000000003</v>
      </c>
      <c r="U2080">
        <v>8</v>
      </c>
      <c r="V2080">
        <v>4.6340000000000003</v>
      </c>
      <c r="W2080">
        <v>8</v>
      </c>
      <c r="X2080">
        <v>2.5840000000000001</v>
      </c>
      <c r="Y2080">
        <v>8</v>
      </c>
      <c r="Z2080">
        <v>0.104</v>
      </c>
      <c r="AA2080">
        <v>8</v>
      </c>
      <c r="AB2080">
        <v>4.63</v>
      </c>
      <c r="AC2080">
        <v>3</v>
      </c>
    </row>
    <row r="2081" spans="1:29" x14ac:dyDescent="0.3">
      <c r="A2081">
        <v>1992</v>
      </c>
      <c r="B2081">
        <v>1</v>
      </c>
      <c r="C2081">
        <v>1</v>
      </c>
      <c r="D2081">
        <v>3.4000000000000002E-2</v>
      </c>
      <c r="E2081">
        <v>8</v>
      </c>
      <c r="F2081">
        <v>2.3E-2</v>
      </c>
      <c r="G2081">
        <v>8</v>
      </c>
      <c r="H2081">
        <v>0.01</v>
      </c>
      <c r="I2081">
        <v>8</v>
      </c>
      <c r="J2081">
        <v>9.9000000000000005E-2</v>
      </c>
      <c r="K2081">
        <v>8</v>
      </c>
      <c r="L2081">
        <v>0.41499999999999998</v>
      </c>
      <c r="M2081">
        <v>8</v>
      </c>
      <c r="N2081">
        <v>8.85</v>
      </c>
      <c r="O2081">
        <v>8</v>
      </c>
      <c r="P2081">
        <v>0.10100000000000001</v>
      </c>
      <c r="Q2081">
        <v>8</v>
      </c>
      <c r="R2081">
        <v>0.23599999999999999</v>
      </c>
      <c r="S2081">
        <v>8</v>
      </c>
      <c r="T2081">
        <v>1.135</v>
      </c>
      <c r="U2081">
        <v>8</v>
      </c>
      <c r="V2081">
        <v>0.45500000000000002</v>
      </c>
      <c r="W2081">
        <v>8</v>
      </c>
      <c r="X2081">
        <v>4.6559999999999997</v>
      </c>
      <c r="Y2081">
        <v>8</v>
      </c>
      <c r="Z2081">
        <v>0.43</v>
      </c>
      <c r="AA2081">
        <v>8</v>
      </c>
      <c r="AB2081">
        <v>8.85</v>
      </c>
    </row>
    <row r="2082" spans="1:29" x14ac:dyDescent="0.3">
      <c r="A2082">
        <v>1993</v>
      </c>
      <c r="B2082">
        <v>1</v>
      </c>
      <c r="C2082">
        <v>1</v>
      </c>
      <c r="D2082">
        <v>2.4E-2</v>
      </c>
      <c r="E2082">
        <v>8</v>
      </c>
      <c r="F2082">
        <v>1.6E-2</v>
      </c>
      <c r="G2082">
        <v>8</v>
      </c>
      <c r="H2082">
        <v>0.01</v>
      </c>
      <c r="I2082">
        <v>8</v>
      </c>
      <c r="J2082">
        <v>0.10100000000000001</v>
      </c>
      <c r="K2082">
        <v>8</v>
      </c>
      <c r="L2082">
        <v>0.77700000000000002</v>
      </c>
      <c r="M2082">
        <v>8</v>
      </c>
      <c r="N2082">
        <v>0.189</v>
      </c>
      <c r="O2082">
        <v>8</v>
      </c>
      <c r="P2082">
        <v>6.6000000000000003E-2</v>
      </c>
      <c r="Q2082">
        <v>8</v>
      </c>
      <c r="R2082">
        <v>0.98</v>
      </c>
      <c r="S2082">
        <v>8</v>
      </c>
      <c r="T2082">
        <v>0.93400000000000005</v>
      </c>
      <c r="U2082">
        <v>8</v>
      </c>
      <c r="V2082">
        <v>0.08</v>
      </c>
      <c r="W2082">
        <v>8</v>
      </c>
      <c r="X2082">
        <v>0.33900000000000002</v>
      </c>
      <c r="Y2082">
        <v>8</v>
      </c>
      <c r="Z2082">
        <v>0.158</v>
      </c>
      <c r="AA2082">
        <v>8</v>
      </c>
      <c r="AB2082">
        <v>0.98</v>
      </c>
    </row>
    <row r="2083" spans="1:29" x14ac:dyDescent="0.3">
      <c r="A2083">
        <v>1994</v>
      </c>
      <c r="B2083">
        <v>1</v>
      </c>
      <c r="C2083">
        <v>1</v>
      </c>
      <c r="D2083">
        <v>2.4E-2</v>
      </c>
      <c r="E2083">
        <v>8</v>
      </c>
      <c r="F2083">
        <v>1.2999999999999999E-2</v>
      </c>
      <c r="G2083">
        <v>8</v>
      </c>
      <c r="H2083">
        <v>0.01</v>
      </c>
      <c r="I2083">
        <v>8</v>
      </c>
      <c r="J2083">
        <v>4.7E-2</v>
      </c>
      <c r="K2083">
        <v>8</v>
      </c>
      <c r="L2083">
        <v>0.749</v>
      </c>
      <c r="M2083">
        <v>8</v>
      </c>
      <c r="N2083">
        <v>3.4000000000000002E-2</v>
      </c>
      <c r="O2083">
        <v>8</v>
      </c>
      <c r="P2083">
        <v>0.23699999999999999</v>
      </c>
      <c r="Q2083">
        <v>8</v>
      </c>
      <c r="R2083">
        <v>0.115</v>
      </c>
      <c r="S2083">
        <v>8</v>
      </c>
      <c r="T2083">
        <v>9.2360000000000007</v>
      </c>
      <c r="U2083">
        <v>8</v>
      </c>
      <c r="V2083">
        <v>1.177</v>
      </c>
      <c r="W2083">
        <v>8</v>
      </c>
      <c r="X2083">
        <v>202.4</v>
      </c>
      <c r="Y2083">
        <v>8</v>
      </c>
      <c r="Z2083">
        <v>5.7000000000000002E-2</v>
      </c>
      <c r="AA2083">
        <v>8</v>
      </c>
      <c r="AB2083">
        <v>202.4</v>
      </c>
    </row>
    <row r="2084" spans="1:29" x14ac:dyDescent="0.3">
      <c r="A2084">
        <v>1996</v>
      </c>
      <c r="B2084">
        <v>1</v>
      </c>
      <c r="C2084">
        <v>1</v>
      </c>
      <c r="D2084">
        <v>5.7000000000000002E-2</v>
      </c>
      <c r="E2084">
        <v>8</v>
      </c>
      <c r="F2084">
        <v>1.1419999999999999</v>
      </c>
      <c r="G2084">
        <v>8</v>
      </c>
      <c r="H2084">
        <v>1.0880000000000001</v>
      </c>
      <c r="I2084">
        <v>8</v>
      </c>
      <c r="J2084">
        <v>5.7000000000000002E-2</v>
      </c>
      <c r="K2084">
        <v>8</v>
      </c>
      <c r="L2084">
        <v>0.38300000000000001</v>
      </c>
      <c r="M2084">
        <v>8</v>
      </c>
      <c r="N2084">
        <v>0.55600000000000005</v>
      </c>
      <c r="O2084">
        <v>8</v>
      </c>
      <c r="P2084">
        <v>0.13600000000000001</v>
      </c>
      <c r="Q2084">
        <v>8</v>
      </c>
      <c r="R2084">
        <v>0.314</v>
      </c>
      <c r="S2084">
        <v>8</v>
      </c>
      <c r="T2084">
        <v>0.33200000000000002</v>
      </c>
      <c r="U2084">
        <v>8</v>
      </c>
      <c r="V2084">
        <v>0.38600000000000001</v>
      </c>
      <c r="W2084">
        <v>8</v>
      </c>
      <c r="X2084">
        <v>2.988</v>
      </c>
      <c r="Y2084">
        <v>8</v>
      </c>
      <c r="Z2084">
        <v>0.20699999999999999</v>
      </c>
      <c r="AA2084">
        <v>8</v>
      </c>
      <c r="AB2084">
        <v>2.99</v>
      </c>
    </row>
    <row r="2085" spans="1:29" x14ac:dyDescent="0.3">
      <c r="A2085">
        <v>1997</v>
      </c>
      <c r="B2085">
        <v>1</v>
      </c>
      <c r="C2085">
        <v>1</v>
      </c>
      <c r="D2085">
        <v>9.9000000000000005E-2</v>
      </c>
      <c r="E2085">
        <v>8</v>
      </c>
      <c r="F2085">
        <v>1.9E-2</v>
      </c>
      <c r="G2085">
        <v>8</v>
      </c>
      <c r="H2085">
        <v>1.2E-2</v>
      </c>
      <c r="I2085">
        <v>8</v>
      </c>
      <c r="J2085">
        <v>1.7999999999999999E-2</v>
      </c>
      <c r="K2085">
        <v>8</v>
      </c>
      <c r="L2085">
        <v>1.4E-2</v>
      </c>
      <c r="M2085">
        <v>8</v>
      </c>
      <c r="N2085">
        <v>0.17699999999999999</v>
      </c>
      <c r="O2085">
        <v>8</v>
      </c>
      <c r="P2085">
        <v>0.14899999999999999</v>
      </c>
      <c r="Q2085">
        <v>8</v>
      </c>
      <c r="R2085">
        <v>5.8999999999999997E-2</v>
      </c>
      <c r="S2085">
        <v>8</v>
      </c>
      <c r="T2085">
        <v>1.395</v>
      </c>
      <c r="U2085">
        <v>8</v>
      </c>
      <c r="V2085">
        <v>0.28899999999999998</v>
      </c>
      <c r="W2085">
        <v>8</v>
      </c>
      <c r="X2085">
        <v>1.395</v>
      </c>
      <c r="Y2085">
        <v>8</v>
      </c>
      <c r="Z2085">
        <v>1.0999999999999999E-2</v>
      </c>
      <c r="AA2085">
        <v>8</v>
      </c>
      <c r="AB2085">
        <v>1.4</v>
      </c>
    </row>
    <row r="2086" spans="1:29" x14ac:dyDescent="0.3">
      <c r="A2086">
        <v>1998</v>
      </c>
      <c r="B2086">
        <v>1</v>
      </c>
      <c r="C2086">
        <v>1</v>
      </c>
      <c r="D2086">
        <v>4.0000000000000001E-3</v>
      </c>
      <c r="E2086">
        <v>8</v>
      </c>
      <c r="F2086">
        <v>5.0000000000000001E-3</v>
      </c>
      <c r="G2086">
        <v>8</v>
      </c>
      <c r="H2086">
        <v>0.01</v>
      </c>
      <c r="I2086">
        <v>8</v>
      </c>
      <c r="J2086">
        <v>1.395</v>
      </c>
      <c r="K2086">
        <v>8</v>
      </c>
      <c r="L2086">
        <v>0.47599999999999998</v>
      </c>
      <c r="M2086">
        <v>3</v>
      </c>
      <c r="N2086">
        <v>0.157</v>
      </c>
      <c r="O2086">
        <v>8</v>
      </c>
      <c r="P2086">
        <v>0.89400000000000002</v>
      </c>
      <c r="Q2086">
        <v>8</v>
      </c>
      <c r="R2086">
        <v>0.26100000000000001</v>
      </c>
      <c r="S2086">
        <v>8</v>
      </c>
      <c r="T2086">
        <v>0.155</v>
      </c>
      <c r="U2086">
        <v>8</v>
      </c>
      <c r="V2086">
        <v>0.42799999999999999</v>
      </c>
      <c r="W2086">
        <v>8</v>
      </c>
      <c r="X2086">
        <v>0.61299999999999999</v>
      </c>
      <c r="Y2086">
        <v>8</v>
      </c>
      <c r="Z2086">
        <v>0.47299999999999998</v>
      </c>
      <c r="AA2086">
        <v>8</v>
      </c>
      <c r="AB2086">
        <v>1.4</v>
      </c>
      <c r="AC2086">
        <v>3</v>
      </c>
    </row>
    <row r="2087" spans="1:29" x14ac:dyDescent="0.3">
      <c r="A2087">
        <v>2000</v>
      </c>
      <c r="B2087">
        <v>1</v>
      </c>
      <c r="C2087">
        <v>1</v>
      </c>
      <c r="D2087">
        <v>4.5999999999999999E-2</v>
      </c>
      <c r="E2087">
        <v>8</v>
      </c>
      <c r="F2087">
        <v>1.7000000000000001E-2</v>
      </c>
      <c r="G2087">
        <v>8</v>
      </c>
      <c r="H2087">
        <v>1.6E-2</v>
      </c>
      <c r="I2087">
        <v>8</v>
      </c>
      <c r="J2087">
        <v>6.0000000000000001E-3</v>
      </c>
      <c r="K2087">
        <v>8</v>
      </c>
      <c r="L2087">
        <v>0.105</v>
      </c>
      <c r="M2087">
        <v>8</v>
      </c>
      <c r="N2087">
        <v>0.45800000000000002</v>
      </c>
      <c r="O2087">
        <v>8</v>
      </c>
      <c r="P2087">
        <v>0.32700000000000001</v>
      </c>
      <c r="Q2087">
        <v>8</v>
      </c>
      <c r="R2087">
        <v>0.19</v>
      </c>
      <c r="S2087">
        <v>8</v>
      </c>
      <c r="T2087">
        <v>6.7000000000000004E-2</v>
      </c>
      <c r="U2087">
        <v>8</v>
      </c>
      <c r="V2087">
        <v>1.607</v>
      </c>
      <c r="W2087">
        <v>8</v>
      </c>
      <c r="X2087">
        <v>1.329</v>
      </c>
      <c r="Y2087">
        <v>8</v>
      </c>
      <c r="Z2087">
        <v>0.122</v>
      </c>
      <c r="AA2087">
        <v>3</v>
      </c>
      <c r="AB2087">
        <v>1.61</v>
      </c>
      <c r="AC2087">
        <v>3</v>
      </c>
    </row>
    <row r="2088" spans="1:29" x14ac:dyDescent="0.3">
      <c r="A2088">
        <v>2001</v>
      </c>
      <c r="B2088">
        <v>1</v>
      </c>
      <c r="C2088">
        <v>1</v>
      </c>
      <c r="D2088">
        <v>2.4E-2</v>
      </c>
      <c r="E2088">
        <v>8</v>
      </c>
      <c r="F2088">
        <v>8.0000000000000002E-3</v>
      </c>
      <c r="G2088">
        <v>8</v>
      </c>
      <c r="H2088">
        <v>1.9E-2</v>
      </c>
      <c r="I2088">
        <v>8</v>
      </c>
      <c r="J2088">
        <v>5.0000000000000001E-3</v>
      </c>
      <c r="K2088">
        <v>8</v>
      </c>
      <c r="L2088">
        <v>0.20599999999999999</v>
      </c>
      <c r="M2088">
        <v>8</v>
      </c>
      <c r="N2088">
        <v>6.5000000000000002E-2</v>
      </c>
      <c r="O2088">
        <v>8</v>
      </c>
      <c r="P2088">
        <v>1.4E-2</v>
      </c>
      <c r="Q2088">
        <v>8</v>
      </c>
      <c r="R2088">
        <v>0.02</v>
      </c>
      <c r="S2088">
        <v>8</v>
      </c>
      <c r="T2088">
        <v>2.3E-2</v>
      </c>
      <c r="U2088">
        <v>8</v>
      </c>
      <c r="V2088">
        <v>0.97399999999999998</v>
      </c>
      <c r="W2088">
        <v>8</v>
      </c>
      <c r="X2088" t="s">
        <v>1</v>
      </c>
      <c r="Z2088" t="s">
        <v>1</v>
      </c>
      <c r="AB2088">
        <v>0.97</v>
      </c>
      <c r="AC2088">
        <v>3</v>
      </c>
    </row>
    <row r="2089" spans="1:29" x14ac:dyDescent="0.3">
      <c r="A2089">
        <v>2002</v>
      </c>
      <c r="B2089">
        <v>1</v>
      </c>
      <c r="C2089">
        <v>1</v>
      </c>
      <c r="D2089">
        <v>0.35699999999999998</v>
      </c>
      <c r="E2089">
        <v>8</v>
      </c>
      <c r="F2089" t="s">
        <v>1</v>
      </c>
      <c r="H2089">
        <v>4.0000000000000001E-3</v>
      </c>
      <c r="I2089">
        <v>8</v>
      </c>
      <c r="J2089">
        <v>0.498</v>
      </c>
      <c r="K2089">
        <v>8</v>
      </c>
      <c r="L2089">
        <v>0.29799999999999999</v>
      </c>
      <c r="M2089">
        <v>8</v>
      </c>
      <c r="N2089">
        <v>0.33600000000000002</v>
      </c>
      <c r="O2089">
        <v>8</v>
      </c>
      <c r="P2089">
        <v>1.9E-2</v>
      </c>
      <c r="Q2089">
        <v>8</v>
      </c>
      <c r="R2089">
        <v>7.4999999999999997E-2</v>
      </c>
      <c r="S2089">
        <v>8</v>
      </c>
      <c r="T2089">
        <v>0.112</v>
      </c>
      <c r="U2089">
        <v>8</v>
      </c>
      <c r="V2089">
        <v>0.21</v>
      </c>
      <c r="W2089">
        <v>8</v>
      </c>
      <c r="X2089">
        <v>9.5000000000000001E-2</v>
      </c>
      <c r="Y2089">
        <v>8</v>
      </c>
      <c r="Z2089">
        <v>2.5999999999999999E-2</v>
      </c>
      <c r="AA2089">
        <v>8</v>
      </c>
      <c r="AB2089">
        <v>0.5</v>
      </c>
      <c r="AC2089">
        <v>3</v>
      </c>
    </row>
    <row r="2090" spans="1:29" x14ac:dyDescent="0.3">
      <c r="A2090">
        <v>2003</v>
      </c>
      <c r="B2090">
        <v>1</v>
      </c>
      <c r="C2090">
        <v>1</v>
      </c>
      <c r="D2090">
        <v>1.2999999999999999E-2</v>
      </c>
      <c r="E2090">
        <v>8</v>
      </c>
      <c r="F2090">
        <v>6.0000000000000001E-3</v>
      </c>
      <c r="G2090">
        <v>3</v>
      </c>
      <c r="H2090">
        <v>7.0000000000000001E-3</v>
      </c>
      <c r="I2090">
        <v>8</v>
      </c>
      <c r="J2090">
        <v>0.59</v>
      </c>
      <c r="K2090">
        <v>8</v>
      </c>
      <c r="L2090">
        <v>0.13400000000000001</v>
      </c>
      <c r="M2090">
        <v>8</v>
      </c>
      <c r="N2090">
        <v>0.73</v>
      </c>
      <c r="O2090">
        <v>8</v>
      </c>
      <c r="P2090">
        <v>6.6000000000000003E-2</v>
      </c>
      <c r="Q2090">
        <v>8</v>
      </c>
      <c r="R2090">
        <v>0.187</v>
      </c>
      <c r="S2090">
        <v>3</v>
      </c>
      <c r="T2090">
        <v>0.314</v>
      </c>
      <c r="U2090">
        <v>8</v>
      </c>
      <c r="V2090">
        <v>0.99</v>
      </c>
      <c r="W2090">
        <v>8</v>
      </c>
      <c r="X2090">
        <v>2.0230000000000001</v>
      </c>
      <c r="Y2090">
        <v>8</v>
      </c>
      <c r="Z2090">
        <v>6.0590000000000002</v>
      </c>
      <c r="AA2090">
        <v>8</v>
      </c>
      <c r="AB2090">
        <v>6.06</v>
      </c>
      <c r="AC2090">
        <v>3</v>
      </c>
    </row>
    <row r="2091" spans="1:29" x14ac:dyDescent="0.3">
      <c r="A2091">
        <v>2004</v>
      </c>
      <c r="B2091">
        <v>1</v>
      </c>
      <c r="C2091">
        <v>1</v>
      </c>
      <c r="D2091">
        <v>6.2E-2</v>
      </c>
      <c r="E2091">
        <v>8</v>
      </c>
      <c r="F2091">
        <v>3.3000000000000002E-2</v>
      </c>
      <c r="G2091">
        <v>8</v>
      </c>
      <c r="H2091">
        <v>1.9E-2</v>
      </c>
      <c r="I2091">
        <v>8</v>
      </c>
      <c r="J2091">
        <v>1.452</v>
      </c>
      <c r="K2091">
        <v>8</v>
      </c>
      <c r="L2091">
        <v>1.0429999999999999</v>
      </c>
      <c r="M2091">
        <v>8</v>
      </c>
      <c r="N2091">
        <v>0.315</v>
      </c>
      <c r="O2091">
        <v>8</v>
      </c>
      <c r="P2091">
        <v>0.25900000000000001</v>
      </c>
      <c r="Q2091">
        <v>8</v>
      </c>
      <c r="R2091">
        <v>0.66200000000000003</v>
      </c>
      <c r="S2091">
        <v>8</v>
      </c>
      <c r="T2091">
        <v>1.208</v>
      </c>
      <c r="U2091">
        <v>8</v>
      </c>
      <c r="V2091">
        <v>1.1910000000000001</v>
      </c>
      <c r="W2091">
        <v>8</v>
      </c>
      <c r="X2091">
        <v>1.571</v>
      </c>
      <c r="Y2091">
        <v>8</v>
      </c>
      <c r="Z2091">
        <v>1.0409999999999999</v>
      </c>
      <c r="AA2091">
        <v>8</v>
      </c>
      <c r="AB2091">
        <v>1.57</v>
      </c>
    </row>
    <row r="2092" spans="1:29" x14ac:dyDescent="0.3">
      <c r="A2092">
        <v>2005</v>
      </c>
      <c r="B2092">
        <v>1</v>
      </c>
      <c r="C2092">
        <v>1</v>
      </c>
      <c r="D2092" t="s">
        <v>1</v>
      </c>
      <c r="F2092" t="s">
        <v>1</v>
      </c>
      <c r="H2092">
        <v>0.40300000000000002</v>
      </c>
      <c r="I2092">
        <v>8</v>
      </c>
      <c r="J2092">
        <v>0.63400000000000001</v>
      </c>
      <c r="K2092">
        <v>8</v>
      </c>
      <c r="L2092">
        <v>0.498</v>
      </c>
      <c r="M2092">
        <v>8</v>
      </c>
      <c r="N2092">
        <v>0.59199999999999997</v>
      </c>
      <c r="O2092">
        <v>8</v>
      </c>
      <c r="P2092">
        <v>0.62</v>
      </c>
      <c r="Q2092">
        <v>8</v>
      </c>
      <c r="R2092">
        <v>0.14799999999999999</v>
      </c>
      <c r="S2092">
        <v>8</v>
      </c>
      <c r="T2092">
        <v>0.115</v>
      </c>
      <c r="U2092">
        <v>8</v>
      </c>
      <c r="V2092">
        <v>0.56399999999999995</v>
      </c>
      <c r="W2092">
        <v>8</v>
      </c>
      <c r="X2092">
        <v>2.7919999999999998</v>
      </c>
      <c r="Y2092">
        <v>8</v>
      </c>
      <c r="Z2092">
        <v>0.28000000000000003</v>
      </c>
      <c r="AA2092">
        <v>3</v>
      </c>
      <c r="AB2092">
        <v>2.79</v>
      </c>
      <c r="AC2092">
        <v>3</v>
      </c>
    </row>
    <row r="2093" spans="1:29" x14ac:dyDescent="0.3">
      <c r="A2093">
        <v>2006</v>
      </c>
      <c r="B2093">
        <v>1</v>
      </c>
      <c r="C2093">
        <v>1</v>
      </c>
      <c r="D2093">
        <v>2.1999999999999999E-2</v>
      </c>
      <c r="E2093">
        <v>8</v>
      </c>
      <c r="F2093">
        <v>5.6000000000000001E-2</v>
      </c>
      <c r="G2093">
        <v>8</v>
      </c>
      <c r="H2093">
        <v>2.1000000000000001E-2</v>
      </c>
      <c r="I2093">
        <v>8</v>
      </c>
      <c r="J2093">
        <v>4.1000000000000002E-2</v>
      </c>
      <c r="K2093">
        <v>8</v>
      </c>
      <c r="L2093">
        <v>0.47599999999999998</v>
      </c>
      <c r="M2093">
        <v>8</v>
      </c>
      <c r="N2093">
        <v>0.14799999999999999</v>
      </c>
      <c r="O2093">
        <v>8</v>
      </c>
      <c r="P2093">
        <v>8.5000000000000006E-2</v>
      </c>
      <c r="Q2093">
        <v>8</v>
      </c>
      <c r="R2093">
        <v>4.2000000000000003E-2</v>
      </c>
      <c r="S2093">
        <v>8</v>
      </c>
      <c r="T2093">
        <v>0.57199999999999995</v>
      </c>
      <c r="U2093">
        <v>3</v>
      </c>
      <c r="V2093">
        <v>0.64100000000000001</v>
      </c>
      <c r="W2093">
        <v>8</v>
      </c>
      <c r="X2093">
        <v>0.67400000000000004</v>
      </c>
      <c r="Y2093">
        <v>8</v>
      </c>
      <c r="Z2093">
        <v>3.4000000000000002E-2</v>
      </c>
      <c r="AA2093">
        <v>8</v>
      </c>
      <c r="AB2093">
        <v>0.67</v>
      </c>
      <c r="AC2093">
        <v>3</v>
      </c>
    </row>
    <row r="2094" spans="1:29" x14ac:dyDescent="0.3">
      <c r="A2094">
        <v>2007</v>
      </c>
      <c r="B2094">
        <v>1</v>
      </c>
      <c r="C2094">
        <v>1</v>
      </c>
      <c r="D2094">
        <v>2.1000000000000001E-2</v>
      </c>
      <c r="E2094">
        <v>8</v>
      </c>
      <c r="F2094">
        <v>1.4999999999999999E-2</v>
      </c>
      <c r="G2094">
        <v>8</v>
      </c>
      <c r="H2094">
        <v>2.1000000000000001E-2</v>
      </c>
      <c r="I2094">
        <v>8</v>
      </c>
      <c r="J2094">
        <v>2.4E-2</v>
      </c>
      <c r="K2094">
        <v>8</v>
      </c>
      <c r="L2094">
        <v>2.7E-2</v>
      </c>
      <c r="M2094">
        <v>8</v>
      </c>
      <c r="N2094">
        <v>3.5000000000000003E-2</v>
      </c>
      <c r="O2094">
        <v>8</v>
      </c>
      <c r="P2094">
        <v>0.05</v>
      </c>
      <c r="Q2094">
        <v>8</v>
      </c>
      <c r="R2094">
        <v>0.43099999999999999</v>
      </c>
      <c r="S2094">
        <v>8</v>
      </c>
      <c r="T2094">
        <v>0.53600000000000003</v>
      </c>
      <c r="U2094">
        <v>8</v>
      </c>
      <c r="V2094">
        <v>0.53600000000000003</v>
      </c>
      <c r="W2094">
        <v>8</v>
      </c>
      <c r="X2094">
        <v>0.54800000000000004</v>
      </c>
      <c r="Y2094">
        <v>8</v>
      </c>
      <c r="Z2094">
        <v>0.28799999999999998</v>
      </c>
      <c r="AA2094">
        <v>8</v>
      </c>
      <c r="AB2094">
        <v>0.55000000000000004</v>
      </c>
    </row>
    <row r="2095" spans="1:29" x14ac:dyDescent="0.3">
      <c r="A2095">
        <v>2008</v>
      </c>
      <c r="B2095">
        <v>1</v>
      </c>
      <c r="C2095">
        <v>1</v>
      </c>
      <c r="D2095">
        <v>2.7E-2</v>
      </c>
      <c r="E2095">
        <v>8</v>
      </c>
      <c r="F2095">
        <v>1.0999999999999999E-2</v>
      </c>
      <c r="G2095">
        <v>8</v>
      </c>
      <c r="H2095">
        <v>1.2999999999999999E-2</v>
      </c>
      <c r="I2095">
        <v>8</v>
      </c>
      <c r="J2095">
        <v>0.61</v>
      </c>
      <c r="K2095">
        <v>8</v>
      </c>
      <c r="L2095">
        <v>0.23200000000000001</v>
      </c>
      <c r="M2095">
        <v>8</v>
      </c>
      <c r="N2095">
        <v>0.1</v>
      </c>
      <c r="O2095">
        <v>8</v>
      </c>
      <c r="P2095">
        <v>3.7309999999999999</v>
      </c>
      <c r="Q2095">
        <v>8</v>
      </c>
      <c r="R2095">
        <v>7.3470000000000004</v>
      </c>
      <c r="S2095">
        <v>8</v>
      </c>
      <c r="T2095">
        <v>0.65200000000000002</v>
      </c>
      <c r="U2095">
        <v>8</v>
      </c>
      <c r="V2095">
        <v>1.9219999999999999</v>
      </c>
      <c r="W2095">
        <v>8</v>
      </c>
      <c r="X2095">
        <v>16.899999999999999</v>
      </c>
      <c r="Y2095">
        <v>8</v>
      </c>
      <c r="Z2095">
        <v>0.61</v>
      </c>
      <c r="AA2095">
        <v>8</v>
      </c>
      <c r="AB2095">
        <v>16.899999999999999</v>
      </c>
    </row>
    <row r="2096" spans="1:29" x14ac:dyDescent="0.3">
      <c r="A2096">
        <v>2009</v>
      </c>
      <c r="B2096">
        <v>1</v>
      </c>
      <c r="C2096">
        <v>1</v>
      </c>
      <c r="D2096">
        <v>0.42</v>
      </c>
      <c r="E2096">
        <v>8</v>
      </c>
      <c r="F2096">
        <v>0.46500000000000002</v>
      </c>
      <c r="G2096">
        <v>3</v>
      </c>
      <c r="H2096">
        <v>0.52400000000000002</v>
      </c>
      <c r="I2096">
        <v>8</v>
      </c>
      <c r="J2096">
        <v>1.51</v>
      </c>
      <c r="K2096">
        <v>8</v>
      </c>
      <c r="L2096">
        <v>0.69099999999999995</v>
      </c>
      <c r="M2096">
        <v>8</v>
      </c>
      <c r="N2096">
        <v>0.85099999999999998</v>
      </c>
      <c r="O2096">
        <v>8</v>
      </c>
      <c r="P2096">
        <v>2.9000000000000001E-2</v>
      </c>
      <c r="Q2096">
        <v>8</v>
      </c>
      <c r="R2096">
        <v>2.8000000000000001E-2</v>
      </c>
      <c r="S2096">
        <v>8</v>
      </c>
      <c r="T2096">
        <v>0.124</v>
      </c>
      <c r="U2096">
        <v>8</v>
      </c>
      <c r="V2096">
        <v>0.17399999999999999</v>
      </c>
      <c r="W2096">
        <v>8</v>
      </c>
      <c r="X2096">
        <v>0.57899999999999996</v>
      </c>
      <c r="Y2096">
        <v>8</v>
      </c>
      <c r="Z2096">
        <v>2.8000000000000001E-2</v>
      </c>
      <c r="AA2096">
        <v>8</v>
      </c>
      <c r="AB2096">
        <v>1.51</v>
      </c>
      <c r="AC2096">
        <v>3</v>
      </c>
    </row>
    <row r="2097" spans="1:29" x14ac:dyDescent="0.3">
      <c r="A2097">
        <v>2011</v>
      </c>
      <c r="B2097">
        <v>1</v>
      </c>
      <c r="C2097">
        <v>1</v>
      </c>
      <c r="D2097">
        <v>6.0999999999999999E-2</v>
      </c>
      <c r="E2097">
        <v>3</v>
      </c>
      <c r="F2097" t="s">
        <v>1</v>
      </c>
      <c r="H2097">
        <v>2.3E-2</v>
      </c>
      <c r="I2097">
        <v>8</v>
      </c>
      <c r="J2097">
        <v>2.1000000000000001E-2</v>
      </c>
      <c r="K2097">
        <v>8</v>
      </c>
      <c r="L2097">
        <v>2.5999999999999999E-2</v>
      </c>
      <c r="M2097">
        <v>8</v>
      </c>
      <c r="N2097">
        <v>8.6999999999999994E-2</v>
      </c>
      <c r="O2097">
        <v>8</v>
      </c>
      <c r="P2097">
        <v>3.7999999999999999E-2</v>
      </c>
      <c r="Q2097">
        <v>8</v>
      </c>
      <c r="R2097">
        <v>0.13100000000000001</v>
      </c>
      <c r="S2097">
        <v>8</v>
      </c>
      <c r="T2097">
        <v>0.28799999999999998</v>
      </c>
      <c r="U2097">
        <v>8</v>
      </c>
      <c r="V2097">
        <v>0.50700000000000001</v>
      </c>
      <c r="W2097">
        <v>8</v>
      </c>
      <c r="X2097">
        <v>0.98499999999999999</v>
      </c>
      <c r="Y2097">
        <v>8</v>
      </c>
      <c r="Z2097">
        <v>0.59899999999999998</v>
      </c>
      <c r="AA2097">
        <v>8</v>
      </c>
      <c r="AB2097">
        <v>0.99</v>
      </c>
      <c r="AC2097">
        <v>3</v>
      </c>
    </row>
    <row r="2099" spans="1:29" x14ac:dyDescent="0.3">
      <c r="A2099" t="s">
        <v>73</v>
      </c>
      <c r="D2099">
        <v>6.9000000000000006E-2</v>
      </c>
      <c r="F2099">
        <v>9.4E-2</v>
      </c>
      <c r="H2099">
        <v>0.08</v>
      </c>
      <c r="J2099">
        <v>0.34799999999999998</v>
      </c>
      <c r="L2099">
        <v>0.72399999999999998</v>
      </c>
      <c r="N2099">
        <v>0.73399999999999999</v>
      </c>
      <c r="P2099">
        <v>0.63500000000000001</v>
      </c>
      <c r="R2099">
        <v>0.745</v>
      </c>
      <c r="T2099">
        <v>3.3740000000000001</v>
      </c>
      <c r="V2099">
        <v>1.8979999999999999</v>
      </c>
      <c r="X2099">
        <v>8.48</v>
      </c>
      <c r="Z2099">
        <v>0.67800000000000005</v>
      </c>
      <c r="AB2099">
        <v>1.49</v>
      </c>
    </row>
    <row r="2100" spans="1:29" x14ac:dyDescent="0.3">
      <c r="A2100" t="s">
        <v>74</v>
      </c>
      <c r="D2100">
        <v>0.42</v>
      </c>
      <c r="F2100">
        <v>1.1419999999999999</v>
      </c>
      <c r="H2100">
        <v>1.0880000000000001</v>
      </c>
      <c r="J2100">
        <v>1.573</v>
      </c>
      <c r="L2100">
        <v>8.9540000000000006</v>
      </c>
      <c r="N2100">
        <v>8.85</v>
      </c>
      <c r="P2100">
        <v>9.1590000000000007</v>
      </c>
      <c r="R2100">
        <v>7.3470000000000004</v>
      </c>
      <c r="T2100">
        <v>74.03</v>
      </c>
      <c r="V2100">
        <v>18.95</v>
      </c>
      <c r="X2100">
        <v>202.4</v>
      </c>
      <c r="Z2100">
        <v>6.0590000000000002</v>
      </c>
      <c r="AB2100">
        <v>202.4</v>
      </c>
    </row>
    <row r="2101" spans="1:29" x14ac:dyDescent="0.3">
      <c r="A2101" t="s">
        <v>75</v>
      </c>
      <c r="D2101">
        <v>4.0000000000000001E-3</v>
      </c>
      <c r="F2101">
        <v>5.0000000000000001E-3</v>
      </c>
      <c r="H2101">
        <v>4.0000000000000001E-3</v>
      </c>
      <c r="J2101">
        <v>5.0000000000000001E-3</v>
      </c>
      <c r="L2101">
        <v>1.4E-2</v>
      </c>
      <c r="N2101">
        <v>3.4000000000000002E-2</v>
      </c>
      <c r="P2101">
        <v>1.4E-2</v>
      </c>
      <c r="R2101">
        <v>0.02</v>
      </c>
      <c r="T2101">
        <v>2.3E-2</v>
      </c>
      <c r="V2101">
        <v>0.08</v>
      </c>
      <c r="X2101">
        <v>8.1000000000000003E-2</v>
      </c>
      <c r="Z2101">
        <v>1.0999999999999999E-2</v>
      </c>
      <c r="AB2101">
        <v>0</v>
      </c>
    </row>
    <row r="2104" spans="1:29" x14ac:dyDescent="0.3">
      <c r="A2104" s="15" t="s">
        <v>76</v>
      </c>
    </row>
    <row r="2105" spans="1:29" x14ac:dyDescent="0.3">
      <c r="A2105" s="15" t="s">
        <v>61</v>
      </c>
    </row>
    <row r="2106" spans="1:29" x14ac:dyDescent="0.3">
      <c r="A2106" s="15"/>
    </row>
    <row r="2107" spans="1:29" x14ac:dyDescent="0.3">
      <c r="A2107" s="15" t="s">
        <v>62</v>
      </c>
    </row>
    <row r="2108" spans="1:29" x14ac:dyDescent="0.3">
      <c r="A2108" s="15" t="s">
        <v>63</v>
      </c>
    </row>
    <row r="2109" spans="1:29" x14ac:dyDescent="0.3">
      <c r="A2109" s="15" t="s">
        <v>64</v>
      </c>
      <c r="D2109" s="2"/>
    </row>
    <row r="2110" spans="1:29" x14ac:dyDescent="0.3">
      <c r="A2110" s="15" t="s">
        <v>65</v>
      </c>
      <c r="D2110" s="2"/>
    </row>
    <row r="2111" spans="1:29" x14ac:dyDescent="0.3">
      <c r="A2111" s="15" t="s">
        <v>66</v>
      </c>
      <c r="D2111" s="2"/>
    </row>
    <row r="2112" spans="1:29" x14ac:dyDescent="0.3">
      <c r="A2112" s="15" t="s">
        <v>67</v>
      </c>
      <c r="D2112" s="2"/>
    </row>
    <row r="2113" spans="1:1" x14ac:dyDescent="0.3">
      <c r="A2113" s="15" t="s">
        <v>68</v>
      </c>
    </row>
    <row r="2114" spans="1:1" x14ac:dyDescent="0.3">
      <c r="A2114" s="15" t="s">
        <v>69</v>
      </c>
    </row>
    <row r="2115" spans="1:1" x14ac:dyDescent="0.3">
      <c r="A2115" s="15" t="s">
        <v>70</v>
      </c>
    </row>
    <row r="2116" spans="1:1" x14ac:dyDescent="0.3">
      <c r="A2116" s="15" t="s">
        <v>71</v>
      </c>
    </row>
    <row r="2117" spans="1:1" x14ac:dyDescent="0.3">
      <c r="A2117" s="15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7"/>
  <sheetViews>
    <sheetView topLeftCell="A13" zoomScale="70" zoomScaleNormal="70" workbookViewId="0">
      <selection activeCell="G1" sqref="G1"/>
    </sheetView>
  </sheetViews>
  <sheetFormatPr defaultRowHeight="14.4" x14ac:dyDescent="0.3"/>
  <cols>
    <col min="2" max="2" width="25.6640625" bestFit="1" customWidth="1"/>
    <col min="3" max="3" width="20.109375" bestFit="1" customWidth="1"/>
    <col min="4" max="4" width="15.44140625" customWidth="1"/>
    <col min="5" max="5" width="15.44140625" style="35" customWidth="1"/>
    <col min="8" max="9" width="9.109375" style="59"/>
    <col min="14" max="14" width="11.44140625" bestFit="1" customWidth="1"/>
    <col min="16" max="16" width="12.44140625" bestFit="1" customWidth="1"/>
    <col min="20" max="20" width="13.5546875" bestFit="1" customWidth="1"/>
  </cols>
  <sheetData>
    <row r="1" spans="1:11" x14ac:dyDescent="0.3">
      <c r="A1" s="4" t="s">
        <v>133</v>
      </c>
      <c r="G1" s="59">
        <v>1900</v>
      </c>
    </row>
    <row r="2" spans="1:11" x14ac:dyDescent="0.3">
      <c r="A2" t="s">
        <v>19</v>
      </c>
      <c r="B2">
        <v>28017110</v>
      </c>
      <c r="C2" t="s">
        <v>134</v>
      </c>
    </row>
    <row r="3" spans="1:11" x14ac:dyDescent="0.3">
      <c r="A3" t="s">
        <v>20</v>
      </c>
    </row>
    <row r="4" spans="1:11" x14ac:dyDescent="0.3">
      <c r="A4" t="s">
        <v>21</v>
      </c>
    </row>
    <row r="5" spans="1:11" x14ac:dyDescent="0.3">
      <c r="A5" t="s">
        <v>22</v>
      </c>
      <c r="B5">
        <v>429</v>
      </c>
    </row>
    <row r="6" spans="1:11" x14ac:dyDescent="0.3">
      <c r="A6" t="s">
        <v>135</v>
      </c>
      <c r="B6" t="s">
        <v>43</v>
      </c>
    </row>
    <row r="7" spans="1:11" x14ac:dyDescent="0.3">
      <c r="G7" t="s">
        <v>110</v>
      </c>
      <c r="H7" s="59" t="s">
        <v>111</v>
      </c>
      <c r="J7" t="s">
        <v>112</v>
      </c>
      <c r="K7" t="s">
        <v>112</v>
      </c>
    </row>
    <row r="8" spans="1:11" x14ac:dyDescent="0.3">
      <c r="C8" t="s">
        <v>113</v>
      </c>
      <c r="D8" t="s">
        <v>114</v>
      </c>
      <c r="F8" t="s">
        <v>115</v>
      </c>
      <c r="G8" t="s">
        <v>116</v>
      </c>
      <c r="H8" s="59" t="s">
        <v>117</v>
      </c>
      <c r="J8" t="s">
        <v>118</v>
      </c>
      <c r="K8" t="s">
        <v>119</v>
      </c>
    </row>
    <row r="9" spans="1:11" x14ac:dyDescent="0.3">
      <c r="D9" t="s">
        <v>120</v>
      </c>
      <c r="F9" t="s">
        <v>121</v>
      </c>
      <c r="G9" t="s">
        <v>122</v>
      </c>
      <c r="H9" s="59" t="s">
        <v>123</v>
      </c>
      <c r="J9" t="s">
        <v>18</v>
      </c>
      <c r="K9" t="s">
        <v>18</v>
      </c>
    </row>
    <row r="10" spans="1:11" x14ac:dyDescent="0.3">
      <c r="C10">
        <v>1</v>
      </c>
      <c r="D10">
        <v>20050419</v>
      </c>
      <c r="F10">
        <v>150</v>
      </c>
      <c r="G10">
        <v>2.9180000000000001</v>
      </c>
      <c r="H10" s="59">
        <v>1.2E-2</v>
      </c>
      <c r="J10">
        <v>4.0000000000000001E-3</v>
      </c>
      <c r="K10">
        <v>5.0000000000000001E-3</v>
      </c>
    </row>
    <row r="13" spans="1:11" x14ac:dyDescent="0.3">
      <c r="A13" t="s">
        <v>19</v>
      </c>
      <c r="B13">
        <v>28017050</v>
      </c>
      <c r="C13" t="s">
        <v>44</v>
      </c>
    </row>
    <row r="14" spans="1:11" x14ac:dyDescent="0.3">
      <c r="A14" t="s">
        <v>20</v>
      </c>
    </row>
    <row r="15" spans="1:11" x14ac:dyDescent="0.3">
      <c r="A15" t="s">
        <v>21</v>
      </c>
    </row>
    <row r="16" spans="1:11" x14ac:dyDescent="0.3">
      <c r="A16" t="s">
        <v>22</v>
      </c>
      <c r="B16">
        <v>429</v>
      </c>
    </row>
    <row r="17" spans="1:16" x14ac:dyDescent="0.3">
      <c r="A17" t="s">
        <v>135</v>
      </c>
      <c r="B17" t="s">
        <v>45</v>
      </c>
    </row>
    <row r="18" spans="1:16" s="35" customFormat="1" ht="15" customHeight="1" x14ac:dyDescent="0.3">
      <c r="A18" s="35" t="s">
        <v>438</v>
      </c>
      <c r="B18" s="63">
        <v>776742570.08399999</v>
      </c>
      <c r="C18" s="35" t="s">
        <v>439</v>
      </c>
      <c r="H18" s="59"/>
      <c r="I18" s="59"/>
    </row>
    <row r="19" spans="1:16" x14ac:dyDescent="0.3">
      <c r="G19" t="s">
        <v>110</v>
      </c>
      <c r="H19" s="59" t="s">
        <v>111</v>
      </c>
      <c r="I19" s="59" t="s">
        <v>440</v>
      </c>
      <c r="J19" t="s">
        <v>112</v>
      </c>
      <c r="K19" t="s">
        <v>112</v>
      </c>
    </row>
    <row r="20" spans="1:16" x14ac:dyDescent="0.3">
      <c r="C20" t="s">
        <v>113</v>
      </c>
      <c r="D20" t="s">
        <v>114</v>
      </c>
      <c r="F20" t="s">
        <v>115</v>
      </c>
      <c r="G20" t="s">
        <v>116</v>
      </c>
      <c r="H20" s="59" t="s">
        <v>117</v>
      </c>
      <c r="I20" s="59" t="s">
        <v>441</v>
      </c>
      <c r="J20" t="s">
        <v>118</v>
      </c>
      <c r="K20" t="s">
        <v>119</v>
      </c>
    </row>
    <row r="21" spans="1:16" x14ac:dyDescent="0.3">
      <c r="D21" t="s">
        <v>120</v>
      </c>
      <c r="F21" t="s">
        <v>121</v>
      </c>
      <c r="G21" t="s">
        <v>122</v>
      </c>
      <c r="H21" s="59" t="s">
        <v>123</v>
      </c>
      <c r="I21" s="59" t="s">
        <v>442</v>
      </c>
      <c r="J21" t="s">
        <v>18</v>
      </c>
      <c r="K21" t="s">
        <v>18</v>
      </c>
    </row>
    <row r="22" spans="1:16" x14ac:dyDescent="0.3">
      <c r="A22" t="s">
        <v>124</v>
      </c>
      <c r="B22" t="s">
        <v>125</v>
      </c>
      <c r="C22" t="s">
        <v>126</v>
      </c>
      <c r="D22" t="s">
        <v>127</v>
      </c>
      <c r="F22" t="s">
        <v>128</v>
      </c>
      <c r="G22" t="s">
        <v>129</v>
      </c>
      <c r="H22" s="59" t="s">
        <v>129</v>
      </c>
      <c r="J22" t="s">
        <v>130</v>
      </c>
      <c r="K22" t="s">
        <v>131</v>
      </c>
      <c r="L22" t="s">
        <v>132</v>
      </c>
    </row>
    <row r="23" spans="1:16" x14ac:dyDescent="0.3">
      <c r="C23">
        <v>1</v>
      </c>
      <c r="D23">
        <v>19840224</v>
      </c>
      <c r="E23" s="35">
        <v>30736</v>
      </c>
      <c r="F23">
        <v>47</v>
      </c>
      <c r="G23">
        <v>4.7439999999999998</v>
      </c>
      <c r="H23" s="59">
        <v>0.127</v>
      </c>
      <c r="I23" s="62">
        <f t="shared" ref="I23:I54" si="0">1000*H23*(60*60*24*365.25)/($G$1*$B$18)</f>
        <v>2.7156699044118505E-3</v>
      </c>
      <c r="J23">
        <v>2.7E-2</v>
      </c>
      <c r="K23">
        <v>3.0000000000000001E-3</v>
      </c>
      <c r="M23">
        <f>H23/G23</f>
        <v>2.6770657672849918E-2</v>
      </c>
      <c r="P23" s="57">
        <v>30736</v>
      </c>
    </row>
    <row r="24" spans="1:16" x14ac:dyDescent="0.3">
      <c r="C24">
        <v>2</v>
      </c>
      <c r="D24">
        <v>19840405</v>
      </c>
      <c r="E24" s="35">
        <v>30777</v>
      </c>
      <c r="F24">
        <v>38</v>
      </c>
      <c r="G24">
        <v>3.08</v>
      </c>
      <c r="H24" s="59">
        <v>9.1999999999999998E-2</v>
      </c>
      <c r="I24" s="62">
        <f t="shared" si="0"/>
        <v>1.967256938629057E-3</v>
      </c>
      <c r="J24">
        <v>0.03</v>
      </c>
      <c r="K24">
        <v>2.3E-2</v>
      </c>
      <c r="N24" s="35"/>
      <c r="P24" s="57">
        <v>30777</v>
      </c>
    </row>
    <row r="25" spans="1:16" x14ac:dyDescent="0.3">
      <c r="C25">
        <v>3</v>
      </c>
      <c r="D25">
        <v>19840418</v>
      </c>
      <c r="E25" s="35">
        <v>30790</v>
      </c>
      <c r="F25">
        <v>41</v>
      </c>
      <c r="G25">
        <v>3.31</v>
      </c>
      <c r="H25" s="59">
        <v>4.5599999999999996</v>
      </c>
      <c r="I25" s="62">
        <f t="shared" si="0"/>
        <v>9.750751782770109E-2</v>
      </c>
      <c r="J25">
        <v>1.377</v>
      </c>
      <c r="K25">
        <v>8.9999999999999993E-3</v>
      </c>
      <c r="N25" s="35"/>
      <c r="P25" s="57">
        <v>30790</v>
      </c>
    </row>
    <row r="26" spans="1:16" x14ac:dyDescent="0.3">
      <c r="C26">
        <v>4</v>
      </c>
      <c r="D26">
        <v>19840530</v>
      </c>
      <c r="E26" s="35">
        <v>30832</v>
      </c>
      <c r="F26">
        <v>58</v>
      </c>
      <c r="G26">
        <v>6.46</v>
      </c>
      <c r="H26" s="59">
        <v>4.1070000000000002</v>
      </c>
      <c r="I26" s="62">
        <f t="shared" si="0"/>
        <v>8.7820915727712362E-2</v>
      </c>
      <c r="J26">
        <v>0.63600000000000001</v>
      </c>
      <c r="K26">
        <v>7.0000000000000001E-3</v>
      </c>
      <c r="N26" s="35"/>
      <c r="P26" s="57">
        <v>30832</v>
      </c>
    </row>
    <row r="27" spans="1:16" x14ac:dyDescent="0.3">
      <c r="C27">
        <v>5</v>
      </c>
      <c r="D27">
        <v>19840805</v>
      </c>
      <c r="E27" s="35">
        <v>30899</v>
      </c>
      <c r="F27">
        <v>82</v>
      </c>
      <c r="G27">
        <v>13.77</v>
      </c>
      <c r="H27" s="59">
        <v>5.6829999999999998</v>
      </c>
      <c r="I27" s="62">
        <f t="shared" si="0"/>
        <v>0.12152088241553187</v>
      </c>
      <c r="J27">
        <v>0.41299999999999998</v>
      </c>
      <c r="K27">
        <v>0.05</v>
      </c>
      <c r="N27" s="35"/>
      <c r="P27" s="57">
        <v>30899</v>
      </c>
    </row>
    <row r="28" spans="1:16" x14ac:dyDescent="0.3">
      <c r="C28">
        <v>6</v>
      </c>
      <c r="D28">
        <v>19840831</v>
      </c>
      <c r="E28" s="35">
        <v>30925</v>
      </c>
      <c r="F28">
        <v>95</v>
      </c>
      <c r="G28">
        <v>21.922999999999998</v>
      </c>
      <c r="H28" s="59">
        <v>0.628</v>
      </c>
      <c r="I28" s="62">
        <f t="shared" si="0"/>
        <v>1.3428666928902695E-2</v>
      </c>
      <c r="J28">
        <v>2.9000000000000001E-2</v>
      </c>
      <c r="K28">
        <v>2.5000000000000001E-2</v>
      </c>
      <c r="N28" s="35"/>
      <c r="P28" s="57">
        <v>30925</v>
      </c>
    </row>
    <row r="29" spans="1:16" x14ac:dyDescent="0.3">
      <c r="C29">
        <v>7</v>
      </c>
      <c r="D29">
        <v>19840930</v>
      </c>
      <c r="E29" s="35">
        <v>30955</v>
      </c>
      <c r="F29">
        <v>120</v>
      </c>
      <c r="G29">
        <v>35.064999999999998</v>
      </c>
      <c r="H29" s="59">
        <v>0.47299999999999998</v>
      </c>
      <c r="I29" s="62">
        <f t="shared" si="0"/>
        <v>1.0114266651864609E-2</v>
      </c>
      <c r="J29">
        <v>1.2999999999999999E-2</v>
      </c>
      <c r="K29">
        <v>7.0000000000000001E-3</v>
      </c>
      <c r="N29" s="35"/>
      <c r="P29" s="57">
        <v>30955</v>
      </c>
    </row>
    <row r="30" spans="1:16" x14ac:dyDescent="0.3">
      <c r="C30">
        <v>8</v>
      </c>
      <c r="D30">
        <v>19841026</v>
      </c>
      <c r="E30" s="35">
        <v>30981</v>
      </c>
      <c r="F30">
        <v>123</v>
      </c>
      <c r="G30">
        <v>31.082999999999998</v>
      </c>
      <c r="H30" s="59">
        <v>0.67300000000000004</v>
      </c>
      <c r="I30" s="62">
        <f t="shared" si="0"/>
        <v>1.4390912170623429E-2</v>
      </c>
      <c r="J30">
        <v>2.1999999999999999E-2</v>
      </c>
      <c r="K30">
        <v>0.04</v>
      </c>
      <c r="P30" s="57">
        <v>30981</v>
      </c>
    </row>
    <row r="31" spans="1:16" x14ac:dyDescent="0.3">
      <c r="C31">
        <v>9</v>
      </c>
      <c r="D31">
        <v>19841130</v>
      </c>
      <c r="E31" s="35">
        <v>31016</v>
      </c>
      <c r="F31">
        <v>115</v>
      </c>
      <c r="G31">
        <v>25.183</v>
      </c>
      <c r="H31" s="59">
        <v>0.19800000000000001</v>
      </c>
      <c r="I31" s="62">
        <f t="shared" si="0"/>
        <v>4.2338790635712319E-3</v>
      </c>
      <c r="J31">
        <v>8.0000000000000002E-3</v>
      </c>
      <c r="K31">
        <v>5.8999999999999997E-2</v>
      </c>
      <c r="P31" s="57">
        <v>31016</v>
      </c>
    </row>
    <row r="32" spans="1:16" x14ac:dyDescent="0.3">
      <c r="C32">
        <v>10</v>
      </c>
      <c r="D32">
        <v>19850331</v>
      </c>
      <c r="E32" s="35">
        <v>31137</v>
      </c>
      <c r="F32">
        <v>49</v>
      </c>
      <c r="G32">
        <v>3.99</v>
      </c>
      <c r="H32" s="59">
        <v>1.9E-2</v>
      </c>
      <c r="I32" s="62">
        <f t="shared" si="0"/>
        <v>4.0628132428208787E-4</v>
      </c>
      <c r="J32">
        <v>5.0000000000000001E-3</v>
      </c>
      <c r="K32">
        <v>3.0000000000000001E-3</v>
      </c>
      <c r="P32" s="57">
        <v>31137</v>
      </c>
    </row>
    <row r="33" spans="3:16" x14ac:dyDescent="0.3">
      <c r="C33">
        <v>11</v>
      </c>
      <c r="D33">
        <v>19850527</v>
      </c>
      <c r="E33" s="35">
        <v>31194</v>
      </c>
      <c r="F33">
        <v>67</v>
      </c>
      <c r="G33">
        <v>8.1809999999999992</v>
      </c>
      <c r="H33" s="59">
        <v>6.7000000000000004E-2</v>
      </c>
      <c r="I33" s="62">
        <f t="shared" si="0"/>
        <v>1.4326762487842047E-3</v>
      </c>
      <c r="J33">
        <v>8.0000000000000002E-3</v>
      </c>
      <c r="K33">
        <v>8.0000000000000002E-3</v>
      </c>
      <c r="P33" s="57">
        <v>31194</v>
      </c>
    </row>
    <row r="34" spans="3:16" x14ac:dyDescent="0.3">
      <c r="C34">
        <v>12</v>
      </c>
      <c r="D34">
        <v>19850807</v>
      </c>
      <c r="E34" s="35">
        <v>31266</v>
      </c>
      <c r="F34">
        <v>58</v>
      </c>
      <c r="G34">
        <v>5.6840000000000002</v>
      </c>
      <c r="H34" s="59">
        <v>6.3E-2</v>
      </c>
      <c r="I34" s="62">
        <f t="shared" si="0"/>
        <v>1.3471433384090283E-3</v>
      </c>
      <c r="J34">
        <v>1.0999999999999999E-2</v>
      </c>
      <c r="K34">
        <v>4.0000000000000001E-3</v>
      </c>
      <c r="P34" s="57">
        <v>31266</v>
      </c>
    </row>
    <row r="35" spans="3:16" x14ac:dyDescent="0.3">
      <c r="C35">
        <v>13</v>
      </c>
      <c r="D35">
        <v>19851004</v>
      </c>
      <c r="E35" s="35">
        <v>31324</v>
      </c>
      <c r="F35">
        <v>106</v>
      </c>
      <c r="G35">
        <v>19.28</v>
      </c>
      <c r="H35" s="59">
        <v>0.45700000000000002</v>
      </c>
      <c r="I35" s="62">
        <f t="shared" si="0"/>
        <v>9.7721350103639037E-3</v>
      </c>
      <c r="J35">
        <v>2.4E-2</v>
      </c>
      <c r="K35">
        <v>1.4E-2</v>
      </c>
      <c r="P35" s="57">
        <v>31324</v>
      </c>
    </row>
    <row r="36" spans="3:16" x14ac:dyDescent="0.3">
      <c r="C36">
        <v>14</v>
      </c>
      <c r="D36">
        <v>19851025</v>
      </c>
      <c r="E36" s="35">
        <v>31345</v>
      </c>
      <c r="F36">
        <v>128</v>
      </c>
      <c r="G36">
        <v>34.85</v>
      </c>
      <c r="H36" s="59">
        <v>0.89200000000000002</v>
      </c>
      <c r="I36" s="62">
        <f t="shared" si="0"/>
        <v>1.9073839013664336E-2</v>
      </c>
      <c r="J36">
        <v>2.5999999999999999E-2</v>
      </c>
      <c r="K36">
        <v>3.9E-2</v>
      </c>
      <c r="P36" s="57">
        <v>31345</v>
      </c>
    </row>
    <row r="37" spans="3:16" x14ac:dyDescent="0.3">
      <c r="C37">
        <v>15</v>
      </c>
      <c r="D37">
        <v>19851124</v>
      </c>
      <c r="E37" s="35">
        <v>31375</v>
      </c>
      <c r="F37">
        <v>91</v>
      </c>
      <c r="G37">
        <v>15.41</v>
      </c>
      <c r="H37" s="59">
        <v>0.156</v>
      </c>
      <c r="I37" s="62">
        <f t="shared" si="0"/>
        <v>3.3357835046318794E-3</v>
      </c>
      <c r="J37">
        <v>0.01</v>
      </c>
      <c r="K37">
        <v>1.0999999999999999E-2</v>
      </c>
      <c r="P37" s="57">
        <v>31375</v>
      </c>
    </row>
    <row r="38" spans="3:16" x14ac:dyDescent="0.3">
      <c r="C38">
        <v>16</v>
      </c>
      <c r="D38">
        <v>19851220</v>
      </c>
      <c r="E38" s="35">
        <v>31401</v>
      </c>
      <c r="F38">
        <v>94</v>
      </c>
      <c r="G38">
        <v>11.89</v>
      </c>
      <c r="H38" s="59">
        <v>0.54100000000000004</v>
      </c>
      <c r="I38" s="62">
        <f t="shared" si="0"/>
        <v>1.1568326128242608E-2</v>
      </c>
      <c r="J38">
        <v>4.5999999999999999E-2</v>
      </c>
      <c r="K38">
        <v>1.2999999999999999E-2</v>
      </c>
      <c r="P38" s="57">
        <v>31401</v>
      </c>
    </row>
    <row r="39" spans="3:16" x14ac:dyDescent="0.3">
      <c r="C39">
        <v>17</v>
      </c>
      <c r="D39">
        <v>19860228</v>
      </c>
      <c r="E39" s="35">
        <v>31471</v>
      </c>
      <c r="F39">
        <v>71</v>
      </c>
      <c r="G39">
        <v>7.31</v>
      </c>
      <c r="H39" s="59">
        <v>0.18</v>
      </c>
      <c r="I39" s="62">
        <f t="shared" si="0"/>
        <v>3.848980966882938E-3</v>
      </c>
      <c r="J39">
        <v>2.5000000000000001E-2</v>
      </c>
      <c r="K39">
        <v>2.1000000000000001E-2</v>
      </c>
      <c r="P39" s="57">
        <v>31471</v>
      </c>
    </row>
    <row r="40" spans="3:16" x14ac:dyDescent="0.3">
      <c r="C40">
        <v>18</v>
      </c>
      <c r="D40">
        <v>19860510</v>
      </c>
      <c r="E40" s="35">
        <v>31542</v>
      </c>
      <c r="F40">
        <v>87</v>
      </c>
      <c r="G40">
        <v>13.06</v>
      </c>
      <c r="H40" s="59">
        <v>0.26800000000000002</v>
      </c>
      <c r="I40" s="62">
        <f t="shared" si="0"/>
        <v>5.730704995136819E-3</v>
      </c>
      <c r="J40">
        <v>2.1000000000000001E-2</v>
      </c>
      <c r="K40">
        <v>2.8000000000000001E-2</v>
      </c>
      <c r="P40" s="57">
        <v>31542</v>
      </c>
    </row>
    <row r="41" spans="3:16" x14ac:dyDescent="0.3">
      <c r="C41">
        <v>19</v>
      </c>
      <c r="D41">
        <v>19861003</v>
      </c>
      <c r="E41" s="35">
        <v>31688</v>
      </c>
      <c r="F41">
        <v>121</v>
      </c>
      <c r="G41">
        <v>27.81</v>
      </c>
      <c r="H41" s="59">
        <v>2.2989999999999999</v>
      </c>
      <c r="I41" s="62">
        <f t="shared" si="0"/>
        <v>4.9160040238132634E-2</v>
      </c>
      <c r="J41">
        <v>8.3000000000000004E-2</v>
      </c>
      <c r="K41">
        <v>4.2999999999999997E-2</v>
      </c>
      <c r="P41" s="57">
        <v>31688</v>
      </c>
    </row>
    <row r="42" spans="3:16" x14ac:dyDescent="0.3">
      <c r="C42">
        <v>20</v>
      </c>
      <c r="D42">
        <v>19861019</v>
      </c>
      <c r="E42" s="35">
        <v>31704</v>
      </c>
      <c r="F42">
        <v>141</v>
      </c>
      <c r="G42">
        <v>45.44</v>
      </c>
      <c r="H42" s="59">
        <v>3.1080000000000001</v>
      </c>
      <c r="I42" s="62">
        <f t="shared" si="0"/>
        <v>6.6459071361512065E-2</v>
      </c>
      <c r="J42">
        <v>6.8000000000000005E-2</v>
      </c>
      <c r="K42">
        <v>3.5000000000000003E-2</v>
      </c>
      <c r="P42" s="57">
        <v>31704</v>
      </c>
    </row>
    <row r="43" spans="3:16" x14ac:dyDescent="0.3">
      <c r="C43">
        <v>21</v>
      </c>
      <c r="D43">
        <v>19870220</v>
      </c>
      <c r="E43" s="35">
        <v>31828</v>
      </c>
      <c r="F43">
        <v>51</v>
      </c>
      <c r="G43">
        <v>3.7</v>
      </c>
      <c r="H43" s="59">
        <v>0.1</v>
      </c>
      <c r="I43" s="62">
        <f t="shared" si="0"/>
        <v>2.1383227593794098E-3</v>
      </c>
      <c r="J43">
        <v>2.7E-2</v>
      </c>
      <c r="K43">
        <v>1.6E-2</v>
      </c>
      <c r="P43" s="57">
        <v>31828</v>
      </c>
    </row>
    <row r="44" spans="3:16" x14ac:dyDescent="0.3">
      <c r="C44">
        <v>22</v>
      </c>
      <c r="D44">
        <v>19870409</v>
      </c>
      <c r="E44" s="35">
        <v>31876</v>
      </c>
      <c r="F44">
        <v>94</v>
      </c>
      <c r="G44">
        <v>14.79</v>
      </c>
      <c r="H44" s="59">
        <v>0.438</v>
      </c>
      <c r="I44" s="62">
        <f t="shared" si="0"/>
        <v>9.365853686081815E-3</v>
      </c>
      <c r="J44">
        <v>0.03</v>
      </c>
      <c r="K44">
        <v>1.9E-2</v>
      </c>
      <c r="P44" s="57">
        <v>31876</v>
      </c>
    </row>
    <row r="45" spans="3:16" x14ac:dyDescent="0.3">
      <c r="C45">
        <v>23</v>
      </c>
      <c r="D45">
        <v>19870816</v>
      </c>
      <c r="E45" s="35">
        <v>32005</v>
      </c>
      <c r="F45">
        <v>89</v>
      </c>
      <c r="G45">
        <v>9.4600000000000009</v>
      </c>
      <c r="H45" s="59">
        <v>0.318</v>
      </c>
      <c r="I45" s="62">
        <f t="shared" si="0"/>
        <v>6.7998663748265239E-3</v>
      </c>
      <c r="J45">
        <v>3.4000000000000002E-2</v>
      </c>
      <c r="K45">
        <v>0.02</v>
      </c>
      <c r="P45" s="57">
        <v>32005</v>
      </c>
    </row>
    <row r="46" spans="3:16" x14ac:dyDescent="0.3">
      <c r="C46">
        <v>24</v>
      </c>
      <c r="D46">
        <v>19870924</v>
      </c>
      <c r="E46" s="35">
        <v>32044</v>
      </c>
      <c r="F46">
        <v>92</v>
      </c>
      <c r="G46">
        <v>14.68</v>
      </c>
      <c r="H46" s="59">
        <v>0.33</v>
      </c>
      <c r="I46" s="62">
        <f t="shared" si="0"/>
        <v>7.0564651059520523E-3</v>
      </c>
      <c r="J46">
        <v>2.1999999999999999E-2</v>
      </c>
      <c r="K46">
        <v>2.4E-2</v>
      </c>
      <c r="P46" s="57">
        <v>32044</v>
      </c>
    </row>
    <row r="47" spans="3:16" x14ac:dyDescent="0.3">
      <c r="C47">
        <v>25</v>
      </c>
      <c r="D47">
        <v>19880525</v>
      </c>
      <c r="E47" s="35">
        <v>32288</v>
      </c>
      <c r="F47">
        <v>90</v>
      </c>
      <c r="G47">
        <v>11.98</v>
      </c>
      <c r="H47" s="59">
        <v>1.0629999999999999</v>
      </c>
      <c r="I47" s="62">
        <f t="shared" si="0"/>
        <v>2.2730370932203127E-2</v>
      </c>
      <c r="J47">
        <v>8.8999999999999996E-2</v>
      </c>
      <c r="K47">
        <v>1.2E-2</v>
      </c>
      <c r="P47" s="57">
        <v>32288</v>
      </c>
    </row>
    <row r="48" spans="3:16" x14ac:dyDescent="0.3">
      <c r="C48">
        <v>26</v>
      </c>
      <c r="D48">
        <v>19880820</v>
      </c>
      <c r="E48" s="35">
        <v>32375</v>
      </c>
      <c r="F48">
        <v>128</v>
      </c>
      <c r="G48">
        <v>34.03</v>
      </c>
      <c r="H48" s="59">
        <v>1.048</v>
      </c>
      <c r="I48" s="62">
        <f t="shared" si="0"/>
        <v>2.2409622518296216E-2</v>
      </c>
      <c r="J48">
        <v>3.1E-2</v>
      </c>
      <c r="K48">
        <v>2.1999999999999999E-2</v>
      </c>
      <c r="P48" s="57">
        <v>32375</v>
      </c>
    </row>
    <row r="49" spans="3:16" x14ac:dyDescent="0.3">
      <c r="C49">
        <v>27</v>
      </c>
      <c r="D49">
        <v>19880828</v>
      </c>
      <c r="E49" s="35">
        <v>32383</v>
      </c>
      <c r="F49">
        <v>128</v>
      </c>
      <c r="G49">
        <v>34.03</v>
      </c>
      <c r="H49" s="59">
        <v>1.048</v>
      </c>
      <c r="I49" s="62">
        <f t="shared" si="0"/>
        <v>2.2409622518296216E-2</v>
      </c>
      <c r="J49">
        <v>3.1E-2</v>
      </c>
      <c r="K49">
        <v>2.1999999999999999E-2</v>
      </c>
      <c r="P49" s="57">
        <v>32383</v>
      </c>
    </row>
    <row r="50" spans="3:16" x14ac:dyDescent="0.3">
      <c r="C50">
        <v>28</v>
      </c>
      <c r="D50">
        <v>19881116</v>
      </c>
      <c r="E50" s="35">
        <v>32463</v>
      </c>
      <c r="F50">
        <v>162</v>
      </c>
      <c r="G50">
        <v>30.61</v>
      </c>
      <c r="H50" s="59">
        <v>1.5069999999999999</v>
      </c>
      <c r="I50" s="62">
        <f t="shared" si="0"/>
        <v>3.222452398384771E-2</v>
      </c>
      <c r="J50">
        <v>4.9000000000000002E-2</v>
      </c>
      <c r="K50">
        <v>8.4000000000000005E-2</v>
      </c>
      <c r="P50" s="57">
        <v>32463</v>
      </c>
    </row>
    <row r="51" spans="3:16" x14ac:dyDescent="0.3">
      <c r="C51">
        <v>29</v>
      </c>
      <c r="D51">
        <v>19890513</v>
      </c>
      <c r="E51" s="35">
        <v>32641</v>
      </c>
      <c r="F51">
        <v>103</v>
      </c>
      <c r="G51">
        <v>13.2</v>
      </c>
      <c r="H51" s="59">
        <v>0.29199999999999998</v>
      </c>
      <c r="I51" s="62">
        <f t="shared" si="0"/>
        <v>6.2439024573878767E-3</v>
      </c>
      <c r="J51">
        <v>2.1999999999999999E-2</v>
      </c>
      <c r="K51">
        <v>2.4E-2</v>
      </c>
      <c r="P51" s="57">
        <v>32641</v>
      </c>
    </row>
    <row r="52" spans="3:16" x14ac:dyDescent="0.3">
      <c r="C52">
        <v>30</v>
      </c>
      <c r="D52">
        <v>19891022</v>
      </c>
      <c r="E52" s="35">
        <v>32803</v>
      </c>
      <c r="F52">
        <v>97</v>
      </c>
      <c r="G52">
        <v>17.32</v>
      </c>
      <c r="H52" s="59">
        <v>0.93400000000000005</v>
      </c>
      <c r="I52" s="62">
        <f t="shared" si="0"/>
        <v>1.9971934572603687E-2</v>
      </c>
      <c r="J52">
        <v>5.3999999999999999E-2</v>
      </c>
      <c r="K52">
        <v>0.02</v>
      </c>
      <c r="P52" s="57">
        <v>32803</v>
      </c>
    </row>
    <row r="53" spans="3:16" x14ac:dyDescent="0.3">
      <c r="C53">
        <v>31</v>
      </c>
      <c r="D53">
        <v>19891216</v>
      </c>
      <c r="E53" s="35">
        <v>32858</v>
      </c>
      <c r="F53">
        <v>89</v>
      </c>
      <c r="G53">
        <v>17.47</v>
      </c>
      <c r="H53" s="59">
        <v>0.25700000000000001</v>
      </c>
      <c r="I53" s="62">
        <f t="shared" si="0"/>
        <v>5.4954894916050831E-3</v>
      </c>
      <c r="J53">
        <v>1.4999999999999999E-2</v>
      </c>
      <c r="K53">
        <v>0.01</v>
      </c>
      <c r="P53" s="57">
        <v>32858</v>
      </c>
    </row>
    <row r="54" spans="3:16" x14ac:dyDescent="0.3">
      <c r="C54">
        <v>32</v>
      </c>
      <c r="D54">
        <v>19900322</v>
      </c>
      <c r="E54" s="35">
        <v>32954</v>
      </c>
      <c r="F54">
        <v>47</v>
      </c>
      <c r="G54">
        <v>5.43</v>
      </c>
      <c r="H54" s="59">
        <v>0.20699999999999999</v>
      </c>
      <c r="I54" s="62">
        <f t="shared" si="0"/>
        <v>4.4263281119153782E-3</v>
      </c>
      <c r="J54">
        <v>3.7999999999999999E-2</v>
      </c>
      <c r="K54">
        <v>8.4000000000000005E-2</v>
      </c>
      <c r="P54" s="57">
        <v>32954</v>
      </c>
    </row>
    <row r="55" spans="3:16" x14ac:dyDescent="0.3">
      <c r="C55">
        <v>33</v>
      </c>
      <c r="D55">
        <v>19900727</v>
      </c>
      <c r="E55" s="35">
        <v>33081</v>
      </c>
      <c r="F55">
        <v>80</v>
      </c>
      <c r="G55">
        <v>7.67</v>
      </c>
      <c r="H55" s="59">
        <v>0.312</v>
      </c>
      <c r="I55" s="62">
        <f t="shared" ref="I55:I82" si="1">1000*H55*(60*60*24*365.25)/($G$1*$B$18)</f>
        <v>6.6715670092637588E-3</v>
      </c>
      <c r="J55">
        <v>4.1000000000000002E-2</v>
      </c>
      <c r="K55">
        <v>5.6000000000000001E-2</v>
      </c>
      <c r="P55" s="57">
        <v>33081</v>
      </c>
    </row>
    <row r="56" spans="3:16" x14ac:dyDescent="0.3">
      <c r="C56">
        <v>34</v>
      </c>
      <c r="D56">
        <v>19910506</v>
      </c>
      <c r="E56" s="35">
        <v>33364</v>
      </c>
      <c r="F56">
        <v>98</v>
      </c>
      <c r="G56">
        <v>15.35</v>
      </c>
      <c r="H56" s="59">
        <v>3.6890000000000001</v>
      </c>
      <c r="I56" s="62">
        <f t="shared" si="1"/>
        <v>7.8882726593506439E-2</v>
      </c>
      <c r="J56">
        <v>0.24</v>
      </c>
      <c r="K56">
        <v>4.0000000000000001E-3</v>
      </c>
      <c r="P56" s="57">
        <v>33364</v>
      </c>
    </row>
    <row r="57" spans="3:16" x14ac:dyDescent="0.3">
      <c r="C57">
        <v>35</v>
      </c>
      <c r="D57">
        <v>19911204</v>
      </c>
      <c r="E57" s="35">
        <v>33576</v>
      </c>
      <c r="F57">
        <v>88</v>
      </c>
      <c r="G57">
        <v>12.33</v>
      </c>
      <c r="H57" s="59">
        <v>0.11700000000000001</v>
      </c>
      <c r="I57" s="62">
        <f t="shared" si="1"/>
        <v>2.5018376284739094E-3</v>
      </c>
      <c r="J57">
        <v>0.01</v>
      </c>
      <c r="K57">
        <v>0.03</v>
      </c>
      <c r="P57" s="57">
        <v>33576</v>
      </c>
    </row>
    <row r="58" spans="3:16" x14ac:dyDescent="0.3">
      <c r="C58">
        <v>36</v>
      </c>
      <c r="D58">
        <v>19920327</v>
      </c>
      <c r="E58" s="35">
        <v>33690</v>
      </c>
      <c r="F58">
        <v>42</v>
      </c>
      <c r="G58">
        <v>3.6</v>
      </c>
      <c r="H58" s="59">
        <v>4.2999999999999997E-2</v>
      </c>
      <c r="I58" s="62">
        <f t="shared" si="1"/>
        <v>9.1947878653314628E-4</v>
      </c>
      <c r="J58">
        <v>1.2E-2</v>
      </c>
      <c r="K58">
        <v>2.1000000000000001E-2</v>
      </c>
      <c r="P58" s="57">
        <v>33690</v>
      </c>
    </row>
    <row r="59" spans="3:16" x14ac:dyDescent="0.3">
      <c r="C59">
        <v>37</v>
      </c>
      <c r="D59">
        <v>19920710</v>
      </c>
      <c r="E59" s="35">
        <v>33795</v>
      </c>
      <c r="F59">
        <v>87</v>
      </c>
      <c r="G59">
        <v>17.2</v>
      </c>
      <c r="H59" s="59">
        <v>0.27300000000000002</v>
      </c>
      <c r="I59" s="62">
        <f t="shared" si="1"/>
        <v>5.8376211331057888E-3</v>
      </c>
      <c r="J59">
        <v>1.6E-2</v>
      </c>
      <c r="K59">
        <v>1.0999999999999999E-2</v>
      </c>
      <c r="P59" s="57">
        <v>33795</v>
      </c>
    </row>
    <row r="60" spans="3:16" x14ac:dyDescent="0.3">
      <c r="C60">
        <v>38</v>
      </c>
      <c r="D60">
        <v>19930403</v>
      </c>
      <c r="E60" s="35">
        <v>34062</v>
      </c>
      <c r="F60">
        <v>42</v>
      </c>
      <c r="G60">
        <v>3.9</v>
      </c>
      <c r="H60" s="59">
        <v>7.0000000000000007E-2</v>
      </c>
      <c r="I60" s="62">
        <f t="shared" si="1"/>
        <v>1.4968259315655868E-3</v>
      </c>
      <c r="J60">
        <v>1.7999999999999999E-2</v>
      </c>
      <c r="K60">
        <v>6.0000000000000001E-3</v>
      </c>
      <c r="P60" s="57">
        <v>34062</v>
      </c>
    </row>
    <row r="61" spans="3:16" x14ac:dyDescent="0.3">
      <c r="C61">
        <v>39</v>
      </c>
      <c r="D61">
        <v>19930626</v>
      </c>
      <c r="E61" s="35">
        <v>34146</v>
      </c>
      <c r="F61">
        <v>85</v>
      </c>
      <c r="G61">
        <v>11.91</v>
      </c>
      <c r="H61" s="59">
        <v>0.23200000000000001</v>
      </c>
      <c r="I61" s="62">
        <f t="shared" si="1"/>
        <v>4.9609088017602311E-3</v>
      </c>
      <c r="J61">
        <v>1.9E-2</v>
      </c>
      <c r="K61">
        <v>6.7000000000000004E-2</v>
      </c>
      <c r="P61" s="57">
        <v>34146</v>
      </c>
    </row>
    <row r="62" spans="3:16" x14ac:dyDescent="0.3">
      <c r="C62">
        <v>40</v>
      </c>
      <c r="D62">
        <v>19940831</v>
      </c>
      <c r="E62" s="35">
        <v>34577</v>
      </c>
      <c r="F62">
        <v>78</v>
      </c>
      <c r="G62">
        <v>3.85</v>
      </c>
      <c r="H62" s="59">
        <v>0.13500000000000001</v>
      </c>
      <c r="I62" s="62">
        <f t="shared" si="1"/>
        <v>2.8867357251622034E-3</v>
      </c>
      <c r="J62">
        <v>3.5000000000000003E-2</v>
      </c>
      <c r="K62">
        <v>1.4E-2</v>
      </c>
      <c r="P62" s="57">
        <v>34577</v>
      </c>
    </row>
    <row r="63" spans="3:16" x14ac:dyDescent="0.3">
      <c r="C63">
        <v>41</v>
      </c>
      <c r="D63">
        <v>19950704</v>
      </c>
      <c r="E63" s="35">
        <v>34884</v>
      </c>
      <c r="F63">
        <v>95</v>
      </c>
      <c r="G63">
        <v>10.220000000000001</v>
      </c>
      <c r="H63" s="59">
        <v>0.86</v>
      </c>
      <c r="I63" s="62">
        <f t="shared" si="1"/>
        <v>1.8389575730662924E-2</v>
      </c>
      <c r="J63">
        <v>8.4000000000000005E-2</v>
      </c>
      <c r="K63">
        <v>0.08</v>
      </c>
      <c r="P63" s="57">
        <v>34884</v>
      </c>
    </row>
    <row r="64" spans="3:16" x14ac:dyDescent="0.3">
      <c r="C64">
        <v>42</v>
      </c>
      <c r="D64">
        <v>19950905</v>
      </c>
      <c r="E64" s="35">
        <v>34947</v>
      </c>
      <c r="F64">
        <v>120</v>
      </c>
      <c r="G64">
        <v>25.21</v>
      </c>
      <c r="H64" s="59">
        <v>3.758</v>
      </c>
      <c r="I64" s="62">
        <f t="shared" si="1"/>
        <v>8.035816929747823E-2</v>
      </c>
      <c r="J64">
        <v>0.14899999999999999</v>
      </c>
      <c r="K64">
        <v>0.11</v>
      </c>
      <c r="P64" s="57">
        <v>34947</v>
      </c>
    </row>
    <row r="65" spans="3:16" x14ac:dyDescent="0.3">
      <c r="C65">
        <v>43</v>
      </c>
      <c r="D65">
        <v>19951006</v>
      </c>
      <c r="E65" s="35">
        <v>34978</v>
      </c>
      <c r="F65">
        <v>144</v>
      </c>
      <c r="G65">
        <v>52.24</v>
      </c>
      <c r="H65" s="59">
        <v>6.2290000000000001</v>
      </c>
      <c r="I65" s="62">
        <f t="shared" si="1"/>
        <v>0.13319612468174344</v>
      </c>
      <c r="J65">
        <v>0.11899999999999999</v>
      </c>
      <c r="K65">
        <v>0.09</v>
      </c>
      <c r="P65" s="57">
        <v>34978</v>
      </c>
    </row>
    <row r="66" spans="3:16" x14ac:dyDescent="0.3">
      <c r="C66">
        <v>44</v>
      </c>
      <c r="D66">
        <v>19951112</v>
      </c>
      <c r="E66" s="35">
        <v>35015</v>
      </c>
      <c r="F66">
        <v>100</v>
      </c>
      <c r="G66">
        <v>16.989999999999998</v>
      </c>
      <c r="H66" s="59">
        <v>1.2689999999999999</v>
      </c>
      <c r="I66" s="62">
        <f t="shared" si="1"/>
        <v>2.7135315816524713E-2</v>
      </c>
      <c r="J66">
        <v>7.4999999999999997E-2</v>
      </c>
      <c r="K66">
        <v>7.6999999999999999E-2</v>
      </c>
      <c r="P66" s="57">
        <v>35015</v>
      </c>
    </row>
    <row r="67" spans="3:16" x14ac:dyDescent="0.3">
      <c r="C67">
        <v>45</v>
      </c>
      <c r="D67">
        <v>19960311</v>
      </c>
      <c r="E67" s="35">
        <v>35135</v>
      </c>
      <c r="F67">
        <v>87</v>
      </c>
      <c r="G67">
        <v>8.8000000000000007</v>
      </c>
      <c r="H67" s="59">
        <v>0.84099999999999997</v>
      </c>
      <c r="I67" s="62">
        <f t="shared" si="1"/>
        <v>1.7983294406380839E-2</v>
      </c>
      <c r="J67">
        <v>0.69599999999999995</v>
      </c>
      <c r="K67">
        <v>9.8000000000000004E-2</v>
      </c>
      <c r="P67" s="57">
        <v>35135</v>
      </c>
    </row>
    <row r="68" spans="3:16" x14ac:dyDescent="0.3">
      <c r="C68">
        <v>46</v>
      </c>
      <c r="D68">
        <v>19960517</v>
      </c>
      <c r="E68" s="35">
        <v>35202</v>
      </c>
      <c r="F68">
        <v>128</v>
      </c>
      <c r="G68">
        <v>23.18</v>
      </c>
      <c r="H68" s="59">
        <v>2.6840000000000002</v>
      </c>
      <c r="I68" s="62">
        <f t="shared" si="1"/>
        <v>5.7392582861743362E-2</v>
      </c>
      <c r="J68">
        <v>0.124</v>
      </c>
      <c r="K68">
        <v>0.10100000000000001</v>
      </c>
      <c r="P68" s="57">
        <v>35202</v>
      </c>
    </row>
    <row r="69" spans="3:16" x14ac:dyDescent="0.3">
      <c r="C69">
        <v>47</v>
      </c>
      <c r="D69">
        <v>19970304</v>
      </c>
      <c r="E69" s="35">
        <v>35493</v>
      </c>
      <c r="F69">
        <v>55</v>
      </c>
      <c r="G69">
        <v>4.18</v>
      </c>
      <c r="H69" s="59">
        <v>0.21199999999999999</v>
      </c>
      <c r="I69" s="62">
        <f t="shared" si="1"/>
        <v>4.533244249884349E-3</v>
      </c>
      <c r="J69">
        <v>5.0999999999999997E-2</v>
      </c>
      <c r="K69">
        <v>5.0999999999999997E-2</v>
      </c>
      <c r="P69" s="57">
        <v>35493</v>
      </c>
    </row>
    <row r="70" spans="3:16" x14ac:dyDescent="0.3">
      <c r="C70">
        <v>48</v>
      </c>
      <c r="D70">
        <v>19980225</v>
      </c>
      <c r="E70" s="35">
        <v>35851</v>
      </c>
      <c r="F70">
        <v>51</v>
      </c>
      <c r="G70">
        <v>3.66</v>
      </c>
      <c r="H70" s="59">
        <v>3.5000000000000003E-2</v>
      </c>
      <c r="I70" s="62">
        <f t="shared" si="1"/>
        <v>7.4841296578279342E-4</v>
      </c>
      <c r="J70">
        <v>8.9999999999999993E-3</v>
      </c>
      <c r="K70">
        <v>8.0000000000000002E-3</v>
      </c>
      <c r="P70" s="57">
        <v>35851</v>
      </c>
    </row>
    <row r="71" spans="3:16" x14ac:dyDescent="0.3">
      <c r="C71">
        <v>49</v>
      </c>
      <c r="D71">
        <v>19980511</v>
      </c>
      <c r="E71" s="35">
        <v>35926</v>
      </c>
      <c r="F71">
        <v>100</v>
      </c>
      <c r="G71">
        <v>20.041</v>
      </c>
      <c r="H71" s="59">
        <v>0.6</v>
      </c>
      <c r="I71" s="62">
        <f t="shared" si="1"/>
        <v>1.2829936556276459E-2</v>
      </c>
      <c r="J71">
        <v>0.03</v>
      </c>
      <c r="K71">
        <v>2.7E-2</v>
      </c>
      <c r="P71" s="57">
        <v>35926</v>
      </c>
    </row>
    <row r="72" spans="3:16" x14ac:dyDescent="0.3">
      <c r="C72">
        <v>50</v>
      </c>
      <c r="D72">
        <v>19980605</v>
      </c>
      <c r="E72" s="35">
        <v>35951</v>
      </c>
      <c r="F72">
        <v>98</v>
      </c>
      <c r="G72">
        <v>17.050999999999998</v>
      </c>
      <c r="H72" s="59">
        <v>0.34599999999999997</v>
      </c>
      <c r="I72" s="62">
        <f t="shared" si="1"/>
        <v>7.398596747452758E-3</v>
      </c>
      <c r="J72">
        <v>0.02</v>
      </c>
      <c r="K72">
        <v>0.09</v>
      </c>
      <c r="P72" s="57">
        <v>35951</v>
      </c>
    </row>
    <row r="73" spans="3:16" x14ac:dyDescent="0.3">
      <c r="C73">
        <v>51</v>
      </c>
      <c r="D73">
        <v>19981005</v>
      </c>
      <c r="E73" s="35">
        <v>36073</v>
      </c>
      <c r="F73">
        <v>88</v>
      </c>
      <c r="G73">
        <v>8.5749999999999993</v>
      </c>
      <c r="H73" s="59">
        <v>0.108</v>
      </c>
      <c r="I73" s="62">
        <f t="shared" si="1"/>
        <v>2.3093885801297627E-3</v>
      </c>
      <c r="J73">
        <v>1.2999999999999999E-2</v>
      </c>
      <c r="K73">
        <v>1.7000000000000001E-2</v>
      </c>
      <c r="P73" s="57">
        <v>36073</v>
      </c>
    </row>
    <row r="74" spans="3:16" x14ac:dyDescent="0.3">
      <c r="C74">
        <v>52</v>
      </c>
      <c r="D74">
        <v>19990304</v>
      </c>
      <c r="E74" s="35">
        <v>36223</v>
      </c>
      <c r="F74">
        <v>60</v>
      </c>
      <c r="G74">
        <v>2.758</v>
      </c>
      <c r="H74" s="59">
        <v>2.9000000000000001E-2</v>
      </c>
      <c r="I74" s="62">
        <f t="shared" si="1"/>
        <v>6.2011360022002889E-4</v>
      </c>
      <c r="J74">
        <v>1.0999999999999999E-2</v>
      </c>
      <c r="K74">
        <v>1.2E-2</v>
      </c>
      <c r="P74" s="57">
        <v>36223</v>
      </c>
    </row>
    <row r="75" spans="3:16" x14ac:dyDescent="0.3">
      <c r="C75">
        <v>53</v>
      </c>
      <c r="D75">
        <v>19990414</v>
      </c>
      <c r="E75" s="35">
        <v>36264</v>
      </c>
      <c r="F75">
        <v>78</v>
      </c>
      <c r="G75">
        <v>4.0460000000000003</v>
      </c>
      <c r="H75" s="59">
        <v>7.3999999999999996E-2</v>
      </c>
      <c r="I75" s="62">
        <f t="shared" si="1"/>
        <v>1.5823588419407633E-3</v>
      </c>
      <c r="J75">
        <v>1.7999999999999999E-2</v>
      </c>
      <c r="K75">
        <v>1.2E-2</v>
      </c>
      <c r="P75" s="57">
        <v>36264</v>
      </c>
    </row>
    <row r="76" spans="3:16" x14ac:dyDescent="0.3">
      <c r="C76">
        <v>54</v>
      </c>
      <c r="D76">
        <v>19990517</v>
      </c>
      <c r="E76" s="35">
        <v>36297</v>
      </c>
      <c r="F76">
        <v>104</v>
      </c>
      <c r="G76">
        <v>6.8049999999999997</v>
      </c>
      <c r="H76" s="59">
        <v>7.2999999999999995E-2</v>
      </c>
      <c r="I76" s="62">
        <f t="shared" si="1"/>
        <v>1.5609756143469692E-3</v>
      </c>
      <c r="J76">
        <v>1.0999999999999999E-2</v>
      </c>
      <c r="K76">
        <v>1.2999999999999999E-2</v>
      </c>
      <c r="P76" s="57">
        <v>36297</v>
      </c>
    </row>
    <row r="77" spans="3:16" x14ac:dyDescent="0.3">
      <c r="C77">
        <v>55</v>
      </c>
      <c r="D77">
        <v>19990614</v>
      </c>
      <c r="E77" s="35">
        <v>36325</v>
      </c>
      <c r="F77">
        <v>89</v>
      </c>
      <c r="G77">
        <v>4.7759999999999998</v>
      </c>
      <c r="H77" s="59">
        <v>0.55400000000000005</v>
      </c>
      <c r="I77" s="62">
        <f t="shared" si="1"/>
        <v>1.1846308086961931E-2</v>
      </c>
      <c r="J77">
        <v>0.11600000000000001</v>
      </c>
      <c r="K77">
        <v>2.5000000000000001E-2</v>
      </c>
      <c r="P77" s="57">
        <v>36325</v>
      </c>
    </row>
    <row r="78" spans="3:16" x14ac:dyDescent="0.3">
      <c r="C78">
        <v>56</v>
      </c>
      <c r="D78">
        <v>19990816</v>
      </c>
      <c r="E78" s="35">
        <v>36388</v>
      </c>
      <c r="F78">
        <v>92</v>
      </c>
      <c r="G78">
        <v>6.4370000000000003</v>
      </c>
      <c r="H78" s="59">
        <v>0.155</v>
      </c>
      <c r="I78" s="62">
        <f t="shared" si="1"/>
        <v>3.3144002770380855E-3</v>
      </c>
      <c r="J78">
        <v>2.4E-2</v>
      </c>
      <c r="K78">
        <v>7.0000000000000001E-3</v>
      </c>
      <c r="P78" s="57">
        <v>36388</v>
      </c>
    </row>
    <row r="79" spans="3:16" x14ac:dyDescent="0.3">
      <c r="C79">
        <v>57</v>
      </c>
      <c r="D79">
        <v>19991027</v>
      </c>
      <c r="E79" s="35">
        <v>36460</v>
      </c>
      <c r="F79">
        <v>407</v>
      </c>
      <c r="G79">
        <v>13.635999999999999</v>
      </c>
      <c r="H79" s="59">
        <v>1.07</v>
      </c>
      <c r="I79" s="62">
        <f t="shared" si="1"/>
        <v>2.2880053525359687E-2</v>
      </c>
      <c r="J79">
        <v>7.8E-2</v>
      </c>
      <c r="K79">
        <v>3.4000000000000002E-2</v>
      </c>
      <c r="P79" s="57">
        <v>36460</v>
      </c>
    </row>
    <row r="80" spans="3:16" x14ac:dyDescent="0.3">
      <c r="C80">
        <v>58</v>
      </c>
      <c r="D80">
        <v>20000405</v>
      </c>
      <c r="E80" s="35">
        <v>36621</v>
      </c>
      <c r="F80">
        <v>60</v>
      </c>
      <c r="G80">
        <v>3.3159999999999998</v>
      </c>
      <c r="H80" s="59">
        <v>4.3999999999999997E-2</v>
      </c>
      <c r="I80" s="62">
        <f t="shared" si="1"/>
        <v>9.4086201412694039E-4</v>
      </c>
      <c r="J80">
        <v>1.2999999999999999E-2</v>
      </c>
      <c r="K80">
        <v>7.0000000000000001E-3</v>
      </c>
      <c r="P80" s="57">
        <v>36621</v>
      </c>
    </row>
    <row r="81" spans="1:16" x14ac:dyDescent="0.3">
      <c r="C81">
        <v>59</v>
      </c>
      <c r="D81">
        <v>20000714</v>
      </c>
      <c r="E81" s="35">
        <v>36721</v>
      </c>
      <c r="F81">
        <v>71</v>
      </c>
      <c r="G81">
        <v>8.76</v>
      </c>
      <c r="H81" s="59">
        <v>0.12</v>
      </c>
      <c r="I81" s="62">
        <f t="shared" si="1"/>
        <v>2.565987311255292E-3</v>
      </c>
      <c r="J81">
        <v>1.4E-2</v>
      </c>
      <c r="K81">
        <v>7.0000000000000001E-3</v>
      </c>
      <c r="P81" s="57">
        <v>36721</v>
      </c>
    </row>
    <row r="82" spans="1:16" x14ac:dyDescent="0.3">
      <c r="C82">
        <v>60</v>
      </c>
      <c r="D82">
        <v>20050423</v>
      </c>
      <c r="E82" s="35">
        <v>38465</v>
      </c>
      <c r="F82">
        <v>68</v>
      </c>
      <c r="G82">
        <v>7.89</v>
      </c>
      <c r="H82" s="59">
        <v>3.5000000000000003E-2</v>
      </c>
      <c r="I82" s="62">
        <f t="shared" si="1"/>
        <v>7.4841296578279342E-4</v>
      </c>
      <c r="J82">
        <v>4.0000000000000001E-3</v>
      </c>
      <c r="K82">
        <v>5.0000000000000001E-3</v>
      </c>
      <c r="P82" s="57">
        <v>38465</v>
      </c>
    </row>
    <row r="83" spans="1:16" s="35" customFormat="1" x14ac:dyDescent="0.3">
      <c r="H83" s="59"/>
      <c r="I83" s="59"/>
      <c r="P83" s="57"/>
    </row>
    <row r="84" spans="1:16" s="35" customFormat="1" x14ac:dyDescent="0.3">
      <c r="C84" s="35" t="s">
        <v>421</v>
      </c>
      <c r="F84" s="35">
        <f>AVERAGE(F23:F82)</f>
        <v>93.283333333333331</v>
      </c>
      <c r="G84" s="35">
        <f t="shared" ref="G84:K84" si="2">AVERAGE(G23:G82)</f>
        <v>14.476733333333334</v>
      </c>
      <c r="H84" s="4">
        <f t="shared" si="2"/>
        <v>0.93499999999999983</v>
      </c>
      <c r="I84" s="4">
        <f t="shared" ref="I84" si="3">AVERAGE(I23:I82)</f>
        <v>1.9993317800197488E-2</v>
      </c>
      <c r="J84" s="35">
        <f t="shared" si="2"/>
        <v>8.9566666666666614E-2</v>
      </c>
      <c r="K84" s="35">
        <f t="shared" si="2"/>
        <v>3.1316666666666666E-2</v>
      </c>
      <c r="P84" s="57"/>
    </row>
    <row r="85" spans="1:16" s="35" customFormat="1" x14ac:dyDescent="0.3">
      <c r="C85" s="35" t="s">
        <v>425</v>
      </c>
      <c r="H85" s="4">
        <f>H84*864/10000</f>
        <v>8.0783999999999981E-2</v>
      </c>
      <c r="I85" s="4"/>
      <c r="P85" s="57"/>
    </row>
    <row r="86" spans="1:16" s="35" customFormat="1" x14ac:dyDescent="0.3">
      <c r="C86" s="35" t="s">
        <v>422</v>
      </c>
      <c r="F86" s="35">
        <f>MAX(F23:F82)</f>
        <v>407</v>
      </c>
      <c r="G86" s="35">
        <f t="shared" ref="G86:K86" si="4">MAX(G23:G82)</f>
        <v>52.24</v>
      </c>
      <c r="H86" s="59">
        <f t="shared" si="4"/>
        <v>6.2290000000000001</v>
      </c>
      <c r="I86" s="59">
        <f t="shared" ref="I86" si="5">MAX(I23:I82)</f>
        <v>0.13319612468174344</v>
      </c>
      <c r="J86" s="35">
        <f t="shared" si="4"/>
        <v>1.377</v>
      </c>
      <c r="K86" s="35">
        <f t="shared" si="4"/>
        <v>0.11</v>
      </c>
      <c r="P86" s="57"/>
    </row>
    <row r="87" spans="1:16" s="35" customFormat="1" x14ac:dyDescent="0.3">
      <c r="C87" s="35" t="s">
        <v>423</v>
      </c>
      <c r="F87" s="35">
        <f>MIN(F23:F82)</f>
        <v>38</v>
      </c>
      <c r="G87" s="35">
        <f t="shared" ref="G87:K87" si="6">MIN(G23:G82)</f>
        <v>2.758</v>
      </c>
      <c r="H87" s="59">
        <f t="shared" si="6"/>
        <v>1.9E-2</v>
      </c>
      <c r="I87" s="59">
        <f t="shared" ref="I87" si="7">MIN(I23:I82)</f>
        <v>4.0628132428208787E-4</v>
      </c>
      <c r="J87" s="35">
        <f t="shared" si="6"/>
        <v>4.0000000000000001E-3</v>
      </c>
      <c r="K87" s="35">
        <f t="shared" si="6"/>
        <v>3.0000000000000001E-3</v>
      </c>
      <c r="P87" s="57"/>
    </row>
    <row r="88" spans="1:16" s="35" customFormat="1" x14ac:dyDescent="0.3">
      <c r="C88" s="35" t="s">
        <v>424</v>
      </c>
      <c r="F88" s="35">
        <f>STDEV(F23:F82)</f>
        <v>49.972905088035994</v>
      </c>
      <c r="G88" s="35">
        <f t="shared" ref="G88:K88" si="8">STDEV(G23:G82)</f>
        <v>11.246398077797783</v>
      </c>
      <c r="H88" s="59">
        <f t="shared" si="8"/>
        <v>1.4332274116689661</v>
      </c>
      <c r="I88" s="59">
        <f t="shared" ref="I88" si="9">STDEV(I23:I82)</f>
        <v>3.0647027937381909E-2</v>
      </c>
      <c r="J88" s="35">
        <f t="shared" si="8"/>
        <v>0.2125562232036477</v>
      </c>
      <c r="K88" s="35">
        <f t="shared" si="8"/>
        <v>2.9177708967034609E-2</v>
      </c>
      <c r="P88" s="57"/>
    </row>
    <row r="89" spans="1:16" s="35" customFormat="1" x14ac:dyDescent="0.3">
      <c r="C89" s="35" t="s">
        <v>443</v>
      </c>
      <c r="F89" s="35">
        <f>F88/F84*100</f>
        <v>53.571097110633545</v>
      </c>
      <c r="G89" s="65">
        <f t="shared" ref="G89:K89" si="10">G88/G84*100</f>
        <v>77.686020864268073</v>
      </c>
      <c r="H89" s="65">
        <f t="shared" si="10"/>
        <v>153.28635418919424</v>
      </c>
      <c r="I89" s="65">
        <f t="shared" si="10"/>
        <v>153.28635418919407</v>
      </c>
      <c r="J89" s="65">
        <f t="shared" si="10"/>
        <v>237.31621496499571</v>
      </c>
      <c r="K89" s="65">
        <f t="shared" si="10"/>
        <v>93.169906227891246</v>
      </c>
      <c r="P89" s="57"/>
    </row>
    <row r="92" spans="1:16" x14ac:dyDescent="0.3">
      <c r="A92" t="s">
        <v>19</v>
      </c>
      <c r="B92">
        <v>28037060</v>
      </c>
      <c r="C92" t="s">
        <v>58</v>
      </c>
    </row>
    <row r="93" spans="1:16" x14ac:dyDescent="0.3">
      <c r="A93" t="s">
        <v>20</v>
      </c>
    </row>
    <row r="94" spans="1:16" x14ac:dyDescent="0.3">
      <c r="A94" t="s">
        <v>21</v>
      </c>
    </row>
    <row r="95" spans="1:16" x14ac:dyDescent="0.3">
      <c r="A95" t="s">
        <v>22</v>
      </c>
      <c r="B95">
        <v>120</v>
      </c>
    </row>
    <row r="96" spans="1:16" x14ac:dyDescent="0.3">
      <c r="A96" t="s">
        <v>135</v>
      </c>
      <c r="B96" t="s">
        <v>59</v>
      </c>
    </row>
    <row r="97" spans="1:16" s="35" customFormat="1" ht="15" customHeight="1" x14ac:dyDescent="0.3">
      <c r="A97" s="35" t="s">
        <v>438</v>
      </c>
      <c r="B97" s="64">
        <v>170369058.86300001</v>
      </c>
      <c r="C97" s="35" t="s">
        <v>439</v>
      </c>
      <c r="H97" s="59"/>
      <c r="I97" s="59"/>
    </row>
    <row r="98" spans="1:16" x14ac:dyDescent="0.3">
      <c r="C98" t="s">
        <v>113</v>
      </c>
      <c r="D98" t="s">
        <v>114</v>
      </c>
      <c r="F98" t="s">
        <v>115</v>
      </c>
      <c r="G98" t="s">
        <v>116</v>
      </c>
      <c r="H98" s="59" t="s">
        <v>117</v>
      </c>
      <c r="J98" t="s">
        <v>118</v>
      </c>
      <c r="K98" t="s">
        <v>119</v>
      </c>
    </row>
    <row r="99" spans="1:16" x14ac:dyDescent="0.3">
      <c r="D99" t="s">
        <v>120</v>
      </c>
      <c r="F99" t="s">
        <v>121</v>
      </c>
      <c r="G99" t="s">
        <v>122</v>
      </c>
      <c r="H99" s="59" t="s">
        <v>123</v>
      </c>
      <c r="J99" t="s">
        <v>18</v>
      </c>
      <c r="K99" t="s">
        <v>18</v>
      </c>
    </row>
    <row r="100" spans="1:16" x14ac:dyDescent="0.3">
      <c r="A100" t="s">
        <v>124</v>
      </c>
      <c r="B100" t="s">
        <v>125</v>
      </c>
      <c r="C100" t="s">
        <v>126</v>
      </c>
      <c r="D100" t="s">
        <v>127</v>
      </c>
      <c r="F100" t="s">
        <v>128</v>
      </c>
      <c r="G100" t="s">
        <v>129</v>
      </c>
      <c r="H100" s="59" t="s">
        <v>129</v>
      </c>
      <c r="J100" t="s">
        <v>130</v>
      </c>
      <c r="K100" t="s">
        <v>131</v>
      </c>
      <c r="L100" t="s">
        <v>132</v>
      </c>
    </row>
    <row r="101" spans="1:16" x14ac:dyDescent="0.3">
      <c r="C101">
        <v>1</v>
      </c>
      <c r="D101">
        <v>19840223</v>
      </c>
      <c r="E101" s="35">
        <v>30735</v>
      </c>
      <c r="F101">
        <v>18</v>
      </c>
      <c r="G101">
        <v>0.16</v>
      </c>
      <c r="H101" s="59">
        <v>2E-3</v>
      </c>
      <c r="I101" s="62">
        <f>1000*H101*(60*60*24*365.25)/($G$1*$B$97)</f>
        <v>1.9497980758643332E-4</v>
      </c>
      <c r="J101">
        <v>8.9999999999999993E-3</v>
      </c>
      <c r="K101">
        <v>8.0000000000000002E-3</v>
      </c>
      <c r="P101" s="56">
        <v>30735</v>
      </c>
    </row>
    <row r="102" spans="1:16" x14ac:dyDescent="0.3">
      <c r="C102">
        <v>2</v>
      </c>
      <c r="D102">
        <v>19840407</v>
      </c>
      <c r="E102" s="35">
        <v>30779</v>
      </c>
      <c r="F102">
        <v>19</v>
      </c>
      <c r="G102">
        <v>0.10199999999999999</v>
      </c>
      <c r="H102" s="59">
        <v>1E-3</v>
      </c>
      <c r="I102" s="62">
        <f t="shared" ref="I102:I159" si="11">1000*H102*(60*60*24*365.25)/($G$1*$B$97)</f>
        <v>9.7489903793216659E-5</v>
      </c>
      <c r="J102">
        <v>6.0000000000000001E-3</v>
      </c>
      <c r="K102">
        <v>1E-3</v>
      </c>
      <c r="P102" s="56">
        <v>30779</v>
      </c>
    </row>
    <row r="103" spans="1:16" x14ac:dyDescent="0.3">
      <c r="C103">
        <v>3</v>
      </c>
      <c r="D103">
        <v>19840415</v>
      </c>
      <c r="E103" s="35">
        <v>30787</v>
      </c>
      <c r="F103">
        <v>22</v>
      </c>
      <c r="G103">
        <v>0.26</v>
      </c>
      <c r="H103" s="59">
        <v>3.0000000000000001E-3</v>
      </c>
      <c r="I103" s="62">
        <f t="shared" si="11"/>
        <v>2.9246971137964996E-4</v>
      </c>
      <c r="J103">
        <v>1.2E-2</v>
      </c>
      <c r="K103">
        <v>1.7999999999999999E-2</v>
      </c>
      <c r="P103" s="56">
        <v>30787</v>
      </c>
    </row>
    <row r="104" spans="1:16" x14ac:dyDescent="0.3">
      <c r="C104">
        <v>4</v>
      </c>
      <c r="D104">
        <v>19840529</v>
      </c>
      <c r="E104" s="35">
        <v>30831</v>
      </c>
      <c r="F104">
        <v>31</v>
      </c>
      <c r="G104">
        <v>1.52</v>
      </c>
      <c r="H104" s="59">
        <v>4.9000000000000002E-2</v>
      </c>
      <c r="I104" s="62">
        <f t="shared" si="11"/>
        <v>4.777005285867616E-3</v>
      </c>
      <c r="J104">
        <v>3.3000000000000002E-2</v>
      </c>
      <c r="K104">
        <v>3.5999999999999997E-2</v>
      </c>
      <c r="P104" s="56">
        <v>30831</v>
      </c>
    </row>
    <row r="105" spans="1:16" x14ac:dyDescent="0.3">
      <c r="C105">
        <v>5</v>
      </c>
      <c r="D105">
        <v>19840807</v>
      </c>
      <c r="E105" s="35">
        <v>30901</v>
      </c>
      <c r="F105">
        <v>40</v>
      </c>
      <c r="G105">
        <v>1.83</v>
      </c>
      <c r="H105" s="59">
        <v>2.5999999999999999E-2</v>
      </c>
      <c r="I105" s="62">
        <f t="shared" si="11"/>
        <v>2.5347374986236333E-3</v>
      </c>
      <c r="J105">
        <v>1.4E-2</v>
      </c>
      <c r="K105">
        <v>8.9999999999999993E-3</v>
      </c>
      <c r="P105" s="56">
        <v>30901</v>
      </c>
    </row>
    <row r="106" spans="1:16" x14ac:dyDescent="0.3">
      <c r="C106">
        <v>6</v>
      </c>
      <c r="D106">
        <v>19840830</v>
      </c>
      <c r="E106" s="35">
        <v>30924</v>
      </c>
      <c r="F106">
        <v>36</v>
      </c>
      <c r="G106">
        <v>1.3029999999999999</v>
      </c>
      <c r="H106" s="59">
        <v>1.0999999999999999E-2</v>
      </c>
      <c r="I106" s="62">
        <f t="shared" si="11"/>
        <v>1.0723889417253833E-3</v>
      </c>
      <c r="J106">
        <v>8.0000000000000002E-3</v>
      </c>
      <c r="K106">
        <v>1.0999999999999999E-2</v>
      </c>
      <c r="P106" s="56">
        <v>30924</v>
      </c>
    </row>
    <row r="107" spans="1:16" x14ac:dyDescent="0.3">
      <c r="C107">
        <v>7</v>
      </c>
      <c r="D107">
        <v>19841006</v>
      </c>
      <c r="E107" s="35">
        <v>30961</v>
      </c>
      <c r="F107">
        <v>43</v>
      </c>
      <c r="G107">
        <v>2.4529999999999998</v>
      </c>
      <c r="H107" s="59">
        <v>0.01</v>
      </c>
      <c r="I107" s="62">
        <f t="shared" si="11"/>
        <v>9.7489903793216662E-4</v>
      </c>
      <c r="J107">
        <v>4.0000000000000001E-3</v>
      </c>
      <c r="K107">
        <v>4.0000000000000001E-3</v>
      </c>
      <c r="P107" s="56">
        <v>30961</v>
      </c>
    </row>
    <row r="108" spans="1:16" x14ac:dyDescent="0.3">
      <c r="C108">
        <v>8</v>
      </c>
      <c r="D108">
        <v>19841025</v>
      </c>
      <c r="E108" s="35">
        <v>30980</v>
      </c>
      <c r="F108">
        <v>43</v>
      </c>
      <c r="G108">
        <v>2.6819999999999999</v>
      </c>
      <c r="H108" s="59">
        <v>3.6999999999999998E-2</v>
      </c>
      <c r="I108" s="62">
        <f t="shared" si="11"/>
        <v>3.6071264403490164E-3</v>
      </c>
      <c r="J108">
        <v>1.4E-2</v>
      </c>
      <c r="K108">
        <v>1.4999999999999999E-2</v>
      </c>
      <c r="P108" s="56">
        <v>30980</v>
      </c>
    </row>
    <row r="109" spans="1:16" x14ac:dyDescent="0.3">
      <c r="C109">
        <v>9</v>
      </c>
      <c r="D109">
        <v>19850402</v>
      </c>
      <c r="E109" s="35">
        <v>31139</v>
      </c>
      <c r="F109">
        <v>20</v>
      </c>
      <c r="G109">
        <v>0.32600000000000001</v>
      </c>
      <c r="H109" s="59">
        <v>0.01</v>
      </c>
      <c r="I109" s="62">
        <f t="shared" si="11"/>
        <v>9.7489903793216662E-4</v>
      </c>
      <c r="J109">
        <v>3.2000000000000001E-2</v>
      </c>
      <c r="K109">
        <v>5.0000000000000001E-3</v>
      </c>
      <c r="P109" s="56">
        <v>31139</v>
      </c>
    </row>
    <row r="110" spans="1:16" x14ac:dyDescent="0.3">
      <c r="C110">
        <v>10</v>
      </c>
      <c r="D110">
        <v>19850804</v>
      </c>
      <c r="E110" s="35">
        <v>31263</v>
      </c>
      <c r="F110">
        <v>19</v>
      </c>
      <c r="G110">
        <v>0.249</v>
      </c>
      <c r="H110" s="59">
        <v>5.0000000000000001E-3</v>
      </c>
      <c r="I110" s="62">
        <f t="shared" si="11"/>
        <v>4.8744951896608331E-4</v>
      </c>
      <c r="J110">
        <v>2.1000000000000001E-2</v>
      </c>
      <c r="K110">
        <v>2.7E-2</v>
      </c>
      <c r="P110" s="56">
        <v>31263</v>
      </c>
    </row>
    <row r="111" spans="1:16" x14ac:dyDescent="0.3">
      <c r="C111">
        <v>11</v>
      </c>
      <c r="D111">
        <v>19851129</v>
      </c>
      <c r="E111" s="35">
        <v>31380</v>
      </c>
      <c r="F111">
        <v>43</v>
      </c>
      <c r="G111">
        <v>2.2400000000000002</v>
      </c>
      <c r="H111" s="59">
        <v>3.9E-2</v>
      </c>
      <c r="I111" s="62">
        <f t="shared" si="11"/>
        <v>3.8021062479354499E-3</v>
      </c>
      <c r="J111">
        <v>1.7000000000000001E-2</v>
      </c>
      <c r="K111">
        <v>1.2999999999999999E-2</v>
      </c>
      <c r="P111" s="56">
        <v>31380</v>
      </c>
    </row>
    <row r="112" spans="1:16" x14ac:dyDescent="0.3">
      <c r="C112">
        <v>12</v>
      </c>
      <c r="D112">
        <v>19860201</v>
      </c>
      <c r="E112" s="35">
        <v>31444</v>
      </c>
      <c r="F112">
        <v>34</v>
      </c>
      <c r="G112">
        <v>0.85</v>
      </c>
      <c r="H112" s="59">
        <v>1.4E-2</v>
      </c>
      <c r="I112" s="62">
        <f t="shared" si="11"/>
        <v>1.3648586531050332E-3</v>
      </c>
      <c r="J112">
        <v>1.7000000000000001E-2</v>
      </c>
      <c r="K112">
        <v>1.2999999999999999E-2</v>
      </c>
      <c r="P112" s="56">
        <v>31444</v>
      </c>
    </row>
    <row r="113" spans="3:16" x14ac:dyDescent="0.3">
      <c r="C113">
        <v>13</v>
      </c>
      <c r="D113">
        <v>19861011</v>
      </c>
      <c r="E113" s="35">
        <v>31696</v>
      </c>
      <c r="F113">
        <v>48</v>
      </c>
      <c r="G113">
        <v>2.96</v>
      </c>
      <c r="H113" s="59">
        <v>0.188</v>
      </c>
      <c r="I113" s="62">
        <f t="shared" si="11"/>
        <v>1.8328101913124731E-2</v>
      </c>
      <c r="J113">
        <v>6.3E-2</v>
      </c>
      <c r="K113">
        <v>0.08</v>
      </c>
      <c r="P113" s="56">
        <v>31696</v>
      </c>
    </row>
    <row r="114" spans="3:16" x14ac:dyDescent="0.3">
      <c r="C114">
        <v>14</v>
      </c>
      <c r="D114">
        <v>19870204</v>
      </c>
      <c r="E114" s="35">
        <v>31812</v>
      </c>
      <c r="F114">
        <v>17</v>
      </c>
      <c r="G114">
        <v>0.16</v>
      </c>
      <c r="H114" s="59">
        <v>8.0000000000000002E-3</v>
      </c>
      <c r="I114" s="62">
        <f t="shared" si="11"/>
        <v>7.7991923034573328E-4</v>
      </c>
      <c r="J114">
        <v>4.8000000000000001E-2</v>
      </c>
      <c r="K114">
        <v>2.1000000000000001E-2</v>
      </c>
      <c r="P114" s="56">
        <v>31812</v>
      </c>
    </row>
    <row r="115" spans="3:16" x14ac:dyDescent="0.3">
      <c r="C115">
        <v>15</v>
      </c>
      <c r="D115">
        <v>19870802</v>
      </c>
      <c r="E115" s="35">
        <v>31991</v>
      </c>
      <c r="F115">
        <v>39</v>
      </c>
      <c r="G115">
        <v>1.53</v>
      </c>
      <c r="H115" s="59">
        <v>0.03</v>
      </c>
      <c r="I115" s="62">
        <f t="shared" si="11"/>
        <v>2.9246971137965E-3</v>
      </c>
      <c r="J115">
        <v>0.02</v>
      </c>
      <c r="K115">
        <v>1.7000000000000001E-2</v>
      </c>
      <c r="P115" s="56">
        <v>31991</v>
      </c>
    </row>
    <row r="116" spans="3:16" x14ac:dyDescent="0.3">
      <c r="C116">
        <v>16</v>
      </c>
      <c r="D116">
        <v>19870929</v>
      </c>
      <c r="E116" s="35">
        <v>32049</v>
      </c>
      <c r="F116">
        <v>37</v>
      </c>
      <c r="G116">
        <v>0.5</v>
      </c>
      <c r="H116" s="59">
        <v>1.0999999999999999E-2</v>
      </c>
      <c r="I116" s="62">
        <f t="shared" si="11"/>
        <v>1.0723889417253833E-3</v>
      </c>
      <c r="J116">
        <v>2.1999999999999999E-2</v>
      </c>
      <c r="K116">
        <v>1.7000000000000001E-2</v>
      </c>
      <c r="P116" s="56">
        <v>32049</v>
      </c>
    </row>
    <row r="117" spans="3:16" x14ac:dyDescent="0.3">
      <c r="C117">
        <v>17</v>
      </c>
      <c r="D117">
        <v>19871202</v>
      </c>
      <c r="E117" s="35">
        <v>32113</v>
      </c>
      <c r="F117">
        <v>40</v>
      </c>
      <c r="G117">
        <v>1.7</v>
      </c>
      <c r="H117" s="59">
        <v>5.2999999999999999E-2</v>
      </c>
      <c r="I117" s="62">
        <f t="shared" si="11"/>
        <v>5.1669649010404831E-3</v>
      </c>
      <c r="J117">
        <v>3.1E-2</v>
      </c>
      <c r="K117">
        <v>3.5000000000000003E-2</v>
      </c>
      <c r="P117" s="56">
        <v>32113</v>
      </c>
    </row>
    <row r="118" spans="3:16" x14ac:dyDescent="0.3">
      <c r="C118">
        <v>18</v>
      </c>
      <c r="D118">
        <v>19880521</v>
      </c>
      <c r="E118" s="35">
        <v>32284</v>
      </c>
      <c r="F118">
        <v>25</v>
      </c>
      <c r="G118">
        <v>0.35</v>
      </c>
      <c r="H118" s="59">
        <v>1.2999999999999999E-2</v>
      </c>
      <c r="I118" s="62">
        <f t="shared" si="11"/>
        <v>1.2673687493118166E-3</v>
      </c>
      <c r="J118">
        <v>3.6999999999999998E-2</v>
      </c>
      <c r="K118">
        <v>1.9E-2</v>
      </c>
      <c r="P118" s="56">
        <v>32284</v>
      </c>
    </row>
    <row r="119" spans="3:16" x14ac:dyDescent="0.3">
      <c r="C119">
        <v>19</v>
      </c>
      <c r="D119">
        <v>19880914</v>
      </c>
      <c r="E119" s="35">
        <v>32400</v>
      </c>
      <c r="F119">
        <v>43</v>
      </c>
      <c r="G119">
        <v>2.41</v>
      </c>
      <c r="H119" s="59">
        <v>2.7E-2</v>
      </c>
      <c r="I119" s="62">
        <f t="shared" si="11"/>
        <v>2.6322274024168498E-3</v>
      </c>
      <c r="J119">
        <v>1.0999999999999999E-2</v>
      </c>
      <c r="K119">
        <v>6.0000000000000001E-3</v>
      </c>
      <c r="P119" s="56">
        <v>32400</v>
      </c>
    </row>
    <row r="120" spans="3:16" x14ac:dyDescent="0.3">
      <c r="C120">
        <v>20</v>
      </c>
      <c r="D120">
        <v>19881113</v>
      </c>
      <c r="E120" s="35">
        <v>32460</v>
      </c>
      <c r="F120">
        <v>40</v>
      </c>
      <c r="G120">
        <v>2.09</v>
      </c>
      <c r="H120" s="59">
        <v>0.10199999999999999</v>
      </c>
      <c r="I120" s="62">
        <f t="shared" si="11"/>
        <v>9.9439701869081E-3</v>
      </c>
      <c r="J120">
        <v>4.9000000000000002E-2</v>
      </c>
      <c r="K120">
        <v>4.2999999999999997E-2</v>
      </c>
      <c r="P120" s="56">
        <v>32460</v>
      </c>
    </row>
    <row r="121" spans="3:16" x14ac:dyDescent="0.3">
      <c r="C121">
        <v>21</v>
      </c>
      <c r="D121">
        <v>19890507</v>
      </c>
      <c r="E121" s="35">
        <v>32635</v>
      </c>
      <c r="F121">
        <v>27</v>
      </c>
      <c r="G121">
        <v>0.53</v>
      </c>
      <c r="H121" s="59">
        <v>1.7000000000000001E-2</v>
      </c>
      <c r="I121" s="62">
        <f t="shared" si="11"/>
        <v>1.6573283644846833E-3</v>
      </c>
      <c r="J121">
        <v>3.1E-2</v>
      </c>
      <c r="K121">
        <v>1.4E-2</v>
      </c>
      <c r="P121" s="56">
        <v>32635</v>
      </c>
    </row>
    <row r="122" spans="3:16" x14ac:dyDescent="0.3">
      <c r="C122">
        <v>22</v>
      </c>
      <c r="D122">
        <v>19891016</v>
      </c>
      <c r="E122" s="35">
        <v>32797</v>
      </c>
      <c r="F122">
        <v>27</v>
      </c>
      <c r="G122">
        <v>0.54</v>
      </c>
      <c r="H122" s="59">
        <v>5.8000000000000003E-2</v>
      </c>
      <c r="I122" s="62">
        <f t="shared" si="11"/>
        <v>5.654414420006566E-3</v>
      </c>
      <c r="J122">
        <v>0.108</v>
      </c>
      <c r="K122">
        <v>4.7E-2</v>
      </c>
      <c r="P122" s="56">
        <v>32797</v>
      </c>
    </row>
    <row r="123" spans="3:16" x14ac:dyDescent="0.3">
      <c r="C123">
        <v>23</v>
      </c>
      <c r="D123">
        <v>19891215</v>
      </c>
      <c r="E123" s="35">
        <v>32857</v>
      </c>
      <c r="F123">
        <v>28</v>
      </c>
      <c r="G123">
        <v>0.57999999999999996</v>
      </c>
      <c r="H123" s="59">
        <v>2.9000000000000001E-2</v>
      </c>
      <c r="I123" s="62">
        <f t="shared" si="11"/>
        <v>2.827207210003283E-3</v>
      </c>
      <c r="J123">
        <v>0.05</v>
      </c>
      <c r="K123">
        <v>0.153</v>
      </c>
      <c r="P123" s="56">
        <v>32857</v>
      </c>
    </row>
    <row r="124" spans="3:16" x14ac:dyDescent="0.3">
      <c r="C124">
        <v>24</v>
      </c>
      <c r="D124">
        <v>19900320</v>
      </c>
      <c r="E124" s="35">
        <v>32952</v>
      </c>
      <c r="F124">
        <v>19</v>
      </c>
      <c r="G124">
        <v>0.16</v>
      </c>
      <c r="H124" s="59">
        <v>7.0000000000000001E-3</v>
      </c>
      <c r="I124" s="62">
        <f t="shared" si="11"/>
        <v>6.824293265525166E-4</v>
      </c>
      <c r="J124">
        <v>4.1000000000000002E-2</v>
      </c>
      <c r="K124">
        <v>5.0999999999999997E-2</v>
      </c>
      <c r="P124" s="56">
        <v>32952</v>
      </c>
    </row>
    <row r="125" spans="3:16" x14ac:dyDescent="0.3">
      <c r="C125">
        <v>25</v>
      </c>
      <c r="D125">
        <v>19900722</v>
      </c>
      <c r="E125" s="35">
        <v>33076</v>
      </c>
      <c r="F125">
        <v>19</v>
      </c>
      <c r="G125">
        <v>0.17299999999999999</v>
      </c>
      <c r="H125" s="59">
        <v>1.4999999999999999E-2</v>
      </c>
      <c r="I125" s="62">
        <f t="shared" si="11"/>
        <v>1.46234855689825E-3</v>
      </c>
      <c r="J125">
        <v>8.8999999999999996E-2</v>
      </c>
      <c r="K125">
        <v>2.1000000000000001E-2</v>
      </c>
      <c r="P125" s="56">
        <v>33076</v>
      </c>
    </row>
    <row r="126" spans="3:16" x14ac:dyDescent="0.3">
      <c r="C126">
        <v>26</v>
      </c>
      <c r="D126">
        <v>19910915</v>
      </c>
      <c r="E126" s="35">
        <v>33496</v>
      </c>
      <c r="F126">
        <v>16</v>
      </c>
      <c r="G126">
        <v>0.05</v>
      </c>
      <c r="H126" s="59">
        <v>1E-3</v>
      </c>
      <c r="I126" s="62">
        <f t="shared" si="11"/>
        <v>9.7489903793216659E-5</v>
      </c>
      <c r="J126">
        <v>8.0000000000000002E-3</v>
      </c>
      <c r="K126">
        <v>2.5000000000000001E-2</v>
      </c>
      <c r="P126" s="56">
        <v>33496</v>
      </c>
    </row>
    <row r="127" spans="3:16" x14ac:dyDescent="0.3">
      <c r="C127">
        <v>27</v>
      </c>
      <c r="D127">
        <v>19911124</v>
      </c>
      <c r="E127" s="35">
        <v>33566</v>
      </c>
      <c r="F127">
        <v>34</v>
      </c>
      <c r="G127">
        <v>0.92</v>
      </c>
      <c r="H127" s="59">
        <v>1.4E-2</v>
      </c>
      <c r="I127" s="62">
        <f t="shared" si="11"/>
        <v>1.3648586531050332E-3</v>
      </c>
      <c r="J127">
        <v>1.4999999999999999E-2</v>
      </c>
      <c r="K127">
        <v>0.15</v>
      </c>
      <c r="P127" s="56">
        <v>33566</v>
      </c>
    </row>
    <row r="128" spans="3:16" x14ac:dyDescent="0.3">
      <c r="C128">
        <v>28</v>
      </c>
      <c r="D128">
        <v>19920707</v>
      </c>
      <c r="E128" s="35">
        <v>33792</v>
      </c>
      <c r="F128">
        <v>18</v>
      </c>
      <c r="G128">
        <v>0.13200000000000001</v>
      </c>
      <c r="H128" s="59">
        <v>2E-3</v>
      </c>
      <c r="I128" s="62">
        <f t="shared" si="11"/>
        <v>1.9497980758643332E-4</v>
      </c>
      <c r="J128">
        <v>1.2E-2</v>
      </c>
      <c r="K128">
        <v>0.01</v>
      </c>
      <c r="P128" s="56">
        <v>33792</v>
      </c>
    </row>
    <row r="129" spans="3:16" x14ac:dyDescent="0.3">
      <c r="C129">
        <v>29</v>
      </c>
      <c r="D129">
        <v>19920930</v>
      </c>
      <c r="E129" s="35">
        <v>33877</v>
      </c>
      <c r="F129">
        <v>28</v>
      </c>
      <c r="G129">
        <v>0.49</v>
      </c>
      <c r="H129" s="59">
        <v>8.0000000000000002E-3</v>
      </c>
      <c r="I129" s="62">
        <f t="shared" si="11"/>
        <v>7.7991923034573328E-4</v>
      </c>
      <c r="J129">
        <v>1.7000000000000001E-2</v>
      </c>
      <c r="K129">
        <v>4.2000000000000003E-2</v>
      </c>
      <c r="P129" s="56">
        <v>33877</v>
      </c>
    </row>
    <row r="130" spans="3:16" x14ac:dyDescent="0.3">
      <c r="C130">
        <v>30</v>
      </c>
      <c r="D130">
        <v>19930706</v>
      </c>
      <c r="E130" s="35">
        <v>34156</v>
      </c>
      <c r="F130">
        <v>24</v>
      </c>
      <c r="G130">
        <v>0.35</v>
      </c>
      <c r="H130" s="59">
        <v>0.04</v>
      </c>
      <c r="I130" s="62">
        <f t="shared" si="11"/>
        <v>3.8995961517286665E-3</v>
      </c>
      <c r="J130">
        <v>0.113</v>
      </c>
      <c r="K130">
        <v>0.03</v>
      </c>
      <c r="P130" s="56">
        <v>34156</v>
      </c>
    </row>
    <row r="131" spans="3:16" x14ac:dyDescent="0.3">
      <c r="C131">
        <v>31</v>
      </c>
      <c r="D131">
        <v>19930925</v>
      </c>
      <c r="E131" s="35">
        <v>34237</v>
      </c>
      <c r="F131">
        <v>37</v>
      </c>
      <c r="G131">
        <v>1.35</v>
      </c>
      <c r="H131" s="59">
        <v>4.3999999999999997E-2</v>
      </c>
      <c r="I131" s="62">
        <f t="shared" si="11"/>
        <v>4.2895557669015332E-3</v>
      </c>
      <c r="J131">
        <v>3.3000000000000002E-2</v>
      </c>
      <c r="K131">
        <v>3.5000000000000003E-2</v>
      </c>
      <c r="P131" s="56">
        <v>34237</v>
      </c>
    </row>
    <row r="132" spans="3:16" x14ac:dyDescent="0.3">
      <c r="C132">
        <v>32</v>
      </c>
      <c r="D132">
        <v>19931212</v>
      </c>
      <c r="E132" s="35">
        <v>34315</v>
      </c>
      <c r="F132">
        <v>25</v>
      </c>
      <c r="G132">
        <v>0.49</v>
      </c>
      <c r="H132" s="59">
        <v>1.4999999999999999E-2</v>
      </c>
      <c r="I132" s="62">
        <f t="shared" si="11"/>
        <v>1.46234855689825E-3</v>
      </c>
      <c r="J132">
        <v>0.03</v>
      </c>
      <c r="K132">
        <v>3.1E-2</v>
      </c>
      <c r="P132" s="56">
        <v>34315</v>
      </c>
    </row>
    <row r="133" spans="3:16" x14ac:dyDescent="0.3">
      <c r="C133">
        <v>33</v>
      </c>
      <c r="D133">
        <v>19941101</v>
      </c>
      <c r="E133" s="35">
        <v>34639</v>
      </c>
      <c r="F133">
        <v>28</v>
      </c>
      <c r="G133">
        <v>0.28000000000000003</v>
      </c>
      <c r="H133" s="59">
        <v>8.9999999999999993E-3</v>
      </c>
      <c r="I133" s="62">
        <f t="shared" si="11"/>
        <v>8.7740913413894995E-4</v>
      </c>
      <c r="J133">
        <v>3.3000000000000002E-2</v>
      </c>
      <c r="K133">
        <v>4.7E-2</v>
      </c>
      <c r="P133" s="56">
        <v>34639</v>
      </c>
    </row>
    <row r="134" spans="3:16" x14ac:dyDescent="0.3">
      <c r="C134">
        <v>34</v>
      </c>
      <c r="D134">
        <v>19950712</v>
      </c>
      <c r="E134" s="35">
        <v>34892</v>
      </c>
      <c r="F134">
        <v>22</v>
      </c>
      <c r="G134">
        <v>0.36</v>
      </c>
      <c r="H134" s="59">
        <v>6.6000000000000003E-2</v>
      </c>
      <c r="I134" s="62">
        <f t="shared" si="11"/>
        <v>6.4343336503522993E-3</v>
      </c>
      <c r="J134">
        <v>0.182</v>
      </c>
      <c r="K134">
        <v>4.1000000000000002E-2</v>
      </c>
      <c r="P134" s="56">
        <v>34892</v>
      </c>
    </row>
    <row r="135" spans="3:16" x14ac:dyDescent="0.3">
      <c r="C135">
        <v>35</v>
      </c>
      <c r="D135">
        <v>19950907</v>
      </c>
      <c r="E135" s="35">
        <v>34949</v>
      </c>
      <c r="F135">
        <v>39</v>
      </c>
      <c r="G135">
        <v>2.06</v>
      </c>
      <c r="H135" s="59">
        <v>0.153</v>
      </c>
      <c r="I135" s="62">
        <f t="shared" si="11"/>
        <v>1.4915955280362148E-2</v>
      </c>
      <c r="J135">
        <v>7.3999999999999996E-2</v>
      </c>
      <c r="K135">
        <v>9.1999999999999998E-2</v>
      </c>
      <c r="P135" s="56">
        <v>34949</v>
      </c>
    </row>
    <row r="136" spans="3:16" x14ac:dyDescent="0.3">
      <c r="C136">
        <v>36</v>
      </c>
      <c r="D136">
        <v>19951012</v>
      </c>
      <c r="E136" s="35">
        <v>34984</v>
      </c>
      <c r="F136">
        <v>87</v>
      </c>
      <c r="G136">
        <v>14.12</v>
      </c>
      <c r="H136" s="59">
        <v>0.88800000000000001</v>
      </c>
      <c r="I136" s="62">
        <f t="shared" si="11"/>
        <v>8.6571034568376393E-2</v>
      </c>
      <c r="J136">
        <v>6.3E-2</v>
      </c>
      <c r="K136">
        <v>5.3999999999999999E-2</v>
      </c>
      <c r="P136" s="56">
        <v>34984</v>
      </c>
    </row>
    <row r="137" spans="3:16" x14ac:dyDescent="0.3">
      <c r="C137">
        <v>37</v>
      </c>
      <c r="D137">
        <v>19951106</v>
      </c>
      <c r="E137" s="35">
        <v>35009</v>
      </c>
      <c r="F137">
        <v>24</v>
      </c>
      <c r="G137">
        <v>0.53</v>
      </c>
      <c r="H137" s="59">
        <v>0.03</v>
      </c>
      <c r="I137" s="62">
        <f t="shared" si="11"/>
        <v>2.9246971137965E-3</v>
      </c>
      <c r="J137">
        <v>5.7000000000000002E-2</v>
      </c>
      <c r="K137">
        <v>5.0999999999999997E-2</v>
      </c>
      <c r="P137" s="56">
        <v>35009</v>
      </c>
    </row>
    <row r="138" spans="3:16" x14ac:dyDescent="0.3">
      <c r="C138">
        <v>38</v>
      </c>
      <c r="D138">
        <v>19960304</v>
      </c>
      <c r="E138" s="35">
        <v>35128</v>
      </c>
      <c r="F138">
        <v>14</v>
      </c>
      <c r="G138">
        <v>0.14000000000000001</v>
      </c>
      <c r="H138" s="59">
        <v>0.01</v>
      </c>
      <c r="I138" s="62">
        <f t="shared" si="11"/>
        <v>9.7489903793216662E-4</v>
      </c>
      <c r="J138">
        <v>7.0000000000000007E-2</v>
      </c>
      <c r="K138">
        <v>4.4999999999999998E-2</v>
      </c>
      <c r="P138" s="56">
        <v>35128</v>
      </c>
    </row>
    <row r="139" spans="3:16" x14ac:dyDescent="0.3">
      <c r="C139">
        <v>39</v>
      </c>
      <c r="D139">
        <v>19960514</v>
      </c>
      <c r="E139" s="35">
        <v>35199</v>
      </c>
      <c r="F139">
        <v>16</v>
      </c>
      <c r="G139">
        <v>0.15</v>
      </c>
      <c r="H139" s="59">
        <v>6.0000000000000001E-3</v>
      </c>
      <c r="I139" s="62">
        <f t="shared" si="11"/>
        <v>5.8493942275929993E-4</v>
      </c>
      <c r="J139">
        <v>0.04</v>
      </c>
      <c r="K139">
        <v>4.4999999999999998E-2</v>
      </c>
      <c r="P139" s="56">
        <v>35199</v>
      </c>
    </row>
    <row r="140" spans="3:16" x14ac:dyDescent="0.3">
      <c r="C140">
        <v>40</v>
      </c>
      <c r="D140">
        <v>19970310</v>
      </c>
      <c r="E140" s="35">
        <v>35499</v>
      </c>
      <c r="F140">
        <v>14</v>
      </c>
      <c r="G140">
        <v>0.14000000000000001</v>
      </c>
      <c r="H140" s="59">
        <v>6.0000000000000001E-3</v>
      </c>
      <c r="I140" s="62">
        <f t="shared" si="11"/>
        <v>5.8493942275929993E-4</v>
      </c>
      <c r="J140">
        <v>4.4999999999999998E-2</v>
      </c>
      <c r="K140">
        <v>7.2999999999999995E-2</v>
      </c>
      <c r="P140" s="56">
        <v>35499</v>
      </c>
    </row>
    <row r="141" spans="3:16" x14ac:dyDescent="0.3">
      <c r="C141">
        <v>41</v>
      </c>
      <c r="D141">
        <v>19980430</v>
      </c>
      <c r="E141" s="35">
        <v>35915</v>
      </c>
      <c r="F141">
        <v>11</v>
      </c>
      <c r="G141">
        <v>0.106</v>
      </c>
      <c r="H141" s="59">
        <v>5.0000000000000001E-3</v>
      </c>
      <c r="I141" s="62">
        <f t="shared" si="11"/>
        <v>4.8744951896608331E-4</v>
      </c>
      <c r="J141">
        <v>4.5999999999999999E-2</v>
      </c>
      <c r="K141">
        <v>4.8000000000000001E-2</v>
      </c>
      <c r="P141" s="56">
        <v>35915</v>
      </c>
    </row>
    <row r="142" spans="3:16" x14ac:dyDescent="0.3">
      <c r="C142">
        <v>42</v>
      </c>
      <c r="D142">
        <v>19980527</v>
      </c>
      <c r="E142" s="35">
        <v>35942</v>
      </c>
      <c r="F142">
        <v>18</v>
      </c>
      <c r="G142">
        <v>0.65200000000000002</v>
      </c>
      <c r="H142" s="59">
        <v>2.5000000000000001E-2</v>
      </c>
      <c r="I142" s="62">
        <f t="shared" si="11"/>
        <v>2.4372475948304167E-3</v>
      </c>
      <c r="J142">
        <v>3.9E-2</v>
      </c>
      <c r="K142">
        <v>0.04</v>
      </c>
      <c r="P142" s="56">
        <v>35942</v>
      </c>
    </row>
    <row r="143" spans="3:16" x14ac:dyDescent="0.3">
      <c r="C143">
        <v>43</v>
      </c>
      <c r="D143">
        <v>19981007</v>
      </c>
      <c r="E143" s="35">
        <v>36075</v>
      </c>
      <c r="F143">
        <v>35</v>
      </c>
      <c r="G143">
        <v>1.5229999999999999</v>
      </c>
      <c r="H143" s="59">
        <v>2.5000000000000001E-2</v>
      </c>
      <c r="I143" s="62">
        <f t="shared" si="11"/>
        <v>2.4372475948304167E-3</v>
      </c>
      <c r="J143">
        <v>1.7000000000000001E-2</v>
      </c>
      <c r="K143">
        <v>9.7000000000000003E-2</v>
      </c>
      <c r="P143" s="56">
        <v>36075</v>
      </c>
    </row>
    <row r="144" spans="3:16" x14ac:dyDescent="0.3">
      <c r="C144">
        <v>44</v>
      </c>
      <c r="D144">
        <v>19981031</v>
      </c>
      <c r="E144" s="35">
        <v>36099</v>
      </c>
      <c r="F144">
        <v>46</v>
      </c>
      <c r="G144">
        <v>2.1259999999999999</v>
      </c>
      <c r="H144" s="59">
        <v>2.8000000000000001E-2</v>
      </c>
      <c r="I144" s="62">
        <f t="shared" si="11"/>
        <v>2.7297173062100664E-3</v>
      </c>
      <c r="J144">
        <v>1.2999999999999999E-2</v>
      </c>
      <c r="K144">
        <v>1.2E-2</v>
      </c>
      <c r="P144" s="56">
        <v>36099</v>
      </c>
    </row>
    <row r="145" spans="3:20" x14ac:dyDescent="0.3">
      <c r="C145">
        <v>45</v>
      </c>
      <c r="D145">
        <v>19990303</v>
      </c>
      <c r="E145" s="35">
        <v>36222</v>
      </c>
      <c r="F145">
        <v>32</v>
      </c>
      <c r="G145">
        <v>1.373</v>
      </c>
      <c r="H145" s="59">
        <v>0.17899999999999999</v>
      </c>
      <c r="I145" s="62">
        <f t="shared" si="11"/>
        <v>1.7450692778985782E-2</v>
      </c>
      <c r="J145">
        <v>0.13</v>
      </c>
      <c r="K145">
        <v>2.3E-2</v>
      </c>
      <c r="P145" s="56">
        <v>36222</v>
      </c>
    </row>
    <row r="146" spans="3:20" x14ac:dyDescent="0.3">
      <c r="C146">
        <v>46</v>
      </c>
      <c r="D146">
        <v>19990409</v>
      </c>
      <c r="E146" s="35">
        <v>36259</v>
      </c>
      <c r="F146">
        <v>62</v>
      </c>
      <c r="G146">
        <v>2.7450000000000001</v>
      </c>
      <c r="H146" s="59">
        <v>0.28599999999999998</v>
      </c>
      <c r="I146" s="62">
        <f t="shared" si="11"/>
        <v>2.7882112484859965E-2</v>
      </c>
      <c r="J146">
        <v>0.104</v>
      </c>
      <c r="K146">
        <v>4.9000000000000002E-2</v>
      </c>
      <c r="P146" s="56">
        <v>36259</v>
      </c>
    </row>
    <row r="147" spans="3:20" x14ac:dyDescent="0.3">
      <c r="C147">
        <v>47</v>
      </c>
      <c r="D147">
        <v>19990512</v>
      </c>
      <c r="E147" s="35">
        <v>36292</v>
      </c>
      <c r="F147">
        <v>25</v>
      </c>
      <c r="G147">
        <v>0.64700000000000002</v>
      </c>
      <c r="H147" s="59">
        <v>7.0000000000000001E-3</v>
      </c>
      <c r="I147" s="62">
        <f t="shared" si="11"/>
        <v>6.824293265525166E-4</v>
      </c>
      <c r="J147">
        <v>0.01</v>
      </c>
      <c r="K147">
        <v>0.01</v>
      </c>
      <c r="P147" s="56">
        <v>36292</v>
      </c>
    </row>
    <row r="148" spans="3:20" x14ac:dyDescent="0.3">
      <c r="C148">
        <v>48</v>
      </c>
      <c r="D148">
        <v>19990619</v>
      </c>
      <c r="E148" s="35">
        <v>36330</v>
      </c>
      <c r="F148">
        <v>60</v>
      </c>
      <c r="G148">
        <v>2.4209999999999998</v>
      </c>
      <c r="H148" s="59">
        <v>0.05</v>
      </c>
      <c r="I148" s="62">
        <f t="shared" si="11"/>
        <v>4.8744951896608334E-3</v>
      </c>
      <c r="J148">
        <v>2.1000000000000001E-2</v>
      </c>
      <c r="K148">
        <v>0.02</v>
      </c>
      <c r="P148" s="56">
        <v>36330</v>
      </c>
    </row>
    <row r="149" spans="3:20" x14ac:dyDescent="0.3">
      <c r="C149">
        <v>49</v>
      </c>
      <c r="D149">
        <v>19990814</v>
      </c>
      <c r="E149" s="35">
        <v>36386</v>
      </c>
      <c r="F149">
        <v>73</v>
      </c>
      <c r="G149">
        <v>3.4660000000000002</v>
      </c>
      <c r="H149" s="59">
        <v>0.26</v>
      </c>
      <c r="I149" s="62">
        <f t="shared" si="11"/>
        <v>2.5347374986236331E-2</v>
      </c>
      <c r="J149">
        <v>7.4999999999999997E-2</v>
      </c>
      <c r="K149">
        <v>7.1999999999999995E-2</v>
      </c>
      <c r="P149" s="56">
        <v>36386</v>
      </c>
    </row>
    <row r="150" spans="3:20" x14ac:dyDescent="0.3">
      <c r="C150">
        <v>50</v>
      </c>
      <c r="D150">
        <v>19991026</v>
      </c>
      <c r="E150" s="35">
        <v>36459</v>
      </c>
      <c r="F150">
        <v>40</v>
      </c>
      <c r="G150">
        <v>1.329</v>
      </c>
      <c r="H150" s="59">
        <v>0.02</v>
      </c>
      <c r="I150" s="62">
        <f t="shared" si="11"/>
        <v>1.9497980758643332E-3</v>
      </c>
      <c r="J150">
        <v>1.4999999999999999E-2</v>
      </c>
      <c r="K150">
        <v>1.2E-2</v>
      </c>
      <c r="P150" s="56">
        <v>36459</v>
      </c>
    </row>
    <row r="151" spans="3:20" x14ac:dyDescent="0.3">
      <c r="C151">
        <v>51</v>
      </c>
      <c r="D151">
        <v>20000331</v>
      </c>
      <c r="E151" s="35">
        <v>36616</v>
      </c>
      <c r="F151">
        <v>36</v>
      </c>
      <c r="G151">
        <v>1.423</v>
      </c>
      <c r="H151" s="59">
        <v>2.3E-2</v>
      </c>
      <c r="I151" s="62">
        <f t="shared" si="11"/>
        <v>2.2422677872439832E-3</v>
      </c>
      <c r="J151">
        <v>1.6E-2</v>
      </c>
      <c r="K151">
        <v>1.2999999999999999E-2</v>
      </c>
      <c r="P151" s="56">
        <v>36616</v>
      </c>
    </row>
    <row r="152" spans="3:20" x14ac:dyDescent="0.3">
      <c r="C152">
        <v>52</v>
      </c>
      <c r="D152">
        <v>20000715</v>
      </c>
      <c r="E152" s="35">
        <v>36722</v>
      </c>
      <c r="F152">
        <v>22</v>
      </c>
      <c r="G152">
        <v>0.38700000000000001</v>
      </c>
      <c r="H152" s="59">
        <v>6.0000000000000001E-3</v>
      </c>
      <c r="I152" s="62">
        <f t="shared" si="11"/>
        <v>5.8493942275929993E-4</v>
      </c>
      <c r="J152">
        <v>1.7000000000000001E-2</v>
      </c>
      <c r="K152">
        <v>1.9E-2</v>
      </c>
      <c r="P152" s="56">
        <v>36722</v>
      </c>
    </row>
    <row r="153" spans="3:20" x14ac:dyDescent="0.3">
      <c r="C153">
        <v>53</v>
      </c>
      <c r="D153">
        <v>20001205</v>
      </c>
      <c r="E153" s="35">
        <v>36865</v>
      </c>
      <c r="F153">
        <v>35</v>
      </c>
      <c r="G153">
        <v>1.482</v>
      </c>
      <c r="H153" s="59">
        <v>4.2999999999999997E-2</v>
      </c>
      <c r="I153" s="62">
        <f t="shared" si="11"/>
        <v>4.1920658631083166E-3</v>
      </c>
      <c r="J153">
        <v>2.9000000000000001E-2</v>
      </c>
      <c r="K153">
        <v>1.6E-2</v>
      </c>
      <c r="P153" s="56">
        <v>36865</v>
      </c>
    </row>
    <row r="154" spans="3:20" x14ac:dyDescent="0.3">
      <c r="C154">
        <v>54</v>
      </c>
      <c r="D154">
        <v>20010406</v>
      </c>
      <c r="E154" s="35">
        <v>36987</v>
      </c>
      <c r="F154">
        <v>13</v>
      </c>
      <c r="G154">
        <v>9.0999999999999998E-2</v>
      </c>
      <c r="H154" s="59">
        <v>1E-3</v>
      </c>
      <c r="I154" s="62">
        <f t="shared" si="11"/>
        <v>9.7489903793216659E-5</v>
      </c>
      <c r="J154">
        <v>1.2E-2</v>
      </c>
      <c r="K154">
        <v>1.4E-2</v>
      </c>
      <c r="P154" s="56">
        <v>36987</v>
      </c>
    </row>
    <row r="155" spans="3:20" x14ac:dyDescent="0.3">
      <c r="C155">
        <v>55</v>
      </c>
      <c r="D155">
        <v>20030329</v>
      </c>
      <c r="E155" s="35">
        <v>37709</v>
      </c>
      <c r="F155">
        <v>12</v>
      </c>
      <c r="G155">
        <v>0.19600000000000001</v>
      </c>
      <c r="H155" s="59">
        <v>1E-3</v>
      </c>
      <c r="I155" s="62">
        <f t="shared" si="11"/>
        <v>9.7489903793216659E-5</v>
      </c>
      <c r="J155">
        <v>5.0000000000000001E-3</v>
      </c>
      <c r="K155">
        <v>4.0000000000000001E-3</v>
      </c>
      <c r="P155" s="56">
        <v>37709</v>
      </c>
    </row>
    <row r="156" spans="3:20" x14ac:dyDescent="0.3">
      <c r="C156">
        <v>56</v>
      </c>
      <c r="D156">
        <v>20040312</v>
      </c>
      <c r="E156" s="35">
        <v>38058</v>
      </c>
      <c r="F156">
        <v>17</v>
      </c>
      <c r="G156">
        <v>0.20599999999999999</v>
      </c>
      <c r="H156" s="59">
        <v>5.0000000000000001E-3</v>
      </c>
      <c r="I156" s="62">
        <f t="shared" si="11"/>
        <v>4.8744951896608331E-4</v>
      </c>
      <c r="J156">
        <v>2.7E-2</v>
      </c>
      <c r="K156">
        <v>1.2999999999999999E-2</v>
      </c>
      <c r="P156" s="56">
        <v>38058</v>
      </c>
    </row>
    <row r="157" spans="3:20" x14ac:dyDescent="0.3">
      <c r="C157">
        <v>57</v>
      </c>
      <c r="D157">
        <v>20040806</v>
      </c>
      <c r="E157" s="35">
        <v>38205</v>
      </c>
      <c r="F157">
        <v>23</v>
      </c>
      <c r="G157">
        <v>0.30599999999999999</v>
      </c>
      <c r="H157" s="59">
        <v>7.0000000000000001E-3</v>
      </c>
      <c r="I157" s="62">
        <f t="shared" si="11"/>
        <v>6.824293265525166E-4</v>
      </c>
      <c r="J157">
        <v>2.3E-2</v>
      </c>
      <c r="K157">
        <v>1.2999999999999999E-2</v>
      </c>
      <c r="P157" s="56">
        <v>38205</v>
      </c>
    </row>
    <row r="158" spans="3:20" x14ac:dyDescent="0.3">
      <c r="C158">
        <v>58</v>
      </c>
      <c r="D158">
        <v>20040809</v>
      </c>
      <c r="E158" s="35">
        <v>38208</v>
      </c>
      <c r="F158">
        <v>23</v>
      </c>
      <c r="G158">
        <v>0.30599999999999999</v>
      </c>
      <c r="H158" s="59">
        <v>7.0000000000000001E-3</v>
      </c>
      <c r="I158" s="62">
        <f t="shared" si="11"/>
        <v>6.824293265525166E-4</v>
      </c>
      <c r="J158">
        <v>2.3E-2</v>
      </c>
      <c r="K158">
        <v>1.2999999999999999E-2</v>
      </c>
      <c r="P158" s="56">
        <v>38208</v>
      </c>
    </row>
    <row r="159" spans="3:20" x14ac:dyDescent="0.3">
      <c r="C159">
        <v>59</v>
      </c>
      <c r="D159">
        <v>20050416</v>
      </c>
      <c r="E159" s="35">
        <v>38458</v>
      </c>
      <c r="F159">
        <v>26</v>
      </c>
      <c r="G159">
        <v>0.45800000000000002</v>
      </c>
      <c r="H159" s="59">
        <v>4.0000000000000001E-3</v>
      </c>
      <c r="I159" s="62">
        <f t="shared" si="11"/>
        <v>3.8995961517286664E-4</v>
      </c>
      <c r="J159">
        <v>8.9999999999999993E-3</v>
      </c>
      <c r="K159">
        <v>1.6E-2</v>
      </c>
      <c r="P159" s="56">
        <v>38458</v>
      </c>
    </row>
    <row r="160" spans="3:20" x14ac:dyDescent="0.3">
      <c r="T160">
        <f>0.052*60*60*24</f>
        <v>4492.7999999999993</v>
      </c>
    </row>
    <row r="161" spans="1:16" s="35" customFormat="1" x14ac:dyDescent="0.3">
      <c r="C161" s="35" t="s">
        <v>421</v>
      </c>
      <c r="F161" s="35">
        <f t="shared" ref="F161:K161" si="12">AVERAGE(F101:F159)</f>
        <v>30.711864406779661</v>
      </c>
      <c r="G161" s="65">
        <f t="shared" si="12"/>
        <v>1.19428813559322</v>
      </c>
      <c r="H161" s="59">
        <f t="shared" si="12"/>
        <v>5.1508474576271168E-2</v>
      </c>
      <c r="I161" s="59">
        <f t="shared" si="12"/>
        <v>5.0215562309760212E-3</v>
      </c>
      <c r="J161" s="65">
        <f t="shared" si="12"/>
        <v>3.7457627118644067E-2</v>
      </c>
      <c r="K161" s="65">
        <f t="shared" si="12"/>
        <v>3.3203389830508467E-2</v>
      </c>
      <c r="P161" s="57"/>
    </row>
    <row r="162" spans="1:16" s="35" customFormat="1" x14ac:dyDescent="0.3">
      <c r="C162" s="35" t="s">
        <v>425</v>
      </c>
      <c r="G162" s="65"/>
      <c r="H162" s="59">
        <f>H161*864/10000</f>
        <v>4.4503322033898288E-3</v>
      </c>
      <c r="I162" s="59"/>
      <c r="J162" s="65"/>
      <c r="K162" s="65"/>
      <c r="P162" s="57"/>
    </row>
    <row r="163" spans="1:16" s="35" customFormat="1" x14ac:dyDescent="0.3">
      <c r="C163" s="35" t="s">
        <v>422</v>
      </c>
      <c r="F163" s="35">
        <f t="shared" ref="F163:K163" si="13">MAX(F101:F159)</f>
        <v>87</v>
      </c>
      <c r="G163" s="65">
        <f t="shared" si="13"/>
        <v>14.12</v>
      </c>
      <c r="H163" s="59">
        <f t="shared" si="13"/>
        <v>0.88800000000000001</v>
      </c>
      <c r="I163" s="59">
        <f t="shared" si="13"/>
        <v>8.6571034568376393E-2</v>
      </c>
      <c r="J163" s="65">
        <f t="shared" si="13"/>
        <v>0.182</v>
      </c>
      <c r="K163" s="65">
        <f t="shared" si="13"/>
        <v>0.153</v>
      </c>
      <c r="P163" s="57"/>
    </row>
    <row r="164" spans="1:16" s="35" customFormat="1" x14ac:dyDescent="0.3">
      <c r="C164" s="35" t="s">
        <v>423</v>
      </c>
      <c r="F164" s="35">
        <f t="shared" ref="F164:K164" si="14">MIN(F101:F159)</f>
        <v>11</v>
      </c>
      <c r="G164" s="65">
        <f t="shared" si="14"/>
        <v>0.05</v>
      </c>
      <c r="H164" s="59">
        <f t="shared" si="14"/>
        <v>1E-3</v>
      </c>
      <c r="I164" s="59">
        <f t="shared" si="14"/>
        <v>9.7489903793216659E-5</v>
      </c>
      <c r="J164" s="65">
        <f t="shared" si="14"/>
        <v>4.0000000000000001E-3</v>
      </c>
      <c r="K164" s="65">
        <f t="shared" si="14"/>
        <v>1E-3</v>
      </c>
      <c r="P164" s="57"/>
    </row>
    <row r="165" spans="1:16" s="35" customFormat="1" x14ac:dyDescent="0.3">
      <c r="C165" s="35" t="s">
        <v>424</v>
      </c>
      <c r="F165" s="35">
        <f t="shared" ref="F165:K165" si="15">STDEV(F101:F159)</f>
        <v>14.845237071378666</v>
      </c>
      <c r="G165" s="65">
        <f t="shared" si="15"/>
        <v>1.9343981871840521</v>
      </c>
      <c r="H165" s="59">
        <f t="shared" si="15"/>
        <v>0.12565584812623173</v>
      </c>
      <c r="I165" s="59">
        <f t="shared" si="15"/>
        <v>1.2250176544881374E-2</v>
      </c>
      <c r="J165" s="65">
        <f t="shared" si="15"/>
        <v>3.4828803990028197E-2</v>
      </c>
      <c r="K165" s="65">
        <f t="shared" si="15"/>
        <v>3.1409848917188149E-2</v>
      </c>
      <c r="P165" s="57"/>
    </row>
    <row r="167" spans="1:16" x14ac:dyDescent="0.3">
      <c r="A167" t="s">
        <v>19</v>
      </c>
      <c r="B167">
        <v>28017080</v>
      </c>
      <c r="C167" t="s">
        <v>84</v>
      </c>
    </row>
    <row r="168" spans="1:16" x14ac:dyDescent="0.3">
      <c r="A168" t="s">
        <v>20</v>
      </c>
    </row>
    <row r="169" spans="1:16" x14ac:dyDescent="0.3">
      <c r="A169" t="s">
        <v>21</v>
      </c>
    </row>
    <row r="170" spans="1:16" x14ac:dyDescent="0.3">
      <c r="A170" t="s">
        <v>22</v>
      </c>
      <c r="B170">
        <v>275</v>
      </c>
    </row>
    <row r="171" spans="1:16" x14ac:dyDescent="0.3">
      <c r="A171" t="s">
        <v>135</v>
      </c>
      <c r="B171" t="s">
        <v>85</v>
      </c>
    </row>
    <row r="172" spans="1:16" s="35" customFormat="1" x14ac:dyDescent="0.3">
      <c r="A172" s="35" t="s">
        <v>438</v>
      </c>
      <c r="B172" s="64">
        <v>206326503.755</v>
      </c>
      <c r="C172" s="35" t="s">
        <v>439</v>
      </c>
      <c r="H172" s="59"/>
      <c r="I172" s="59"/>
    </row>
    <row r="173" spans="1:16" x14ac:dyDescent="0.3">
      <c r="G173" t="s">
        <v>110</v>
      </c>
      <c r="H173" s="59" t="s">
        <v>111</v>
      </c>
      <c r="J173" t="s">
        <v>112</v>
      </c>
      <c r="K173" t="s">
        <v>112</v>
      </c>
    </row>
    <row r="174" spans="1:16" x14ac:dyDescent="0.3">
      <c r="C174" t="s">
        <v>113</v>
      </c>
      <c r="D174" t="s">
        <v>114</v>
      </c>
      <c r="F174" t="s">
        <v>115</v>
      </c>
      <c r="G174" t="s">
        <v>116</v>
      </c>
      <c r="H174" s="59" t="s">
        <v>117</v>
      </c>
      <c r="J174" t="s">
        <v>118</v>
      </c>
      <c r="K174" t="s">
        <v>119</v>
      </c>
    </row>
    <row r="175" spans="1:16" x14ac:dyDescent="0.3">
      <c r="D175" t="s">
        <v>120</v>
      </c>
      <c r="F175" t="s">
        <v>121</v>
      </c>
      <c r="G175" t="s">
        <v>122</v>
      </c>
      <c r="H175" s="59" t="s">
        <v>123</v>
      </c>
      <c r="J175" t="s">
        <v>18</v>
      </c>
      <c r="K175" t="s">
        <v>18</v>
      </c>
    </row>
    <row r="176" spans="1:16" x14ac:dyDescent="0.3">
      <c r="A176" t="s">
        <v>124</v>
      </c>
      <c r="B176" t="s">
        <v>125</v>
      </c>
      <c r="C176" t="s">
        <v>126</v>
      </c>
      <c r="D176" t="s">
        <v>127</v>
      </c>
      <c r="F176" t="s">
        <v>128</v>
      </c>
      <c r="G176" t="s">
        <v>129</v>
      </c>
      <c r="H176" s="59" t="s">
        <v>129</v>
      </c>
      <c r="J176" t="s">
        <v>130</v>
      </c>
      <c r="K176" t="s">
        <v>131</v>
      </c>
      <c r="L176" t="s">
        <v>132</v>
      </c>
    </row>
    <row r="177" spans="3:17" x14ac:dyDescent="0.3">
      <c r="C177">
        <v>1</v>
      </c>
      <c r="D177">
        <v>19780308</v>
      </c>
      <c r="E177" s="35">
        <v>28557</v>
      </c>
      <c r="F177">
        <v>32</v>
      </c>
      <c r="G177">
        <v>0.41599999999999998</v>
      </c>
      <c r="H177" s="59">
        <v>3.0000000000000001E-3</v>
      </c>
      <c r="I177" s="62">
        <f>1000*H177*(60*60*24*365.25)/($G$1*$B$172)</f>
        <v>2.4149970346442568E-4</v>
      </c>
      <c r="J177">
        <v>7.0000000000000001E-3</v>
      </c>
      <c r="K177">
        <v>8.0000000000000002E-3</v>
      </c>
      <c r="N177" s="58"/>
      <c r="P177" s="56">
        <v>28557</v>
      </c>
      <c r="Q177" s="59">
        <v>3.0000000000000001E-3</v>
      </c>
    </row>
    <row r="178" spans="3:17" x14ac:dyDescent="0.3">
      <c r="C178">
        <v>2</v>
      </c>
      <c r="D178">
        <v>19780829</v>
      </c>
      <c r="E178" s="35">
        <v>28731</v>
      </c>
      <c r="F178">
        <v>58</v>
      </c>
      <c r="G178">
        <v>1.5429999999999999</v>
      </c>
      <c r="H178" s="59">
        <v>2.8000000000000001E-2</v>
      </c>
      <c r="I178" s="62">
        <f t="shared" ref="I178:I231" si="16">1000*H178*(60*60*24*365.25)/($G$1*$B$172)</f>
        <v>2.2539972323346396E-3</v>
      </c>
      <c r="J178">
        <v>1.7999999999999999E-2</v>
      </c>
      <c r="K178">
        <v>2.5000000000000001E-2</v>
      </c>
      <c r="M178" s="35"/>
      <c r="N178" s="58"/>
      <c r="P178" s="56">
        <v>28731</v>
      </c>
      <c r="Q178" s="59">
        <v>2.8000000000000001E-2</v>
      </c>
    </row>
    <row r="179" spans="3:17" x14ac:dyDescent="0.3">
      <c r="C179">
        <v>3</v>
      </c>
      <c r="D179">
        <v>19781020</v>
      </c>
      <c r="E179" s="35">
        <v>28783</v>
      </c>
      <c r="F179">
        <v>87</v>
      </c>
      <c r="G179">
        <v>1.994</v>
      </c>
      <c r="H179" s="59">
        <v>0.04</v>
      </c>
      <c r="I179" s="62">
        <f t="shared" si="16"/>
        <v>3.2199960461923422E-3</v>
      </c>
      <c r="J179">
        <v>0.02</v>
      </c>
      <c r="K179">
        <v>2.5999999999999999E-2</v>
      </c>
      <c r="M179" s="35"/>
      <c r="N179" s="58"/>
      <c r="P179" s="56">
        <v>28783</v>
      </c>
      <c r="Q179" s="59">
        <v>0.04</v>
      </c>
    </row>
    <row r="180" spans="3:17" x14ac:dyDescent="0.3">
      <c r="C180">
        <v>4</v>
      </c>
      <c r="D180">
        <v>19781115</v>
      </c>
      <c r="E180" s="35">
        <v>28809</v>
      </c>
      <c r="F180">
        <v>111</v>
      </c>
      <c r="G180">
        <v>4.6150000000000002</v>
      </c>
      <c r="H180" s="59">
        <v>0.16</v>
      </c>
      <c r="I180" s="62">
        <f t="shared" si="16"/>
        <v>1.2879984184769369E-2</v>
      </c>
      <c r="J180">
        <v>3.5000000000000003E-2</v>
      </c>
      <c r="K180">
        <v>1E-3</v>
      </c>
      <c r="M180" s="35"/>
      <c r="N180" s="58"/>
      <c r="P180" s="56">
        <v>28809</v>
      </c>
      <c r="Q180" s="59">
        <v>0.16</v>
      </c>
    </row>
    <row r="181" spans="3:17" x14ac:dyDescent="0.3">
      <c r="C181">
        <v>5</v>
      </c>
      <c r="D181">
        <v>19781220</v>
      </c>
      <c r="E181" s="35">
        <v>28844</v>
      </c>
      <c r="F181">
        <v>68</v>
      </c>
      <c r="G181">
        <v>0.83899999999999997</v>
      </c>
      <c r="H181" s="59">
        <v>5.0000000000000001E-3</v>
      </c>
      <c r="I181" s="62">
        <f t="shared" si="16"/>
        <v>4.0249950577404277E-4</v>
      </c>
      <c r="J181">
        <v>6.0000000000000001E-3</v>
      </c>
      <c r="K181">
        <v>1E-3</v>
      </c>
      <c r="M181" s="35"/>
      <c r="N181" s="58"/>
      <c r="P181" s="56">
        <v>28844</v>
      </c>
      <c r="Q181" s="59">
        <v>5.0000000000000001E-3</v>
      </c>
    </row>
    <row r="182" spans="3:17" x14ac:dyDescent="0.3">
      <c r="C182">
        <v>6</v>
      </c>
      <c r="D182">
        <v>19790129</v>
      </c>
      <c r="E182" s="35">
        <v>28884</v>
      </c>
      <c r="F182">
        <v>60</v>
      </c>
      <c r="G182">
        <v>0.59299999999999997</v>
      </c>
      <c r="H182" s="59">
        <v>1.2999999999999999E-2</v>
      </c>
      <c r="I182" s="62">
        <f t="shared" si="16"/>
        <v>1.0464987150125113E-3</v>
      </c>
      <c r="J182">
        <v>2.3E-2</v>
      </c>
      <c r="K182">
        <v>2.3E-2</v>
      </c>
      <c r="M182" s="35"/>
      <c r="N182" s="58"/>
      <c r="P182" s="56">
        <v>28884</v>
      </c>
      <c r="Q182" s="59">
        <v>1.2999999999999999E-2</v>
      </c>
    </row>
    <row r="183" spans="3:17" x14ac:dyDescent="0.3">
      <c r="C183">
        <v>7</v>
      </c>
      <c r="D183">
        <v>19790222</v>
      </c>
      <c r="E183" s="35">
        <v>28908</v>
      </c>
      <c r="F183">
        <v>58</v>
      </c>
      <c r="G183">
        <v>0.53300000000000003</v>
      </c>
      <c r="H183" s="59">
        <v>7.0000000000000001E-3</v>
      </c>
      <c r="I183" s="62">
        <f t="shared" si="16"/>
        <v>5.6349930808365989E-4</v>
      </c>
      <c r="J183">
        <v>1.2999999999999999E-2</v>
      </c>
      <c r="K183">
        <v>1E-3</v>
      </c>
      <c r="M183" s="35"/>
      <c r="N183" s="58"/>
      <c r="P183" s="56">
        <v>28908</v>
      </c>
      <c r="Q183" s="59">
        <v>7.0000000000000001E-3</v>
      </c>
    </row>
    <row r="184" spans="3:17" x14ac:dyDescent="0.3">
      <c r="C184">
        <v>8</v>
      </c>
      <c r="D184">
        <v>19790405</v>
      </c>
      <c r="E184" s="35">
        <v>28950</v>
      </c>
      <c r="F184">
        <v>52</v>
      </c>
      <c r="G184">
        <v>0.41399999999999998</v>
      </c>
      <c r="H184" s="59">
        <v>5.0000000000000001E-3</v>
      </c>
      <c r="I184" s="62">
        <f t="shared" si="16"/>
        <v>4.0249950577404277E-4</v>
      </c>
      <c r="J184">
        <v>1.4E-2</v>
      </c>
      <c r="K184">
        <v>0.01</v>
      </c>
      <c r="M184" s="35"/>
      <c r="N184" s="58"/>
      <c r="P184" s="56">
        <v>28950</v>
      </c>
      <c r="Q184" s="59">
        <v>5.0000000000000001E-3</v>
      </c>
    </row>
    <row r="185" spans="3:17" x14ac:dyDescent="0.3">
      <c r="C185">
        <v>9</v>
      </c>
      <c r="D185">
        <v>19790605</v>
      </c>
      <c r="E185" s="35">
        <v>29011</v>
      </c>
      <c r="F185">
        <v>127</v>
      </c>
      <c r="G185">
        <v>5.3609999999999998</v>
      </c>
      <c r="H185" s="59">
        <v>0.71799999999999997</v>
      </c>
      <c r="I185" s="62">
        <f t="shared" si="16"/>
        <v>5.7798929029152547E-2</v>
      </c>
      <c r="J185">
        <v>0.13400000000000001</v>
      </c>
      <c r="K185">
        <v>0.129</v>
      </c>
      <c r="M185" s="35"/>
      <c r="N185" s="58"/>
      <c r="P185" s="56">
        <v>29011</v>
      </c>
      <c r="Q185" s="59">
        <v>0.71799999999999997</v>
      </c>
    </row>
    <row r="186" spans="3:17" x14ac:dyDescent="0.3">
      <c r="C186">
        <v>10</v>
      </c>
      <c r="D186">
        <v>19790628</v>
      </c>
      <c r="E186" s="35">
        <v>29034</v>
      </c>
      <c r="F186">
        <v>81</v>
      </c>
      <c r="G186">
        <v>1.7270000000000001</v>
      </c>
      <c r="H186" s="59">
        <v>2.3E-2</v>
      </c>
      <c r="I186" s="62">
        <f t="shared" si="16"/>
        <v>1.8514977265605968E-3</v>
      </c>
      <c r="J186">
        <v>1.2999999999999999E-2</v>
      </c>
      <c r="K186">
        <v>1.0999999999999999E-2</v>
      </c>
      <c r="M186" s="35"/>
      <c r="N186" s="58"/>
      <c r="P186" s="56">
        <v>29034</v>
      </c>
      <c r="Q186" s="59">
        <v>2.3E-2</v>
      </c>
    </row>
    <row r="187" spans="3:17" x14ac:dyDescent="0.3">
      <c r="C187">
        <v>11</v>
      </c>
      <c r="D187">
        <v>19790817</v>
      </c>
      <c r="E187" s="35">
        <v>29084</v>
      </c>
      <c r="F187">
        <v>80</v>
      </c>
      <c r="G187">
        <v>1.7270000000000001</v>
      </c>
      <c r="H187" s="59">
        <v>3.4000000000000002E-2</v>
      </c>
      <c r="I187" s="62">
        <f t="shared" si="16"/>
        <v>2.7369966392634909E-3</v>
      </c>
      <c r="J187">
        <v>0.02</v>
      </c>
      <c r="K187">
        <v>2.4E-2</v>
      </c>
      <c r="M187" s="35"/>
      <c r="N187" s="58"/>
      <c r="P187" s="56">
        <v>29084</v>
      </c>
      <c r="Q187" s="59">
        <v>3.4000000000000002E-2</v>
      </c>
    </row>
    <row r="188" spans="3:17" x14ac:dyDescent="0.3">
      <c r="C188">
        <v>12</v>
      </c>
      <c r="D188">
        <v>19791127</v>
      </c>
      <c r="E188" s="35">
        <v>29186</v>
      </c>
      <c r="F188">
        <v>138</v>
      </c>
      <c r="G188">
        <v>6.2530000000000001</v>
      </c>
      <c r="H188" s="59">
        <v>9.2999999999999999E-2</v>
      </c>
      <c r="I188" s="62">
        <f t="shared" si="16"/>
        <v>7.4864908073971961E-3</v>
      </c>
      <c r="J188">
        <v>1.4999999999999999E-2</v>
      </c>
      <c r="K188">
        <v>1.2E-2</v>
      </c>
      <c r="M188" s="35"/>
      <c r="N188" s="58"/>
      <c r="P188" s="56">
        <v>29186</v>
      </c>
      <c r="Q188" s="59">
        <v>9.2999999999999999E-2</v>
      </c>
    </row>
    <row r="189" spans="3:17" x14ac:dyDescent="0.3">
      <c r="C189">
        <v>13</v>
      </c>
      <c r="D189">
        <v>19791212</v>
      </c>
      <c r="E189" s="35">
        <v>29201</v>
      </c>
      <c r="F189">
        <v>68</v>
      </c>
      <c r="G189">
        <v>2.34</v>
      </c>
      <c r="H189" s="59">
        <v>2.5000000000000001E-2</v>
      </c>
      <c r="I189" s="62">
        <f t="shared" si="16"/>
        <v>2.0124975288702139E-3</v>
      </c>
      <c r="J189">
        <v>1.0999999999999999E-2</v>
      </c>
      <c r="K189">
        <v>8.9999999999999993E-3</v>
      </c>
      <c r="M189" s="35"/>
      <c r="N189" s="58"/>
      <c r="P189" s="56">
        <v>29201</v>
      </c>
      <c r="Q189" s="59">
        <v>2.5000000000000001E-2</v>
      </c>
    </row>
    <row r="190" spans="3:17" x14ac:dyDescent="0.3">
      <c r="C190">
        <v>14</v>
      </c>
      <c r="D190">
        <v>19800212</v>
      </c>
      <c r="E190" s="35">
        <v>29263</v>
      </c>
      <c r="F190">
        <v>53</v>
      </c>
      <c r="G190">
        <v>0.72599999999999998</v>
      </c>
      <c r="H190" s="59">
        <v>0.61299999999999999</v>
      </c>
      <c r="I190" s="62">
        <f t="shared" si="16"/>
        <v>4.9346439407897645E-2</v>
      </c>
      <c r="J190">
        <v>1.7999999999999999E-2</v>
      </c>
      <c r="K190">
        <v>1.0999999999999999E-2</v>
      </c>
      <c r="M190" s="35"/>
      <c r="N190" s="58"/>
      <c r="P190" s="56">
        <v>29263</v>
      </c>
      <c r="Q190" s="59">
        <v>0.61299999999999999</v>
      </c>
    </row>
    <row r="191" spans="3:17" x14ac:dyDescent="0.3">
      <c r="C191">
        <v>15</v>
      </c>
      <c r="D191">
        <v>19800324</v>
      </c>
      <c r="E191" s="35">
        <v>29304</v>
      </c>
      <c r="F191">
        <v>45</v>
      </c>
      <c r="G191">
        <v>0.52400000000000002</v>
      </c>
      <c r="H191" s="59">
        <v>8.9999999999999993E-3</v>
      </c>
      <c r="I191" s="62">
        <f t="shared" si="16"/>
        <v>7.2449911039327707E-4</v>
      </c>
      <c r="J191">
        <v>1.7000000000000001E-2</v>
      </c>
      <c r="K191">
        <v>1.2999999999999999E-2</v>
      </c>
      <c r="M191" s="35"/>
      <c r="N191" s="58"/>
      <c r="P191" s="56">
        <v>29304</v>
      </c>
      <c r="Q191" s="59">
        <v>8.9999999999999993E-3</v>
      </c>
    </row>
    <row r="192" spans="3:17" x14ac:dyDescent="0.3">
      <c r="C192">
        <v>16</v>
      </c>
      <c r="D192">
        <v>19800529</v>
      </c>
      <c r="E192" s="35">
        <v>29370</v>
      </c>
      <c r="F192">
        <v>74</v>
      </c>
      <c r="G192">
        <v>3.7530000000000001</v>
      </c>
      <c r="H192" s="59">
        <v>4.9000000000000002E-2</v>
      </c>
      <c r="I192" s="62">
        <f t="shared" si="16"/>
        <v>3.9444951565856196E-3</v>
      </c>
      <c r="J192">
        <v>1.2999999999999999E-2</v>
      </c>
      <c r="K192">
        <v>1.4E-2</v>
      </c>
      <c r="M192" s="35"/>
      <c r="N192" s="58"/>
      <c r="P192" s="56">
        <v>29370</v>
      </c>
      <c r="Q192" s="59">
        <v>4.9000000000000002E-2</v>
      </c>
    </row>
    <row r="193" spans="3:17" x14ac:dyDescent="0.3">
      <c r="C193">
        <v>17</v>
      </c>
      <c r="D193">
        <v>19800717</v>
      </c>
      <c r="E193" s="35">
        <v>29419</v>
      </c>
      <c r="F193">
        <v>55</v>
      </c>
      <c r="G193">
        <v>0.56799999999999995</v>
      </c>
      <c r="H193" s="59">
        <v>1.2E-2</v>
      </c>
      <c r="I193" s="62">
        <f t="shared" si="16"/>
        <v>9.6599881385770272E-4</v>
      </c>
      <c r="J193">
        <v>2.1000000000000001E-2</v>
      </c>
      <c r="K193">
        <v>2.7E-2</v>
      </c>
      <c r="M193" s="35"/>
      <c r="N193" s="58"/>
      <c r="P193" s="56">
        <v>29419</v>
      </c>
      <c r="Q193" s="59">
        <v>1.2E-2</v>
      </c>
    </row>
    <row r="194" spans="3:17" x14ac:dyDescent="0.3">
      <c r="C194">
        <v>18</v>
      </c>
      <c r="D194">
        <v>19801105</v>
      </c>
      <c r="E194" s="35">
        <v>29530</v>
      </c>
      <c r="F194">
        <v>88</v>
      </c>
      <c r="G194">
        <v>3.9289999999999998</v>
      </c>
      <c r="H194" s="59">
        <v>0.218</v>
      </c>
      <c r="I194" s="62">
        <f t="shared" si="16"/>
        <v>1.7548978451748267E-2</v>
      </c>
      <c r="J194">
        <v>5.5E-2</v>
      </c>
      <c r="K194">
        <v>0.08</v>
      </c>
      <c r="M194" s="35"/>
      <c r="N194" s="58"/>
      <c r="P194" s="56">
        <v>29530</v>
      </c>
      <c r="Q194" s="59">
        <v>0.218</v>
      </c>
    </row>
    <row r="195" spans="3:17" x14ac:dyDescent="0.3">
      <c r="C195">
        <v>19</v>
      </c>
      <c r="D195">
        <v>19830330</v>
      </c>
      <c r="E195" s="35">
        <v>30405</v>
      </c>
      <c r="F195">
        <v>28</v>
      </c>
      <c r="G195">
        <v>2.99</v>
      </c>
      <c r="H195" s="59">
        <v>7.0000000000000001E-3</v>
      </c>
      <c r="I195" s="62">
        <f t="shared" si="16"/>
        <v>5.6349930808365989E-4</v>
      </c>
      <c r="J195">
        <v>2E-3</v>
      </c>
      <c r="K195">
        <v>1.7999999999999999E-2</v>
      </c>
      <c r="M195" s="35"/>
      <c r="N195" s="58"/>
      <c r="P195" s="56">
        <v>30405</v>
      </c>
      <c r="Q195" s="59">
        <v>7.0000000000000001E-3</v>
      </c>
    </row>
    <row r="196" spans="3:17" x14ac:dyDescent="0.3">
      <c r="C196">
        <v>20</v>
      </c>
      <c r="D196">
        <v>19830525</v>
      </c>
      <c r="E196" s="35">
        <v>30461</v>
      </c>
      <c r="F196">
        <v>60</v>
      </c>
      <c r="G196">
        <v>3.42</v>
      </c>
      <c r="H196" s="59">
        <v>9.2999999999999999E-2</v>
      </c>
      <c r="I196" s="62">
        <f t="shared" si="16"/>
        <v>7.4864908073971961E-3</v>
      </c>
      <c r="J196">
        <v>2.7E-2</v>
      </c>
      <c r="K196">
        <v>2.9000000000000001E-2</v>
      </c>
      <c r="M196" s="35"/>
      <c r="N196" s="58"/>
      <c r="P196" s="56">
        <v>30461</v>
      </c>
      <c r="Q196" s="59">
        <v>9.2999999999999999E-2</v>
      </c>
    </row>
    <row r="197" spans="3:17" x14ac:dyDescent="0.3">
      <c r="C197">
        <v>21</v>
      </c>
      <c r="D197">
        <v>19830715</v>
      </c>
      <c r="E197" s="35">
        <v>30512</v>
      </c>
      <c r="F197">
        <v>41</v>
      </c>
      <c r="G197">
        <v>1.26</v>
      </c>
      <c r="H197" s="59">
        <v>1.6E-2</v>
      </c>
      <c r="I197" s="62">
        <f t="shared" si="16"/>
        <v>1.287998418476937E-3</v>
      </c>
      <c r="J197">
        <v>1.2999999999999999E-2</v>
      </c>
      <c r="K197">
        <v>1.4E-2</v>
      </c>
      <c r="M197" s="35"/>
      <c r="N197" s="58"/>
      <c r="P197" s="56">
        <v>30512</v>
      </c>
      <c r="Q197" s="59">
        <v>1.6E-2</v>
      </c>
    </row>
    <row r="198" spans="3:17" x14ac:dyDescent="0.3">
      <c r="C198">
        <v>22</v>
      </c>
      <c r="D198">
        <v>19831106</v>
      </c>
      <c r="E198" s="35">
        <v>30626</v>
      </c>
      <c r="F198">
        <v>67</v>
      </c>
      <c r="G198">
        <v>4.1399999999999997</v>
      </c>
      <c r="H198" s="59">
        <v>0.17</v>
      </c>
      <c r="I198" s="62">
        <f t="shared" si="16"/>
        <v>1.3684983196317455E-2</v>
      </c>
      <c r="J198">
        <v>4.1000000000000002E-2</v>
      </c>
      <c r="K198">
        <v>4.7E-2</v>
      </c>
      <c r="M198" s="35"/>
      <c r="N198" s="58"/>
      <c r="P198" s="56">
        <v>30626</v>
      </c>
      <c r="Q198" s="59">
        <v>0.17</v>
      </c>
    </row>
    <row r="199" spans="3:17" x14ac:dyDescent="0.3">
      <c r="C199">
        <v>23</v>
      </c>
      <c r="D199">
        <v>19831119</v>
      </c>
      <c r="E199" s="35">
        <v>30639</v>
      </c>
      <c r="F199">
        <v>39</v>
      </c>
      <c r="G199">
        <v>0.95199999999999996</v>
      </c>
      <c r="H199" s="59">
        <v>1.2E-2</v>
      </c>
      <c r="I199" s="62">
        <f t="shared" si="16"/>
        <v>9.6599881385770272E-4</v>
      </c>
      <c r="J199">
        <v>1.2999999999999999E-2</v>
      </c>
      <c r="K199">
        <v>1.2E-2</v>
      </c>
      <c r="M199" s="35"/>
      <c r="N199" s="58"/>
      <c r="P199" s="56">
        <v>30639</v>
      </c>
      <c r="Q199" s="59">
        <v>1.2E-2</v>
      </c>
    </row>
    <row r="200" spans="3:17" x14ac:dyDescent="0.3">
      <c r="C200">
        <v>24</v>
      </c>
      <c r="D200">
        <v>19831215</v>
      </c>
      <c r="E200" s="35">
        <v>30665</v>
      </c>
      <c r="F200">
        <v>39</v>
      </c>
      <c r="G200">
        <v>0.94</v>
      </c>
      <c r="H200" s="59">
        <v>5.0000000000000001E-3</v>
      </c>
      <c r="I200" s="62">
        <f t="shared" si="16"/>
        <v>4.0249950577404277E-4</v>
      </c>
      <c r="J200">
        <v>5.0000000000000001E-3</v>
      </c>
      <c r="K200">
        <v>0.187</v>
      </c>
      <c r="M200" s="35"/>
      <c r="N200" s="58"/>
      <c r="P200" s="56">
        <v>30665</v>
      </c>
      <c r="Q200" s="59">
        <v>5.0000000000000001E-3</v>
      </c>
    </row>
    <row r="201" spans="3:17" x14ac:dyDescent="0.3">
      <c r="C201">
        <v>25</v>
      </c>
      <c r="D201">
        <v>19831221</v>
      </c>
      <c r="E201" s="35">
        <v>30671</v>
      </c>
      <c r="F201">
        <v>38</v>
      </c>
      <c r="G201">
        <v>0.85</v>
      </c>
      <c r="H201" s="59">
        <v>7.0000000000000001E-3</v>
      </c>
      <c r="I201" s="62">
        <f t="shared" si="16"/>
        <v>5.6349930808365989E-4</v>
      </c>
      <c r="J201">
        <v>8.0000000000000002E-3</v>
      </c>
      <c r="K201">
        <v>7.0000000000000001E-3</v>
      </c>
      <c r="M201" s="35"/>
      <c r="N201" s="58"/>
      <c r="P201" s="56">
        <v>30671</v>
      </c>
      <c r="Q201" s="59">
        <v>7.0000000000000001E-3</v>
      </c>
    </row>
    <row r="202" spans="3:17" x14ac:dyDescent="0.3">
      <c r="C202">
        <v>26</v>
      </c>
      <c r="D202">
        <v>19840228</v>
      </c>
      <c r="E202" s="35">
        <v>30740</v>
      </c>
      <c r="F202">
        <v>34</v>
      </c>
      <c r="G202">
        <v>0.45</v>
      </c>
      <c r="H202" s="59">
        <v>6.0000000000000001E-3</v>
      </c>
      <c r="I202" s="62">
        <f t="shared" si="16"/>
        <v>4.8299940692885136E-4</v>
      </c>
      <c r="J202">
        <v>1.2999999999999999E-2</v>
      </c>
      <c r="K202">
        <v>8.9999999999999993E-3</v>
      </c>
      <c r="M202" s="35"/>
      <c r="N202" s="58"/>
      <c r="P202" s="56">
        <v>30740</v>
      </c>
      <c r="Q202" s="59">
        <v>6.0000000000000001E-3</v>
      </c>
    </row>
    <row r="203" spans="3:17" x14ac:dyDescent="0.3">
      <c r="C203">
        <v>27</v>
      </c>
      <c r="D203">
        <v>19840416</v>
      </c>
      <c r="E203" s="35">
        <v>30788</v>
      </c>
      <c r="F203">
        <v>44</v>
      </c>
      <c r="G203">
        <v>1.24</v>
      </c>
      <c r="H203" s="59">
        <v>6.6000000000000003E-2</v>
      </c>
      <c r="I203" s="62">
        <f t="shared" si="16"/>
        <v>5.3129934762173653E-3</v>
      </c>
      <c r="J203">
        <v>5.2999999999999999E-2</v>
      </c>
      <c r="K203">
        <v>6.5000000000000002E-2</v>
      </c>
      <c r="M203" s="35"/>
      <c r="N203" s="58"/>
      <c r="P203" s="56">
        <v>30788</v>
      </c>
      <c r="Q203" s="59">
        <v>6.6000000000000003E-2</v>
      </c>
    </row>
    <row r="204" spans="3:17" x14ac:dyDescent="0.3">
      <c r="C204">
        <v>28</v>
      </c>
      <c r="D204">
        <v>19840424</v>
      </c>
      <c r="E204" s="35">
        <v>30796</v>
      </c>
      <c r="F204">
        <v>32</v>
      </c>
      <c r="G204">
        <v>0.31</v>
      </c>
      <c r="H204" s="59">
        <v>1E-3</v>
      </c>
      <c r="I204" s="62">
        <f t="shared" si="16"/>
        <v>8.049990115480856E-5</v>
      </c>
      <c r="J204">
        <v>5.0000000000000001E-3</v>
      </c>
      <c r="K204">
        <v>0.96399999999999997</v>
      </c>
      <c r="M204" s="35"/>
      <c r="N204" s="58"/>
      <c r="P204" s="56">
        <v>30796</v>
      </c>
      <c r="Q204" s="59">
        <v>1E-3</v>
      </c>
    </row>
    <row r="205" spans="3:17" x14ac:dyDescent="0.3">
      <c r="C205">
        <v>29</v>
      </c>
      <c r="D205">
        <v>19840605</v>
      </c>
      <c r="E205" s="35">
        <v>30838</v>
      </c>
      <c r="F205">
        <v>45</v>
      </c>
      <c r="G205">
        <v>0.46</v>
      </c>
      <c r="H205" s="59">
        <v>1.4E-2</v>
      </c>
      <c r="I205" s="62">
        <f t="shared" si="16"/>
        <v>1.1269986161673198E-3</v>
      </c>
      <c r="J205">
        <v>0.03</v>
      </c>
      <c r="K205">
        <v>3.4000000000000002E-2</v>
      </c>
      <c r="M205" s="35"/>
      <c r="N205" s="58"/>
      <c r="P205" s="56">
        <v>30838</v>
      </c>
      <c r="Q205" s="59">
        <v>1.4E-2</v>
      </c>
    </row>
    <row r="206" spans="3:17" x14ac:dyDescent="0.3">
      <c r="C206">
        <v>30</v>
      </c>
      <c r="D206">
        <v>19840813</v>
      </c>
      <c r="E206" s="35">
        <v>30907</v>
      </c>
      <c r="F206">
        <v>37</v>
      </c>
      <c r="G206">
        <v>0.32</v>
      </c>
      <c r="H206" s="59">
        <v>1E-3</v>
      </c>
      <c r="I206" s="62">
        <f t="shared" si="16"/>
        <v>8.049990115480856E-5</v>
      </c>
      <c r="J206">
        <v>5.0000000000000001E-3</v>
      </c>
      <c r="K206">
        <v>7.0000000000000001E-3</v>
      </c>
      <c r="M206" s="35"/>
      <c r="N206" s="58"/>
      <c r="P206" s="56">
        <v>30907</v>
      </c>
      <c r="Q206" s="59">
        <v>1E-3</v>
      </c>
    </row>
    <row r="207" spans="3:17" x14ac:dyDescent="0.3">
      <c r="C207">
        <v>31</v>
      </c>
      <c r="D207">
        <v>19840906</v>
      </c>
      <c r="E207" s="35">
        <v>30931</v>
      </c>
      <c r="F207">
        <v>42</v>
      </c>
      <c r="G207">
        <v>0.63</v>
      </c>
      <c r="H207" s="59">
        <v>6.0000000000000001E-3</v>
      </c>
      <c r="I207" s="62">
        <f t="shared" si="16"/>
        <v>4.8299940692885136E-4</v>
      </c>
      <c r="J207">
        <v>8.9999999999999993E-3</v>
      </c>
      <c r="K207">
        <v>4.0000000000000001E-3</v>
      </c>
      <c r="M207" s="35"/>
      <c r="N207" s="58"/>
      <c r="P207" s="56">
        <v>30931</v>
      </c>
      <c r="Q207" s="59">
        <v>6.0000000000000001E-3</v>
      </c>
    </row>
    <row r="208" spans="3:17" x14ac:dyDescent="0.3">
      <c r="C208">
        <v>32</v>
      </c>
      <c r="D208">
        <v>19841005</v>
      </c>
      <c r="E208" s="35">
        <v>30960</v>
      </c>
      <c r="F208">
        <v>49</v>
      </c>
      <c r="G208">
        <v>1.76</v>
      </c>
      <c r="H208" s="59">
        <v>1.7000000000000001E-2</v>
      </c>
      <c r="I208" s="62">
        <f t="shared" si="16"/>
        <v>1.3684983196317454E-3</v>
      </c>
      <c r="J208">
        <v>0.01</v>
      </c>
      <c r="K208">
        <v>8.9999999999999993E-3</v>
      </c>
      <c r="M208" s="35"/>
      <c r="N208" s="58"/>
      <c r="P208" s="56">
        <v>30960</v>
      </c>
      <c r="Q208" s="59">
        <v>1.7000000000000001E-2</v>
      </c>
    </row>
    <row r="209" spans="3:17" x14ac:dyDescent="0.3">
      <c r="C209">
        <v>33</v>
      </c>
      <c r="D209">
        <v>19841103</v>
      </c>
      <c r="E209" s="35">
        <v>30989</v>
      </c>
      <c r="F209">
        <v>93</v>
      </c>
      <c r="G209">
        <v>7.21</v>
      </c>
      <c r="H209" s="59">
        <v>0.17399999999999999</v>
      </c>
      <c r="I209" s="62">
        <f t="shared" si="16"/>
        <v>1.400698280093669E-2</v>
      </c>
      <c r="J209">
        <v>2.4E-2</v>
      </c>
      <c r="K209">
        <v>31</v>
      </c>
      <c r="M209" s="35"/>
      <c r="N209" s="58"/>
      <c r="P209" s="56">
        <v>30989</v>
      </c>
      <c r="Q209" s="59">
        <v>0.17399999999999999</v>
      </c>
    </row>
    <row r="210" spans="3:17" x14ac:dyDescent="0.3">
      <c r="C210">
        <v>34</v>
      </c>
      <c r="D210">
        <v>19841206</v>
      </c>
      <c r="E210" s="35">
        <v>31022</v>
      </c>
      <c r="F210">
        <v>45</v>
      </c>
      <c r="G210">
        <v>1.45</v>
      </c>
      <c r="H210" s="59">
        <v>1.2E-2</v>
      </c>
      <c r="I210" s="62">
        <f t="shared" si="16"/>
        <v>9.6599881385770272E-4</v>
      </c>
      <c r="J210">
        <v>8.9999999999999993E-3</v>
      </c>
      <c r="K210">
        <v>1.7000000000000001E-2</v>
      </c>
      <c r="M210" s="35"/>
      <c r="N210" s="58"/>
      <c r="P210" s="56">
        <v>31022</v>
      </c>
      <c r="Q210" s="59">
        <v>1.2E-2</v>
      </c>
    </row>
    <row r="211" spans="3:17" x14ac:dyDescent="0.3">
      <c r="C211">
        <v>35</v>
      </c>
      <c r="D211">
        <v>19850419</v>
      </c>
      <c r="E211" s="35">
        <v>31156</v>
      </c>
      <c r="F211">
        <v>32</v>
      </c>
      <c r="G211">
        <v>0.33</v>
      </c>
      <c r="H211" s="59">
        <v>6.0000000000000001E-3</v>
      </c>
      <c r="I211" s="62">
        <f t="shared" si="16"/>
        <v>4.8299940692885136E-4</v>
      </c>
      <c r="J211">
        <v>1.7000000000000001E-2</v>
      </c>
      <c r="K211">
        <v>3.0000000000000001E-3</v>
      </c>
      <c r="M211" s="35"/>
      <c r="N211" s="58"/>
      <c r="P211" s="56">
        <v>31156</v>
      </c>
      <c r="Q211" s="59">
        <v>6.0000000000000001E-3</v>
      </c>
    </row>
    <row r="212" spans="3:17" x14ac:dyDescent="0.3">
      <c r="C212">
        <v>36</v>
      </c>
      <c r="D212">
        <v>19850806</v>
      </c>
      <c r="E212" s="35">
        <v>31265</v>
      </c>
      <c r="F212">
        <v>36</v>
      </c>
      <c r="G212">
        <v>0.5</v>
      </c>
      <c r="H212" s="59">
        <v>3.0000000000000001E-3</v>
      </c>
      <c r="I212" s="62">
        <f t="shared" si="16"/>
        <v>2.4149970346442568E-4</v>
      </c>
      <c r="J212">
        <v>5.0000000000000001E-3</v>
      </c>
      <c r="K212">
        <v>4.0000000000000001E-3</v>
      </c>
      <c r="M212" s="35"/>
      <c r="N212" s="58"/>
      <c r="P212" s="56">
        <v>31265</v>
      </c>
      <c r="Q212" s="59">
        <v>3.0000000000000001E-3</v>
      </c>
    </row>
    <row r="213" spans="3:17" x14ac:dyDescent="0.3">
      <c r="C213">
        <v>37</v>
      </c>
      <c r="D213">
        <v>19851122</v>
      </c>
      <c r="E213" s="35">
        <v>31373</v>
      </c>
      <c r="F213">
        <v>48</v>
      </c>
      <c r="G213">
        <v>2.27</v>
      </c>
      <c r="H213" s="59">
        <v>4.4999999999999998E-2</v>
      </c>
      <c r="I213" s="62">
        <f t="shared" si="16"/>
        <v>3.6224955519663852E-3</v>
      </c>
      <c r="J213">
        <v>0.02</v>
      </c>
      <c r="K213">
        <v>2.8000000000000001E-2</v>
      </c>
      <c r="M213" s="35"/>
      <c r="N213" s="58"/>
      <c r="P213" s="56">
        <v>31373</v>
      </c>
      <c r="Q213" s="59">
        <v>4.4999999999999998E-2</v>
      </c>
    </row>
    <row r="214" spans="3:17" x14ac:dyDescent="0.3">
      <c r="C214">
        <v>38</v>
      </c>
      <c r="D214">
        <v>19861030</v>
      </c>
      <c r="E214" s="35">
        <v>31715</v>
      </c>
      <c r="F214">
        <v>94</v>
      </c>
      <c r="G214">
        <v>9.48</v>
      </c>
      <c r="H214" s="59">
        <v>0.59799999999999998</v>
      </c>
      <c r="I214" s="62">
        <f t="shared" si="16"/>
        <v>4.8138940890575521E-2</v>
      </c>
      <c r="J214">
        <v>6.3E-2</v>
      </c>
      <c r="K214">
        <v>4.3999999999999997E-2</v>
      </c>
      <c r="M214" s="35"/>
      <c r="N214" s="58"/>
      <c r="P214" s="56">
        <v>31715</v>
      </c>
      <c r="Q214" s="59">
        <v>0.59799999999999998</v>
      </c>
    </row>
    <row r="215" spans="3:17" x14ac:dyDescent="0.3">
      <c r="C215">
        <v>39</v>
      </c>
      <c r="D215">
        <v>19870730</v>
      </c>
      <c r="E215" s="35">
        <v>31988</v>
      </c>
      <c r="F215">
        <v>57</v>
      </c>
      <c r="G215">
        <v>2.3199999999999998</v>
      </c>
      <c r="H215" s="59">
        <v>9.7000000000000003E-2</v>
      </c>
      <c r="I215" s="62">
        <f t="shared" si="16"/>
        <v>7.8084904120164301E-3</v>
      </c>
      <c r="J215">
        <v>4.2000000000000003E-2</v>
      </c>
      <c r="K215">
        <v>1.4E-2</v>
      </c>
      <c r="M215" s="35"/>
      <c r="N215" s="58"/>
      <c r="P215" s="56">
        <v>31988</v>
      </c>
      <c r="Q215" s="59">
        <v>9.7000000000000003E-2</v>
      </c>
    </row>
    <row r="216" spans="3:17" x14ac:dyDescent="0.3">
      <c r="C216">
        <v>40</v>
      </c>
      <c r="D216">
        <v>19870926</v>
      </c>
      <c r="E216" s="35">
        <v>32046</v>
      </c>
      <c r="F216">
        <v>55</v>
      </c>
      <c r="G216">
        <v>2.2000000000000002</v>
      </c>
      <c r="H216" s="59">
        <v>5.6000000000000001E-2</v>
      </c>
      <c r="I216" s="62">
        <f t="shared" si="16"/>
        <v>4.5079944646692792E-3</v>
      </c>
      <c r="J216">
        <v>2.5000000000000001E-2</v>
      </c>
      <c r="K216">
        <v>4.8000000000000001E-2</v>
      </c>
      <c r="M216" s="35"/>
      <c r="N216" s="58"/>
      <c r="P216" s="56">
        <v>32046</v>
      </c>
      <c r="Q216" s="59">
        <v>5.6000000000000001E-2</v>
      </c>
    </row>
    <row r="217" spans="3:17" x14ac:dyDescent="0.3">
      <c r="C217">
        <v>41</v>
      </c>
      <c r="D217">
        <v>19871112</v>
      </c>
      <c r="E217" s="35">
        <v>32093</v>
      </c>
      <c r="F217">
        <v>66</v>
      </c>
      <c r="G217">
        <v>4.33</v>
      </c>
      <c r="H217" s="59">
        <v>8.3000000000000004E-2</v>
      </c>
      <c r="I217" s="62">
        <f t="shared" si="16"/>
        <v>6.68149179584911E-3</v>
      </c>
      <c r="J217">
        <v>1.9E-2</v>
      </c>
      <c r="K217">
        <v>7.0000000000000001E-3</v>
      </c>
      <c r="M217" s="35"/>
      <c r="N217" s="58"/>
      <c r="P217" s="56">
        <v>32093</v>
      </c>
      <c r="Q217" s="59">
        <v>8.3000000000000004E-2</v>
      </c>
    </row>
    <row r="218" spans="3:17" x14ac:dyDescent="0.3">
      <c r="C218">
        <v>42</v>
      </c>
      <c r="D218">
        <v>19880513</v>
      </c>
      <c r="E218" s="35">
        <v>32276</v>
      </c>
      <c r="F218">
        <v>44</v>
      </c>
      <c r="G218">
        <v>0.98</v>
      </c>
      <c r="H218" s="59">
        <v>2.4E-2</v>
      </c>
      <c r="I218" s="62">
        <f t="shared" si="16"/>
        <v>1.9319976277154054E-3</v>
      </c>
      <c r="J218">
        <v>2.4E-2</v>
      </c>
      <c r="K218">
        <v>2.4E-2</v>
      </c>
      <c r="M218" s="35"/>
      <c r="N218" s="58"/>
      <c r="P218" s="56">
        <v>32276</v>
      </c>
      <c r="Q218" s="59">
        <v>2.4E-2</v>
      </c>
    </row>
    <row r="219" spans="3:17" x14ac:dyDescent="0.3">
      <c r="C219">
        <v>43</v>
      </c>
      <c r="D219">
        <v>19881222</v>
      </c>
      <c r="E219" s="35">
        <v>32499</v>
      </c>
      <c r="F219">
        <v>47</v>
      </c>
      <c r="G219">
        <v>1.65</v>
      </c>
      <c r="H219" s="59">
        <v>0.22800000000000001</v>
      </c>
      <c r="I219" s="62">
        <f t="shared" si="16"/>
        <v>1.835397746329635E-2</v>
      </c>
      <c r="J219">
        <v>0.13800000000000001</v>
      </c>
      <c r="K219">
        <v>0.27100000000000002</v>
      </c>
      <c r="M219" s="35"/>
      <c r="N219" s="58"/>
      <c r="P219" s="56">
        <v>32499</v>
      </c>
      <c r="Q219" s="59">
        <v>0.22800000000000001</v>
      </c>
    </row>
    <row r="220" spans="3:17" x14ac:dyDescent="0.3">
      <c r="C220">
        <v>44</v>
      </c>
      <c r="D220">
        <v>19891030</v>
      </c>
      <c r="E220" s="35">
        <v>32811</v>
      </c>
      <c r="F220">
        <v>81</v>
      </c>
      <c r="G220">
        <v>7.63</v>
      </c>
      <c r="H220" s="59">
        <v>1.7969999999999999</v>
      </c>
      <c r="I220" s="62">
        <f t="shared" si="16"/>
        <v>0.14465832237519097</v>
      </c>
      <c r="J220">
        <v>0.23599999999999999</v>
      </c>
      <c r="K220">
        <v>0.24399999999999999</v>
      </c>
      <c r="M220" s="35"/>
      <c r="N220" s="58"/>
      <c r="P220" s="56">
        <v>32811</v>
      </c>
      <c r="Q220" s="59">
        <v>1.7969999999999999</v>
      </c>
    </row>
    <row r="221" spans="3:17" x14ac:dyDescent="0.3">
      <c r="C221">
        <v>45</v>
      </c>
      <c r="D221">
        <v>19900622</v>
      </c>
      <c r="E221" s="35">
        <v>33046</v>
      </c>
      <c r="F221">
        <v>46</v>
      </c>
      <c r="G221">
        <v>1.59</v>
      </c>
      <c r="H221" s="59">
        <v>8.7999999999999995E-2</v>
      </c>
      <c r="I221" s="62">
        <f t="shared" si="16"/>
        <v>7.0839913016231531E-3</v>
      </c>
      <c r="J221">
        <v>5.5E-2</v>
      </c>
      <c r="K221">
        <v>2.8000000000000001E-2</v>
      </c>
      <c r="M221" s="35"/>
      <c r="N221" s="58"/>
      <c r="P221" s="56">
        <v>33046</v>
      </c>
      <c r="Q221" s="59">
        <v>8.7999999999999995E-2</v>
      </c>
    </row>
    <row r="222" spans="3:17" x14ac:dyDescent="0.3">
      <c r="C222">
        <v>46</v>
      </c>
      <c r="D222">
        <v>19940830</v>
      </c>
      <c r="E222" s="35">
        <v>34576</v>
      </c>
      <c r="F222">
        <v>53</v>
      </c>
      <c r="G222">
        <v>0.3</v>
      </c>
      <c r="H222" s="59">
        <v>1.0999999999999999E-2</v>
      </c>
      <c r="I222" s="62">
        <f t="shared" si="16"/>
        <v>8.8549891270289414E-4</v>
      </c>
      <c r="J222">
        <v>3.6999999999999998E-2</v>
      </c>
      <c r="K222">
        <v>5.0000000000000001E-3</v>
      </c>
      <c r="M222" s="35"/>
      <c r="N222" s="58"/>
      <c r="P222" s="56">
        <v>34576</v>
      </c>
      <c r="Q222" s="59">
        <v>1.0999999999999999E-2</v>
      </c>
    </row>
    <row r="223" spans="3:17" x14ac:dyDescent="0.3">
      <c r="C223">
        <v>47</v>
      </c>
      <c r="D223">
        <v>19941206</v>
      </c>
      <c r="E223" s="35">
        <v>34674</v>
      </c>
      <c r="F223">
        <v>53</v>
      </c>
      <c r="G223">
        <v>1.44</v>
      </c>
      <c r="H223" s="59">
        <v>0.223</v>
      </c>
      <c r="I223" s="62">
        <f t="shared" si="16"/>
        <v>1.7951477957522308E-2</v>
      </c>
      <c r="J223">
        <v>0.155</v>
      </c>
      <c r="K223">
        <v>0.08</v>
      </c>
      <c r="M223" s="35"/>
      <c r="N223" s="58"/>
      <c r="P223" s="56">
        <v>34674</v>
      </c>
      <c r="Q223" s="59">
        <v>0.223</v>
      </c>
    </row>
    <row r="224" spans="3:17" x14ac:dyDescent="0.3">
      <c r="C224">
        <v>48</v>
      </c>
      <c r="D224">
        <v>19950606</v>
      </c>
      <c r="E224" s="35">
        <v>34856</v>
      </c>
      <c r="F224">
        <v>90</v>
      </c>
      <c r="G224">
        <v>3.89</v>
      </c>
      <c r="H224" s="59">
        <v>0.48899999999999999</v>
      </c>
      <c r="I224" s="62">
        <f t="shared" si="16"/>
        <v>3.9364451664701386E-2</v>
      </c>
      <c r="J224">
        <v>0.126</v>
      </c>
      <c r="K224">
        <v>0.47199999999999998</v>
      </c>
      <c r="M224" s="35"/>
      <c r="N224" s="58"/>
      <c r="P224" s="56">
        <v>34856</v>
      </c>
      <c r="Q224" s="59">
        <v>0.48899999999999999</v>
      </c>
    </row>
    <row r="225" spans="1:17" x14ac:dyDescent="0.3">
      <c r="C225">
        <v>49</v>
      </c>
      <c r="D225">
        <v>19980701</v>
      </c>
      <c r="E225" s="35">
        <v>35977</v>
      </c>
      <c r="F225">
        <v>59</v>
      </c>
      <c r="G225">
        <v>0.91200000000000003</v>
      </c>
      <c r="H225" s="59">
        <v>3.1E-2</v>
      </c>
      <c r="I225" s="62">
        <f t="shared" si="16"/>
        <v>2.4954969357990652E-3</v>
      </c>
      <c r="J225">
        <v>3.4000000000000002E-2</v>
      </c>
      <c r="K225">
        <v>3.2000000000000001E-2</v>
      </c>
      <c r="M225" s="35"/>
      <c r="N225" s="58"/>
      <c r="P225" s="56">
        <v>35977</v>
      </c>
      <c r="Q225" s="59">
        <v>3.1E-2</v>
      </c>
    </row>
    <row r="226" spans="1:17" x14ac:dyDescent="0.3">
      <c r="C226">
        <v>50</v>
      </c>
      <c r="D226">
        <v>20010219</v>
      </c>
      <c r="E226" s="35">
        <v>36941</v>
      </c>
      <c r="F226">
        <v>41</v>
      </c>
      <c r="G226">
        <v>0.379</v>
      </c>
      <c r="H226" s="59">
        <v>2E-3</v>
      </c>
      <c r="I226" s="62">
        <f t="shared" si="16"/>
        <v>1.6099980230961712E-4</v>
      </c>
      <c r="J226">
        <v>5.0000000000000001E-3</v>
      </c>
      <c r="K226">
        <v>6.0000000000000001E-3</v>
      </c>
      <c r="M226" s="35"/>
      <c r="N226" s="58"/>
      <c r="P226" s="56">
        <v>36941</v>
      </c>
      <c r="Q226" s="59">
        <v>2E-3</v>
      </c>
    </row>
    <row r="227" spans="1:17" x14ac:dyDescent="0.3">
      <c r="C227">
        <v>51</v>
      </c>
      <c r="D227">
        <v>20030521</v>
      </c>
      <c r="E227" s="35">
        <v>37762</v>
      </c>
      <c r="F227">
        <v>52</v>
      </c>
      <c r="G227">
        <v>1.089</v>
      </c>
      <c r="H227" s="59">
        <v>1.0999999999999999E-2</v>
      </c>
      <c r="I227" s="62">
        <f t="shared" si="16"/>
        <v>8.8549891270289414E-4</v>
      </c>
      <c r="J227">
        <v>0.01</v>
      </c>
      <c r="K227">
        <v>8.9999999999999993E-3</v>
      </c>
      <c r="M227" s="35"/>
      <c r="N227" s="58"/>
      <c r="P227" s="56">
        <v>37762</v>
      </c>
      <c r="Q227" s="59">
        <v>1.0999999999999999E-2</v>
      </c>
    </row>
    <row r="228" spans="1:17" x14ac:dyDescent="0.3">
      <c r="C228">
        <v>52</v>
      </c>
      <c r="D228">
        <v>20031218</v>
      </c>
      <c r="E228" s="35">
        <v>37973</v>
      </c>
      <c r="F228">
        <v>45</v>
      </c>
      <c r="G228">
        <v>1.6419999999999999</v>
      </c>
      <c r="H228" s="59">
        <v>2.9000000000000001E-2</v>
      </c>
      <c r="I228" s="62">
        <f t="shared" si="16"/>
        <v>2.3344971334894483E-3</v>
      </c>
      <c r="J228">
        <v>1.7000000000000001E-2</v>
      </c>
      <c r="K228">
        <v>1.2E-2</v>
      </c>
      <c r="M228" s="35"/>
      <c r="N228" s="58"/>
      <c r="P228" s="56">
        <v>37973</v>
      </c>
      <c r="Q228" s="59">
        <v>2.9000000000000001E-2</v>
      </c>
    </row>
    <row r="229" spans="1:17" x14ac:dyDescent="0.3">
      <c r="C229">
        <v>53</v>
      </c>
      <c r="D229">
        <v>20040918</v>
      </c>
      <c r="E229" s="35">
        <v>38248</v>
      </c>
      <c r="F229">
        <v>51</v>
      </c>
      <c r="G229">
        <v>1.6870000000000001</v>
      </c>
      <c r="H229" s="59">
        <v>1.2E-2</v>
      </c>
      <c r="I229" s="62">
        <f t="shared" si="16"/>
        <v>9.6599881385770272E-4</v>
      </c>
      <c r="J229">
        <v>7.0000000000000001E-3</v>
      </c>
      <c r="K229">
        <v>4.0000000000000001E-3</v>
      </c>
      <c r="M229" s="35"/>
      <c r="N229" s="58"/>
      <c r="P229" s="56">
        <v>38248</v>
      </c>
      <c r="Q229" s="59">
        <v>1.2E-2</v>
      </c>
    </row>
    <row r="230" spans="1:17" x14ac:dyDescent="0.3">
      <c r="C230">
        <v>54</v>
      </c>
      <c r="D230">
        <v>20060310</v>
      </c>
      <c r="E230" s="35">
        <v>38786</v>
      </c>
      <c r="F230">
        <v>32</v>
      </c>
      <c r="G230">
        <v>0.41799999999999998</v>
      </c>
      <c r="H230" s="59">
        <v>0.29799999999999999</v>
      </c>
      <c r="I230" s="62">
        <f t="shared" si="16"/>
        <v>2.3988970544132949E-2</v>
      </c>
      <c r="J230">
        <v>0.71299999999999997</v>
      </c>
      <c r="K230">
        <v>1.7999999999999999E-2</v>
      </c>
      <c r="M230" s="35"/>
      <c r="N230" s="58"/>
      <c r="P230" s="56">
        <v>38786</v>
      </c>
      <c r="Q230" s="59">
        <v>0.29799999999999999</v>
      </c>
    </row>
    <row r="231" spans="1:17" x14ac:dyDescent="0.3">
      <c r="C231">
        <v>55</v>
      </c>
      <c r="D231">
        <v>20060529</v>
      </c>
      <c r="E231" s="35">
        <v>38866</v>
      </c>
      <c r="F231">
        <v>40</v>
      </c>
      <c r="G231">
        <v>1.26</v>
      </c>
      <c r="H231" s="59">
        <v>7.0000000000000001E-3</v>
      </c>
      <c r="I231" s="62">
        <f t="shared" si="16"/>
        <v>5.6349930808365989E-4</v>
      </c>
      <c r="J231">
        <v>6.0000000000000001E-3</v>
      </c>
      <c r="K231">
        <v>1.4999999999999999E-2</v>
      </c>
      <c r="M231" s="35"/>
      <c r="N231" s="58"/>
      <c r="P231" s="56">
        <v>38866</v>
      </c>
      <c r="Q231" s="59">
        <v>7.0000000000000001E-3</v>
      </c>
    </row>
    <row r="233" spans="1:17" s="35" customFormat="1" x14ac:dyDescent="0.3">
      <c r="C233" s="35" t="s">
        <v>421</v>
      </c>
      <c r="F233" s="35">
        <f>AVERAGE(F171:F231)</f>
        <v>58</v>
      </c>
      <c r="G233" s="35">
        <f t="shared" ref="G233" si="17">AVERAGE(G171:G231)</f>
        <v>2.0460727272727275</v>
      </c>
      <c r="H233" s="59">
        <f>AVERAGE(H177:H231)</f>
        <v>0.12363636363636359</v>
      </c>
      <c r="I233" s="62">
        <f>AVERAGE(I177:I231)</f>
        <v>9.9527150518672388E-3</v>
      </c>
      <c r="J233" s="35">
        <f t="shared" ref="J233:K233" si="18">AVERAGE(J171:J231)</f>
        <v>4.4981818181818178E-2</v>
      </c>
      <c r="K233" s="35">
        <f t="shared" si="18"/>
        <v>0.62210909090909094</v>
      </c>
      <c r="P233" s="57"/>
    </row>
    <row r="234" spans="1:17" s="35" customFormat="1" x14ac:dyDescent="0.3">
      <c r="C234" s="35" t="s">
        <v>425</v>
      </c>
      <c r="H234" s="59">
        <f>H233*864/10000</f>
        <v>1.0682181818181815E-2</v>
      </c>
      <c r="I234" s="59"/>
      <c r="P234" s="57"/>
    </row>
    <row r="235" spans="1:17" s="35" customFormat="1" x14ac:dyDescent="0.3">
      <c r="C235" s="35" t="s">
        <v>422</v>
      </c>
      <c r="F235" s="35">
        <f>MAX(F171:F231)</f>
        <v>138</v>
      </c>
      <c r="G235" s="35">
        <f t="shared" ref="G235" si="19">MAX(G171:G231)</f>
        <v>9.48</v>
      </c>
      <c r="H235" s="59">
        <f>MAX(H177:H231)</f>
        <v>1.7969999999999999</v>
      </c>
      <c r="I235" s="59">
        <f>MAX(I177:I231)</f>
        <v>0.14465832237519097</v>
      </c>
      <c r="J235" s="35">
        <f t="shared" ref="J235:K235" si="20">MAX(J171:J231)</f>
        <v>0.71299999999999997</v>
      </c>
      <c r="K235" s="35">
        <f t="shared" si="20"/>
        <v>31</v>
      </c>
      <c r="P235" s="57"/>
    </row>
    <row r="236" spans="1:17" s="35" customFormat="1" x14ac:dyDescent="0.3">
      <c r="C236" s="35" t="s">
        <v>423</v>
      </c>
      <c r="F236" s="35">
        <f>MIN(F171:F231)</f>
        <v>28</v>
      </c>
      <c r="G236" s="35">
        <f t="shared" ref="G236" si="21">MIN(G171:G231)</f>
        <v>0.3</v>
      </c>
      <c r="H236" s="59">
        <f>MIN(H177:H231)</f>
        <v>1E-3</v>
      </c>
      <c r="I236" s="59">
        <f>MIN(I177:I231)</f>
        <v>8.049990115480856E-5</v>
      </c>
      <c r="J236" s="35">
        <f t="shared" ref="J236:K236" si="22">MIN(J171:J231)</f>
        <v>2E-3</v>
      </c>
      <c r="K236" s="35">
        <f t="shared" si="22"/>
        <v>1E-3</v>
      </c>
      <c r="P236" s="57"/>
    </row>
    <row r="237" spans="1:17" s="35" customFormat="1" x14ac:dyDescent="0.3">
      <c r="C237" s="35" t="s">
        <v>424</v>
      </c>
      <c r="F237" s="35">
        <f>STDEV(F171:F231)</f>
        <v>23.774402668042413</v>
      </c>
      <c r="G237" s="35">
        <f t="shared" ref="G237" si="23">STDEV(G171:G231)</f>
        <v>2.0465148953367076</v>
      </c>
      <c r="H237" s="59">
        <f>STDEV(H177:H231)</f>
        <v>0.28093292751884696</v>
      </c>
      <c r="I237" s="59">
        <f>STDEV(I177:I231)</f>
        <v>2.2615072896398178E-2</v>
      </c>
      <c r="J237" s="35">
        <f t="shared" ref="J237:K237" si="24">STDEV(J171:J231)</f>
        <v>0.10178381063678107</v>
      </c>
      <c r="K237" s="35">
        <f t="shared" si="24"/>
        <v>4.1746272961730195</v>
      </c>
      <c r="P237" s="57"/>
    </row>
    <row r="239" spans="1:17" x14ac:dyDescent="0.3">
      <c r="A239" t="s">
        <v>19</v>
      </c>
      <c r="B239">
        <v>15067020</v>
      </c>
      <c r="C239" t="s">
        <v>136</v>
      </c>
    </row>
    <row r="240" spans="1:17" x14ac:dyDescent="0.3">
      <c r="A240" t="s">
        <v>20</v>
      </c>
    </row>
    <row r="241" spans="1:16" x14ac:dyDescent="0.3">
      <c r="A241" t="s">
        <v>21</v>
      </c>
    </row>
    <row r="242" spans="1:16" x14ac:dyDescent="0.3">
      <c r="A242" t="s">
        <v>22</v>
      </c>
      <c r="B242">
        <v>275</v>
      </c>
    </row>
    <row r="243" spans="1:16" x14ac:dyDescent="0.3">
      <c r="A243" t="s">
        <v>135</v>
      </c>
      <c r="B243" t="s">
        <v>92</v>
      </c>
    </row>
    <row r="244" spans="1:16" s="35" customFormat="1" x14ac:dyDescent="0.3">
      <c r="A244" s="35" t="s">
        <v>438</v>
      </c>
      <c r="B244" s="64">
        <v>349230344.28799999</v>
      </c>
      <c r="C244" s="35" t="s">
        <v>439</v>
      </c>
      <c r="H244" s="59"/>
      <c r="I244" s="59"/>
    </row>
    <row r="245" spans="1:16" x14ac:dyDescent="0.3">
      <c r="G245" t="s">
        <v>110</v>
      </c>
      <c r="H245" s="59" t="s">
        <v>111</v>
      </c>
      <c r="J245" t="s">
        <v>112</v>
      </c>
      <c r="K245" t="s">
        <v>112</v>
      </c>
    </row>
    <row r="246" spans="1:16" x14ac:dyDescent="0.3">
      <c r="C246" t="s">
        <v>113</v>
      </c>
      <c r="D246" t="s">
        <v>114</v>
      </c>
      <c r="F246" t="s">
        <v>115</v>
      </c>
      <c r="G246" t="s">
        <v>116</v>
      </c>
      <c r="H246" s="59" t="s">
        <v>117</v>
      </c>
      <c r="J246" t="s">
        <v>118</v>
      </c>
      <c r="K246" t="s">
        <v>119</v>
      </c>
    </row>
    <row r="247" spans="1:16" x14ac:dyDescent="0.3">
      <c r="D247" t="s">
        <v>120</v>
      </c>
      <c r="F247" t="s">
        <v>121</v>
      </c>
      <c r="G247" t="s">
        <v>122</v>
      </c>
      <c r="H247" s="59" t="s">
        <v>123</v>
      </c>
      <c r="J247" t="s">
        <v>18</v>
      </c>
      <c r="K247" t="s">
        <v>18</v>
      </c>
    </row>
    <row r="248" spans="1:16" x14ac:dyDescent="0.3">
      <c r="A248" t="s">
        <v>124</v>
      </c>
      <c r="B248" t="s">
        <v>125</v>
      </c>
      <c r="C248" t="s">
        <v>126</v>
      </c>
      <c r="D248" t="s">
        <v>127</v>
      </c>
      <c r="F248" t="s">
        <v>128</v>
      </c>
      <c r="G248" t="s">
        <v>129</v>
      </c>
      <c r="H248" s="59" t="s">
        <v>129</v>
      </c>
      <c r="J248" t="s">
        <v>130</v>
      </c>
      <c r="K248" t="s">
        <v>131</v>
      </c>
      <c r="L248" t="s">
        <v>132</v>
      </c>
    </row>
    <row r="249" spans="1:16" x14ac:dyDescent="0.3">
      <c r="C249">
        <v>1</v>
      </c>
      <c r="D249">
        <v>19761218</v>
      </c>
      <c r="E249" s="35">
        <v>28112</v>
      </c>
      <c r="F249">
        <v>81</v>
      </c>
      <c r="G249">
        <v>3.9420000000000002</v>
      </c>
      <c r="H249" s="59">
        <v>0.22700000000000001</v>
      </c>
      <c r="I249" s="62">
        <f>1000*H249*(60*60*24*365.25)/($G$1*$B$244)</f>
        <v>1.0796034189207934E-2</v>
      </c>
      <c r="J249">
        <v>5.8000000000000003E-2</v>
      </c>
      <c r="K249">
        <v>1E-3</v>
      </c>
      <c r="P249" s="56">
        <v>28112</v>
      </c>
    </row>
    <row r="250" spans="1:16" x14ac:dyDescent="0.3">
      <c r="C250">
        <v>2</v>
      </c>
      <c r="D250">
        <v>19770129</v>
      </c>
      <c r="E250" s="35">
        <v>28154</v>
      </c>
      <c r="F250">
        <v>72</v>
      </c>
      <c r="G250">
        <v>2.621</v>
      </c>
      <c r="H250" s="59">
        <v>4.7E-2</v>
      </c>
      <c r="I250" s="62">
        <f t="shared" ref="I250:I313" si="25">1000*H250*(60*60*24*365.25)/($G$1*$B$244)</f>
        <v>2.2353022330078099E-3</v>
      </c>
      <c r="J250">
        <v>1.7999999999999999E-2</v>
      </c>
      <c r="K250">
        <v>1E-3</v>
      </c>
      <c r="P250" s="56">
        <v>28154</v>
      </c>
    </row>
    <row r="251" spans="1:16" x14ac:dyDescent="0.3">
      <c r="C251">
        <v>3</v>
      </c>
      <c r="D251">
        <v>19770519</v>
      </c>
      <c r="E251" s="35">
        <v>28264</v>
      </c>
      <c r="F251">
        <v>95</v>
      </c>
      <c r="G251">
        <v>6.5410000000000004</v>
      </c>
      <c r="H251" s="59">
        <v>0.13100000000000001</v>
      </c>
      <c r="I251" s="62">
        <f t="shared" si="25"/>
        <v>6.2303104792345342E-3</v>
      </c>
      <c r="J251">
        <v>0.02</v>
      </c>
      <c r="K251">
        <v>8.0000000000000002E-3</v>
      </c>
      <c r="P251" s="56">
        <v>28264</v>
      </c>
    </row>
    <row r="252" spans="1:16" x14ac:dyDescent="0.3">
      <c r="C252">
        <v>4</v>
      </c>
      <c r="D252">
        <v>19770829</v>
      </c>
      <c r="E252" s="35">
        <v>28366</v>
      </c>
      <c r="F252">
        <v>71</v>
      </c>
      <c r="G252">
        <v>2.0790000000000002</v>
      </c>
      <c r="H252" s="59">
        <v>3.4000000000000002E-2</v>
      </c>
      <c r="I252" s="62">
        <f t="shared" si="25"/>
        <v>1.6170271472822455E-3</v>
      </c>
      <c r="J252">
        <v>1.6E-2</v>
      </c>
      <c r="K252">
        <v>1.0999999999999999E-2</v>
      </c>
      <c r="P252" s="56">
        <v>28366</v>
      </c>
    </row>
    <row r="253" spans="1:16" x14ac:dyDescent="0.3">
      <c r="C253">
        <v>5</v>
      </c>
      <c r="D253">
        <v>19770830</v>
      </c>
      <c r="E253" s="35">
        <v>28367</v>
      </c>
      <c r="F253">
        <v>79</v>
      </c>
      <c r="G253">
        <v>5.4029999999999996</v>
      </c>
      <c r="H253" s="59">
        <v>4.5999999999999999E-2</v>
      </c>
      <c r="I253" s="62">
        <f t="shared" si="25"/>
        <v>2.1877426110289205E-3</v>
      </c>
      <c r="J253">
        <v>8.9999999999999993E-3</v>
      </c>
      <c r="K253">
        <v>4.0000000000000001E-3</v>
      </c>
      <c r="P253" s="56">
        <v>28367</v>
      </c>
    </row>
    <row r="254" spans="1:16" x14ac:dyDescent="0.3">
      <c r="C254">
        <v>6</v>
      </c>
      <c r="D254">
        <v>19771008</v>
      </c>
      <c r="E254" s="35">
        <v>28406</v>
      </c>
      <c r="F254">
        <v>85</v>
      </c>
      <c r="G254">
        <v>4.7569999999999997</v>
      </c>
      <c r="H254" s="59">
        <v>0.47699999999999998</v>
      </c>
      <c r="I254" s="62">
        <f t="shared" si="25"/>
        <v>2.2685939683930328E-2</v>
      </c>
      <c r="J254">
        <v>0.1</v>
      </c>
      <c r="K254">
        <v>9.2999999999999999E-2</v>
      </c>
      <c r="P254" s="56">
        <v>28406</v>
      </c>
    </row>
    <row r="255" spans="1:16" x14ac:dyDescent="0.3">
      <c r="C255">
        <v>7</v>
      </c>
      <c r="D255">
        <v>19771214</v>
      </c>
      <c r="E255" s="35">
        <v>28473</v>
      </c>
      <c r="F255">
        <v>86</v>
      </c>
      <c r="G255">
        <v>5.1029999999999998</v>
      </c>
      <c r="H255" s="59">
        <v>4.4999999999999998E-2</v>
      </c>
      <c r="I255" s="62">
        <f t="shared" si="25"/>
        <v>2.1401829890500307E-3</v>
      </c>
      <c r="J255">
        <v>8.9999999999999993E-3</v>
      </c>
      <c r="K255">
        <v>1.2999999999999999E-2</v>
      </c>
      <c r="P255" s="56">
        <v>28473</v>
      </c>
    </row>
    <row r="256" spans="1:16" x14ac:dyDescent="0.3">
      <c r="C256">
        <v>8</v>
      </c>
      <c r="D256">
        <v>19780309</v>
      </c>
      <c r="E256" s="35">
        <v>28558</v>
      </c>
      <c r="F256">
        <v>80</v>
      </c>
      <c r="G256">
        <v>4.6619999999999999</v>
      </c>
      <c r="H256" s="59">
        <v>0.19</v>
      </c>
      <c r="I256" s="62">
        <f t="shared" si="25"/>
        <v>9.03632817598902E-3</v>
      </c>
      <c r="J256">
        <v>4.1000000000000002E-2</v>
      </c>
      <c r="K256">
        <v>5.0999999999999997E-2</v>
      </c>
      <c r="P256" s="56">
        <v>28558</v>
      </c>
    </row>
    <row r="257" spans="3:16" x14ac:dyDescent="0.3">
      <c r="C257">
        <v>9</v>
      </c>
      <c r="D257">
        <v>19780519</v>
      </c>
      <c r="E257" s="35">
        <v>28629</v>
      </c>
      <c r="F257">
        <v>95</v>
      </c>
      <c r="G257">
        <v>6.5410000000000004</v>
      </c>
      <c r="H257" s="59">
        <v>0.13100000000000001</v>
      </c>
      <c r="I257" s="62">
        <f t="shared" si="25"/>
        <v>6.2303104792345342E-3</v>
      </c>
      <c r="J257">
        <v>0.02</v>
      </c>
      <c r="K257">
        <v>8.0000000000000002E-3</v>
      </c>
      <c r="P257" s="56">
        <v>28629</v>
      </c>
    </row>
    <row r="258" spans="3:16" x14ac:dyDescent="0.3">
      <c r="C258">
        <v>10</v>
      </c>
      <c r="D258">
        <v>19780830</v>
      </c>
      <c r="E258" s="35">
        <v>28732</v>
      </c>
      <c r="F258">
        <v>79</v>
      </c>
      <c r="G258">
        <v>5.4029999999999996</v>
      </c>
      <c r="H258" s="59">
        <v>4.5999999999999999E-2</v>
      </c>
      <c r="I258" s="62">
        <f t="shared" si="25"/>
        <v>2.1877426110289205E-3</v>
      </c>
      <c r="J258">
        <v>8.9999999999999993E-3</v>
      </c>
      <c r="K258">
        <v>4.0000000000000001E-3</v>
      </c>
      <c r="P258" s="56">
        <v>28732</v>
      </c>
    </row>
    <row r="259" spans="3:16" x14ac:dyDescent="0.3">
      <c r="C259">
        <v>11</v>
      </c>
      <c r="D259">
        <v>19781021</v>
      </c>
      <c r="E259" s="35">
        <v>28784</v>
      </c>
      <c r="F259">
        <v>98</v>
      </c>
      <c r="G259">
        <v>7.5069999999999997</v>
      </c>
      <c r="H259" s="59">
        <v>0.104</v>
      </c>
      <c r="I259" s="62">
        <f t="shared" si="25"/>
        <v>4.946200685804516E-3</v>
      </c>
      <c r="J259">
        <v>2.1000000000000001E-2</v>
      </c>
      <c r="K259">
        <v>2.1000000000000001E-2</v>
      </c>
      <c r="P259" s="56">
        <v>28784</v>
      </c>
    </row>
    <row r="260" spans="3:16" x14ac:dyDescent="0.3">
      <c r="C260">
        <v>12</v>
      </c>
      <c r="D260">
        <v>19781116</v>
      </c>
      <c r="E260" s="35">
        <v>28810</v>
      </c>
      <c r="F260">
        <v>102</v>
      </c>
      <c r="G260">
        <v>7.9909999999999997</v>
      </c>
      <c r="H260" s="59">
        <v>0.30399999999999999</v>
      </c>
      <c r="I260" s="62">
        <f t="shared" si="25"/>
        <v>1.4458125081582431E-2</v>
      </c>
      <c r="J260">
        <v>3.7999999999999999E-2</v>
      </c>
      <c r="K260">
        <v>1E-3</v>
      </c>
      <c r="P260" s="56">
        <v>28810</v>
      </c>
    </row>
    <row r="261" spans="3:16" x14ac:dyDescent="0.3">
      <c r="C261">
        <v>13</v>
      </c>
      <c r="D261">
        <v>19781221</v>
      </c>
      <c r="E261" s="35">
        <v>28845</v>
      </c>
      <c r="F261">
        <v>83</v>
      </c>
      <c r="G261">
        <v>4.4630000000000001</v>
      </c>
      <c r="H261" s="59">
        <v>2.4E-2</v>
      </c>
      <c r="I261" s="62">
        <f t="shared" si="25"/>
        <v>1.1414309274933498E-3</v>
      </c>
      <c r="J261">
        <v>6.0000000000000001E-3</v>
      </c>
      <c r="K261">
        <v>1E-3</v>
      </c>
      <c r="P261" s="56">
        <v>28845</v>
      </c>
    </row>
    <row r="262" spans="3:16" x14ac:dyDescent="0.3">
      <c r="C262">
        <v>14</v>
      </c>
      <c r="D262">
        <v>19790130</v>
      </c>
      <c r="E262" s="35">
        <v>28885</v>
      </c>
      <c r="F262">
        <v>71</v>
      </c>
      <c r="G262">
        <v>2.806</v>
      </c>
      <c r="H262" s="59">
        <v>0.02</v>
      </c>
      <c r="I262" s="62">
        <f t="shared" si="25"/>
        <v>9.5119243957779149E-4</v>
      </c>
      <c r="J262">
        <v>7.0000000000000001E-3</v>
      </c>
      <c r="K262">
        <v>1E-3</v>
      </c>
      <c r="P262" s="56">
        <v>28885</v>
      </c>
    </row>
    <row r="263" spans="3:16" x14ac:dyDescent="0.3">
      <c r="C263">
        <v>15</v>
      </c>
      <c r="D263">
        <v>19790222</v>
      </c>
      <c r="E263" s="35">
        <v>28908</v>
      </c>
      <c r="F263">
        <v>68</v>
      </c>
      <c r="G263">
        <v>2.585</v>
      </c>
      <c r="H263" s="59">
        <v>2.1999999999999999E-2</v>
      </c>
      <c r="I263" s="62">
        <f t="shared" si="25"/>
        <v>1.0463116835355707E-3</v>
      </c>
      <c r="J263">
        <v>8.9999999999999993E-3</v>
      </c>
      <c r="K263">
        <v>1E-3</v>
      </c>
      <c r="P263" s="56">
        <v>28908</v>
      </c>
    </row>
    <row r="264" spans="3:16" x14ac:dyDescent="0.3">
      <c r="C264">
        <v>16</v>
      </c>
      <c r="D264">
        <v>19790405</v>
      </c>
      <c r="E264" s="35">
        <v>28950</v>
      </c>
      <c r="F264">
        <v>67</v>
      </c>
      <c r="G264">
        <v>2.8</v>
      </c>
      <c r="H264" s="59">
        <v>4.2000000000000003E-2</v>
      </c>
      <c r="I264" s="62">
        <f t="shared" si="25"/>
        <v>1.9975041231133622E-3</v>
      </c>
      <c r="J264">
        <v>1.4999999999999999E-2</v>
      </c>
      <c r="K264">
        <v>1.4999999999999999E-2</v>
      </c>
      <c r="P264" s="56">
        <v>28950</v>
      </c>
    </row>
    <row r="265" spans="3:16" x14ac:dyDescent="0.3">
      <c r="C265">
        <v>17</v>
      </c>
      <c r="D265">
        <v>19790605</v>
      </c>
      <c r="E265" s="35">
        <v>29011</v>
      </c>
      <c r="F265">
        <v>130</v>
      </c>
      <c r="G265">
        <v>16.838999999999999</v>
      </c>
      <c r="H265" s="59">
        <v>0.76</v>
      </c>
      <c r="I265" s="62">
        <f t="shared" si="25"/>
        <v>3.614531270395608E-2</v>
      </c>
      <c r="J265">
        <v>4.4999999999999998E-2</v>
      </c>
      <c r="K265">
        <v>3.5000000000000003E-2</v>
      </c>
      <c r="P265" s="56">
        <v>29011</v>
      </c>
    </row>
    <row r="266" spans="3:16" x14ac:dyDescent="0.3">
      <c r="C266">
        <v>18</v>
      </c>
      <c r="D266">
        <v>19790628</v>
      </c>
      <c r="E266" s="35">
        <v>29034</v>
      </c>
      <c r="F266">
        <v>92</v>
      </c>
      <c r="G266">
        <v>6.0330000000000004</v>
      </c>
      <c r="H266" s="59">
        <v>5.5E-2</v>
      </c>
      <c r="I266" s="62">
        <f t="shared" si="25"/>
        <v>2.6157792088389266E-3</v>
      </c>
      <c r="J266">
        <v>8.9999999999999993E-3</v>
      </c>
      <c r="K266">
        <v>1.2E-2</v>
      </c>
      <c r="P266" s="56">
        <v>29034</v>
      </c>
    </row>
    <row r="267" spans="3:16" x14ac:dyDescent="0.3">
      <c r="C267">
        <v>19</v>
      </c>
      <c r="D267">
        <v>19790817</v>
      </c>
      <c r="E267" s="35">
        <v>29084</v>
      </c>
      <c r="F267">
        <v>87</v>
      </c>
      <c r="G267">
        <v>5.32</v>
      </c>
      <c r="H267" s="59">
        <v>0.115</v>
      </c>
      <c r="I267" s="62">
        <f t="shared" si="25"/>
        <v>5.4693565275723008E-3</v>
      </c>
      <c r="J267">
        <v>2.1999999999999999E-2</v>
      </c>
      <c r="K267">
        <v>2.3E-2</v>
      </c>
      <c r="P267" s="56">
        <v>29084</v>
      </c>
    </row>
    <row r="268" spans="3:16" x14ac:dyDescent="0.3">
      <c r="C268">
        <v>20</v>
      </c>
      <c r="D268">
        <v>19790927</v>
      </c>
      <c r="E268" s="35">
        <v>29125</v>
      </c>
      <c r="F268">
        <v>120</v>
      </c>
      <c r="G268">
        <v>14.428000000000001</v>
      </c>
      <c r="H268" s="59">
        <v>0.36599999999999999</v>
      </c>
      <c r="I268" s="62">
        <f t="shared" si="25"/>
        <v>1.7406821644273585E-2</v>
      </c>
      <c r="J268">
        <v>2.5000000000000001E-2</v>
      </c>
      <c r="K268">
        <v>2.3E-2</v>
      </c>
      <c r="P268" s="56">
        <v>29125</v>
      </c>
    </row>
    <row r="269" spans="3:16" x14ac:dyDescent="0.3">
      <c r="C269">
        <v>21</v>
      </c>
      <c r="D269">
        <v>19791114</v>
      </c>
      <c r="E269" s="35">
        <v>29173</v>
      </c>
      <c r="F269">
        <v>158</v>
      </c>
      <c r="G269">
        <v>33.369</v>
      </c>
      <c r="H269" s="59">
        <v>7.5880000000000001</v>
      </c>
      <c r="I269" s="62">
        <f t="shared" si="25"/>
        <v>0.36088241157581408</v>
      </c>
      <c r="J269">
        <v>0.22700000000000001</v>
      </c>
      <c r="K269">
        <v>5.5E-2</v>
      </c>
      <c r="P269" s="56">
        <v>29173</v>
      </c>
    </row>
    <row r="270" spans="3:16" x14ac:dyDescent="0.3">
      <c r="C270">
        <v>22</v>
      </c>
      <c r="D270">
        <v>19791212</v>
      </c>
      <c r="E270" s="35">
        <v>29201</v>
      </c>
      <c r="F270">
        <v>105</v>
      </c>
      <c r="G270">
        <v>8.8650000000000002</v>
      </c>
      <c r="H270" s="59">
        <v>0.104</v>
      </c>
      <c r="I270" s="62">
        <f t="shared" si="25"/>
        <v>4.946200685804516E-3</v>
      </c>
      <c r="J270">
        <v>1.2E-2</v>
      </c>
      <c r="K270">
        <v>0.01</v>
      </c>
      <c r="P270" s="56">
        <v>29201</v>
      </c>
    </row>
    <row r="271" spans="3:16" x14ac:dyDescent="0.3">
      <c r="C271">
        <v>23</v>
      </c>
      <c r="D271">
        <v>19800213</v>
      </c>
      <c r="E271" s="35">
        <v>29264</v>
      </c>
      <c r="F271">
        <v>86</v>
      </c>
      <c r="G271">
        <v>4.8120000000000003</v>
      </c>
      <c r="H271" s="59">
        <v>6.2E-2</v>
      </c>
      <c r="I271" s="62">
        <f t="shared" si="25"/>
        <v>2.9486965626911534E-3</v>
      </c>
      <c r="J271">
        <v>1.2999999999999999E-2</v>
      </c>
      <c r="K271">
        <v>1.4999999999999999E-2</v>
      </c>
      <c r="P271" s="56">
        <v>29264</v>
      </c>
    </row>
    <row r="272" spans="3:16" x14ac:dyDescent="0.3">
      <c r="C272">
        <v>24</v>
      </c>
      <c r="D272">
        <v>19800324</v>
      </c>
      <c r="E272" s="35">
        <v>29304</v>
      </c>
      <c r="F272">
        <v>78</v>
      </c>
      <c r="G272">
        <v>3.3690000000000002</v>
      </c>
      <c r="H272" s="59">
        <v>5.1999999999999998E-2</v>
      </c>
      <c r="I272" s="62">
        <f t="shared" si="25"/>
        <v>2.473100342902258E-3</v>
      </c>
      <c r="J272">
        <v>1.4999999999999999E-2</v>
      </c>
      <c r="K272">
        <v>1.2E-2</v>
      </c>
      <c r="P272" s="56">
        <v>29304</v>
      </c>
    </row>
    <row r="273" spans="3:16" x14ac:dyDescent="0.3">
      <c r="C273">
        <v>25</v>
      </c>
      <c r="D273">
        <v>19800529</v>
      </c>
      <c r="E273" s="35">
        <v>29370</v>
      </c>
      <c r="F273">
        <v>100</v>
      </c>
      <c r="G273">
        <v>7.2679999999999998</v>
      </c>
      <c r="H273" s="59">
        <v>9.6000000000000002E-2</v>
      </c>
      <c r="I273" s="62">
        <f t="shared" si="25"/>
        <v>4.5657237099733993E-3</v>
      </c>
      <c r="J273">
        <v>1.2999999999999999E-2</v>
      </c>
      <c r="K273">
        <v>1.2E-2</v>
      </c>
      <c r="P273" s="56">
        <v>29370</v>
      </c>
    </row>
    <row r="274" spans="3:16" x14ac:dyDescent="0.3">
      <c r="C274">
        <v>26</v>
      </c>
      <c r="D274">
        <v>19800717</v>
      </c>
      <c r="E274" s="35">
        <v>29419</v>
      </c>
      <c r="F274">
        <v>72</v>
      </c>
      <c r="G274">
        <v>2.8279999999999998</v>
      </c>
      <c r="H274" s="59">
        <v>1.9E-2</v>
      </c>
      <c r="I274" s="62">
        <f t="shared" si="25"/>
        <v>9.0363281759890191E-4</v>
      </c>
      <c r="J274">
        <v>6.0000000000000001E-3</v>
      </c>
      <c r="K274">
        <v>4.0000000000000001E-3</v>
      </c>
      <c r="P274" s="56">
        <v>29419</v>
      </c>
    </row>
    <row r="275" spans="3:16" x14ac:dyDescent="0.3">
      <c r="C275">
        <v>27</v>
      </c>
      <c r="D275">
        <v>19821118</v>
      </c>
      <c r="E275" s="35">
        <v>30273</v>
      </c>
      <c r="F275">
        <v>94</v>
      </c>
      <c r="G275">
        <v>6.0659999999999998</v>
      </c>
      <c r="H275" s="59">
        <v>6.0999999999999999E-2</v>
      </c>
      <c r="I275" s="62">
        <f t="shared" si="25"/>
        <v>2.9011369407122641E-3</v>
      </c>
      <c r="J275">
        <v>0.01</v>
      </c>
      <c r="K275">
        <v>8.9999999999999993E-3</v>
      </c>
      <c r="P275" s="56">
        <v>30273</v>
      </c>
    </row>
    <row r="276" spans="3:16" x14ac:dyDescent="0.3">
      <c r="C276">
        <v>28</v>
      </c>
      <c r="D276">
        <v>19830330</v>
      </c>
      <c r="E276" s="35">
        <v>30405</v>
      </c>
      <c r="F276">
        <v>69</v>
      </c>
      <c r="G276">
        <v>2.2749999999999999</v>
      </c>
      <c r="H276" s="59">
        <v>7.8E-2</v>
      </c>
      <c r="I276" s="62">
        <f t="shared" si="25"/>
        <v>3.7096505143533868E-3</v>
      </c>
      <c r="J276">
        <v>3.4000000000000002E-2</v>
      </c>
      <c r="K276">
        <v>3.5999999999999997E-2</v>
      </c>
      <c r="P276" s="56">
        <v>30405</v>
      </c>
    </row>
    <row r="277" spans="3:16" x14ac:dyDescent="0.3">
      <c r="C277">
        <v>29</v>
      </c>
      <c r="D277">
        <v>19830716</v>
      </c>
      <c r="E277" s="35">
        <v>30513</v>
      </c>
      <c r="F277">
        <v>96</v>
      </c>
      <c r="G277">
        <v>6.5789999999999997</v>
      </c>
      <c r="H277" s="59">
        <v>5.3999999999999999E-2</v>
      </c>
      <c r="I277" s="62">
        <f t="shared" si="25"/>
        <v>2.5682195868600372E-3</v>
      </c>
      <c r="J277">
        <v>8.0000000000000002E-3</v>
      </c>
      <c r="K277">
        <v>1.0999999999999999E-2</v>
      </c>
      <c r="P277" s="56">
        <v>30513</v>
      </c>
    </row>
    <row r="278" spans="3:16" x14ac:dyDescent="0.3">
      <c r="C278">
        <v>30</v>
      </c>
      <c r="D278">
        <v>19831106</v>
      </c>
      <c r="E278" s="35">
        <v>30626</v>
      </c>
      <c r="F278">
        <v>91</v>
      </c>
      <c r="G278">
        <v>16.388000000000002</v>
      </c>
      <c r="H278" s="59">
        <v>0.79</v>
      </c>
      <c r="I278" s="62">
        <f t="shared" si="25"/>
        <v>3.7572101363322764E-2</v>
      </c>
      <c r="J278">
        <v>4.8000000000000001E-2</v>
      </c>
      <c r="K278">
        <v>3.4000000000000002E-2</v>
      </c>
      <c r="P278" s="56">
        <v>30626</v>
      </c>
    </row>
    <row r="279" spans="3:16" x14ac:dyDescent="0.3">
      <c r="C279">
        <v>31</v>
      </c>
      <c r="D279">
        <v>19831215</v>
      </c>
      <c r="E279" s="35">
        <v>30665</v>
      </c>
      <c r="F279">
        <v>48</v>
      </c>
      <c r="G279">
        <v>5.96</v>
      </c>
      <c r="H279" s="59">
        <v>7.0999999999999994E-2</v>
      </c>
      <c r="I279" s="62">
        <f t="shared" si="25"/>
        <v>3.3767331605011599E-3</v>
      </c>
      <c r="J279">
        <v>1.2E-2</v>
      </c>
      <c r="K279">
        <v>7.0000000000000001E-3</v>
      </c>
      <c r="P279" s="56">
        <v>30665</v>
      </c>
    </row>
    <row r="280" spans="3:16" x14ac:dyDescent="0.3">
      <c r="C280">
        <v>32</v>
      </c>
      <c r="D280">
        <v>19831221</v>
      </c>
      <c r="E280" s="35">
        <v>30671</v>
      </c>
      <c r="F280">
        <v>45</v>
      </c>
      <c r="G280">
        <v>4.6609999999999996</v>
      </c>
      <c r="H280" s="59">
        <v>3.9E-2</v>
      </c>
      <c r="I280" s="62">
        <f t="shared" si="25"/>
        <v>1.8548252571766934E-3</v>
      </c>
      <c r="J280">
        <v>8.0000000000000002E-3</v>
      </c>
      <c r="K280">
        <v>5.0000000000000001E-3</v>
      </c>
      <c r="P280" s="56">
        <v>30671</v>
      </c>
    </row>
    <row r="281" spans="3:16" x14ac:dyDescent="0.3">
      <c r="C281">
        <v>33</v>
      </c>
      <c r="D281">
        <v>19840228</v>
      </c>
      <c r="E281" s="35">
        <v>30740</v>
      </c>
      <c r="F281">
        <v>31</v>
      </c>
      <c r="G281">
        <v>2.88</v>
      </c>
      <c r="H281" s="59">
        <v>1.2E-2</v>
      </c>
      <c r="I281" s="62">
        <f t="shared" si="25"/>
        <v>5.7071546374667492E-4</v>
      </c>
      <c r="J281">
        <v>4.0000000000000001E-3</v>
      </c>
      <c r="K281">
        <v>7.0000000000000001E-3</v>
      </c>
      <c r="P281" s="56">
        <v>30740</v>
      </c>
    </row>
    <row r="282" spans="3:16" x14ac:dyDescent="0.3">
      <c r="C282">
        <v>34</v>
      </c>
      <c r="D282">
        <v>19840416</v>
      </c>
      <c r="E282" s="35">
        <v>30788</v>
      </c>
      <c r="F282">
        <v>29</v>
      </c>
      <c r="G282">
        <v>3.02</v>
      </c>
      <c r="H282" s="59">
        <v>0.158</v>
      </c>
      <c r="I282" s="62">
        <f t="shared" si="25"/>
        <v>7.5144202726645532E-3</v>
      </c>
      <c r="J282">
        <v>5.1999999999999998E-2</v>
      </c>
      <c r="K282">
        <v>8.0000000000000002E-3</v>
      </c>
      <c r="P282" s="56">
        <v>30788</v>
      </c>
    </row>
    <row r="283" spans="3:16" x14ac:dyDescent="0.3">
      <c r="C283">
        <v>35</v>
      </c>
      <c r="D283">
        <v>19840424</v>
      </c>
      <c r="E283" s="35">
        <v>30796</v>
      </c>
      <c r="F283">
        <v>25</v>
      </c>
      <c r="G283">
        <v>1.89</v>
      </c>
      <c r="H283" s="59">
        <v>7.0000000000000001E-3</v>
      </c>
      <c r="I283" s="62">
        <f t="shared" si="25"/>
        <v>3.3291735385222704E-4</v>
      </c>
      <c r="J283">
        <v>4.0000000000000001E-3</v>
      </c>
      <c r="K283">
        <v>3.0000000000000001E-3</v>
      </c>
      <c r="P283" s="56">
        <v>30796</v>
      </c>
    </row>
    <row r="284" spans="3:16" x14ac:dyDescent="0.3">
      <c r="C284">
        <v>36</v>
      </c>
      <c r="D284">
        <v>19840605</v>
      </c>
      <c r="E284" s="35">
        <v>30838</v>
      </c>
      <c r="F284">
        <v>35</v>
      </c>
      <c r="G284">
        <v>3.38</v>
      </c>
      <c r="H284" s="59">
        <v>0.08</v>
      </c>
      <c r="I284" s="62">
        <f t="shared" si="25"/>
        <v>3.804769758311166E-3</v>
      </c>
      <c r="J284">
        <v>2.1999999999999999E-2</v>
      </c>
      <c r="K284">
        <v>2.1000000000000001E-2</v>
      </c>
      <c r="P284" s="56">
        <v>30838</v>
      </c>
    </row>
    <row r="285" spans="3:16" x14ac:dyDescent="0.3">
      <c r="C285">
        <v>37</v>
      </c>
      <c r="D285">
        <v>19840813</v>
      </c>
      <c r="E285" s="35">
        <v>30907</v>
      </c>
      <c r="F285">
        <v>28</v>
      </c>
      <c r="G285">
        <v>2.6</v>
      </c>
      <c r="H285" s="59">
        <v>1.4999999999999999E-2</v>
      </c>
      <c r="I285" s="62">
        <f t="shared" si="25"/>
        <v>7.1339432968334367E-4</v>
      </c>
      <c r="J285">
        <v>6.0000000000000001E-3</v>
      </c>
      <c r="K285">
        <v>2E-3</v>
      </c>
      <c r="P285" s="56">
        <v>30907</v>
      </c>
    </row>
    <row r="286" spans="3:16" x14ac:dyDescent="0.3">
      <c r="C286">
        <v>38</v>
      </c>
      <c r="D286">
        <v>19840906</v>
      </c>
      <c r="E286" s="35">
        <v>30931</v>
      </c>
      <c r="F286">
        <v>39</v>
      </c>
      <c r="G286">
        <v>4.1820000000000004</v>
      </c>
      <c r="H286" s="59">
        <v>3.2000000000000001E-2</v>
      </c>
      <c r="I286" s="62">
        <f t="shared" si="25"/>
        <v>1.5219079033244663E-3</v>
      </c>
      <c r="J286">
        <v>8.0000000000000002E-3</v>
      </c>
      <c r="K286">
        <v>4.0000000000000001E-3</v>
      </c>
      <c r="P286" s="56">
        <v>30931</v>
      </c>
    </row>
    <row r="287" spans="3:16" x14ac:dyDescent="0.3">
      <c r="C287">
        <v>39</v>
      </c>
      <c r="D287">
        <v>19841004</v>
      </c>
      <c r="E287" s="35">
        <v>30959</v>
      </c>
      <c r="F287">
        <v>76</v>
      </c>
      <c r="G287">
        <v>13.62</v>
      </c>
      <c r="H287" s="59">
        <v>0.20599999999999999</v>
      </c>
      <c r="I287" s="62">
        <f t="shared" si="25"/>
        <v>9.7972821276512516E-3</v>
      </c>
      <c r="J287">
        <v>1.4999999999999999E-2</v>
      </c>
      <c r="K287">
        <v>8.9999999999999993E-3</v>
      </c>
      <c r="P287" s="56">
        <v>30959</v>
      </c>
    </row>
    <row r="288" spans="3:16" x14ac:dyDescent="0.3">
      <c r="C288">
        <v>40</v>
      </c>
      <c r="D288">
        <v>19841103</v>
      </c>
      <c r="E288" s="35">
        <v>30989</v>
      </c>
      <c r="F288">
        <v>88</v>
      </c>
      <c r="G288">
        <v>17.190000000000001</v>
      </c>
      <c r="H288" s="59">
        <v>0.17499999999999999</v>
      </c>
      <c r="I288" s="62">
        <f t="shared" si="25"/>
        <v>8.322933846305676E-3</v>
      </c>
      <c r="J288">
        <v>0.01</v>
      </c>
      <c r="K288">
        <v>1.7999999999999999E-2</v>
      </c>
      <c r="P288" s="56">
        <v>30989</v>
      </c>
    </row>
    <row r="289" spans="3:16" x14ac:dyDescent="0.3">
      <c r="C289">
        <v>41</v>
      </c>
      <c r="D289">
        <v>19841206</v>
      </c>
      <c r="E289" s="35">
        <v>31022</v>
      </c>
      <c r="F289">
        <v>65</v>
      </c>
      <c r="G289">
        <v>8.6549999999999994</v>
      </c>
      <c r="H289" s="59">
        <v>7.0000000000000007E-2</v>
      </c>
      <c r="I289" s="62">
        <f t="shared" si="25"/>
        <v>3.3291735385222701E-3</v>
      </c>
      <c r="J289">
        <v>8.0000000000000002E-3</v>
      </c>
      <c r="K289">
        <v>4.0000000000000001E-3</v>
      </c>
      <c r="P289" s="56">
        <v>31022</v>
      </c>
    </row>
    <row r="290" spans="3:16" x14ac:dyDescent="0.3">
      <c r="C290">
        <v>42</v>
      </c>
      <c r="D290">
        <v>19850419</v>
      </c>
      <c r="E290" s="35">
        <v>31156</v>
      </c>
      <c r="F290">
        <v>33</v>
      </c>
      <c r="G290">
        <v>2.601</v>
      </c>
      <c r="H290" s="59">
        <v>3.5000000000000003E-2</v>
      </c>
      <c r="I290" s="62">
        <f t="shared" si="25"/>
        <v>1.6645867692611351E-3</v>
      </c>
      <c r="J290">
        <v>1.2999999999999999E-2</v>
      </c>
      <c r="K290">
        <v>1.2E-2</v>
      </c>
      <c r="P290" s="56">
        <v>31156</v>
      </c>
    </row>
    <row r="291" spans="3:16" x14ac:dyDescent="0.3">
      <c r="C291">
        <v>43</v>
      </c>
      <c r="D291">
        <v>19850616</v>
      </c>
      <c r="E291" s="35">
        <v>31214</v>
      </c>
      <c r="F291">
        <v>54</v>
      </c>
      <c r="G291">
        <v>5.798</v>
      </c>
      <c r="H291" s="59">
        <v>7.8E-2</v>
      </c>
      <c r="I291" s="62">
        <f t="shared" si="25"/>
        <v>3.7096505143533868E-3</v>
      </c>
      <c r="J291">
        <v>1.2999999999999999E-2</v>
      </c>
      <c r="K291">
        <v>0.01</v>
      </c>
      <c r="P291" s="56">
        <v>31214</v>
      </c>
    </row>
    <row r="292" spans="3:16" x14ac:dyDescent="0.3">
      <c r="C292">
        <v>44</v>
      </c>
      <c r="D292">
        <v>19850807</v>
      </c>
      <c r="E292" s="35">
        <v>31266</v>
      </c>
      <c r="F292">
        <v>38</v>
      </c>
      <c r="G292">
        <v>3.59</v>
      </c>
      <c r="H292" s="59">
        <v>1.4999999999999999E-2</v>
      </c>
      <c r="I292" s="62">
        <f t="shared" si="25"/>
        <v>7.1339432968334367E-4</v>
      </c>
      <c r="J292">
        <v>4.0000000000000001E-3</v>
      </c>
      <c r="K292">
        <v>4.0000000000000001E-3</v>
      </c>
      <c r="P292" s="56">
        <v>31266</v>
      </c>
    </row>
    <row r="293" spans="3:16" x14ac:dyDescent="0.3">
      <c r="C293">
        <v>45</v>
      </c>
      <c r="D293">
        <v>19851003</v>
      </c>
      <c r="E293" s="35">
        <v>31323</v>
      </c>
      <c r="F293">
        <v>70</v>
      </c>
      <c r="G293">
        <v>9.02</v>
      </c>
      <c r="H293" s="59">
        <v>0.14000000000000001</v>
      </c>
      <c r="I293" s="62">
        <f t="shared" si="25"/>
        <v>6.6583470770445402E-3</v>
      </c>
      <c r="J293">
        <v>1.4999999999999999E-2</v>
      </c>
      <c r="K293">
        <v>2.1000000000000001E-2</v>
      </c>
      <c r="P293" s="56">
        <v>31323</v>
      </c>
    </row>
    <row r="294" spans="3:16" x14ac:dyDescent="0.3">
      <c r="C294">
        <v>46</v>
      </c>
      <c r="D294">
        <v>19851026</v>
      </c>
      <c r="E294" s="35">
        <v>31346</v>
      </c>
      <c r="F294">
        <v>110</v>
      </c>
      <c r="G294">
        <v>25.43</v>
      </c>
      <c r="H294" s="59">
        <v>1.325</v>
      </c>
      <c r="I294" s="62">
        <f t="shared" si="25"/>
        <v>6.3016499122028682E-2</v>
      </c>
      <c r="J294">
        <v>5.1999999999999998E-2</v>
      </c>
      <c r="K294">
        <v>3.6999999999999998E-2</v>
      </c>
      <c r="P294" s="56">
        <v>31346</v>
      </c>
    </row>
    <row r="295" spans="3:16" x14ac:dyDescent="0.3">
      <c r="C295">
        <v>47</v>
      </c>
      <c r="D295">
        <v>19851122</v>
      </c>
      <c r="E295" s="35">
        <v>31373</v>
      </c>
      <c r="F295">
        <v>68</v>
      </c>
      <c r="G295">
        <v>11.15</v>
      </c>
      <c r="H295" s="59">
        <v>0.24099999999999999</v>
      </c>
      <c r="I295" s="62">
        <f t="shared" si="25"/>
        <v>1.1461868896912388E-2</v>
      </c>
      <c r="J295">
        <v>2.1999999999999999E-2</v>
      </c>
      <c r="K295">
        <v>4.9000000000000002E-2</v>
      </c>
      <c r="P295" s="56">
        <v>31373</v>
      </c>
    </row>
    <row r="296" spans="3:16" x14ac:dyDescent="0.3">
      <c r="C296">
        <v>48</v>
      </c>
      <c r="D296">
        <v>19851221</v>
      </c>
      <c r="E296" s="35">
        <v>31402</v>
      </c>
      <c r="F296">
        <v>66</v>
      </c>
      <c r="G296">
        <v>9.6199999999999992</v>
      </c>
      <c r="H296" s="59">
        <v>0.16400000000000001</v>
      </c>
      <c r="I296" s="62">
        <f t="shared" si="25"/>
        <v>7.7997780045378903E-3</v>
      </c>
      <c r="J296">
        <v>1.7000000000000001E-2</v>
      </c>
      <c r="K296">
        <v>2.1999999999999999E-2</v>
      </c>
      <c r="P296" s="56">
        <v>31402</v>
      </c>
    </row>
    <row r="297" spans="3:16" x14ac:dyDescent="0.3">
      <c r="C297">
        <v>49</v>
      </c>
      <c r="D297">
        <v>19860131</v>
      </c>
      <c r="E297" s="35">
        <v>31443</v>
      </c>
      <c r="F297">
        <v>44</v>
      </c>
      <c r="G297">
        <v>5.24</v>
      </c>
      <c r="H297" s="59">
        <v>9.9000000000000005E-2</v>
      </c>
      <c r="I297" s="62">
        <f t="shared" si="25"/>
        <v>4.7084025759100683E-3</v>
      </c>
      <c r="J297">
        <v>1.9E-2</v>
      </c>
      <c r="K297">
        <v>1.0999999999999999E-2</v>
      </c>
      <c r="P297" s="56">
        <v>31443</v>
      </c>
    </row>
    <row r="298" spans="3:16" x14ac:dyDescent="0.3">
      <c r="C298">
        <v>50</v>
      </c>
      <c r="D298">
        <v>19860227</v>
      </c>
      <c r="E298" s="35">
        <v>31470</v>
      </c>
      <c r="F298">
        <v>64</v>
      </c>
      <c r="G298">
        <v>9.56</v>
      </c>
      <c r="H298" s="59">
        <v>0.308</v>
      </c>
      <c r="I298" s="62">
        <f t="shared" si="25"/>
        <v>1.464836356949799E-2</v>
      </c>
      <c r="J298">
        <v>3.2000000000000001E-2</v>
      </c>
      <c r="K298">
        <v>5.2999999999999999E-2</v>
      </c>
      <c r="P298" s="56">
        <v>31470</v>
      </c>
    </row>
    <row r="299" spans="3:16" x14ac:dyDescent="0.3">
      <c r="C299">
        <v>51</v>
      </c>
      <c r="D299">
        <v>19860411</v>
      </c>
      <c r="E299" s="35">
        <v>31513</v>
      </c>
      <c r="F299">
        <v>71</v>
      </c>
      <c r="G299">
        <v>10.210000000000001</v>
      </c>
      <c r="H299" s="59">
        <v>0.23400000000000001</v>
      </c>
      <c r="I299" s="62">
        <f t="shared" si="25"/>
        <v>1.1128951543060161E-2</v>
      </c>
      <c r="J299">
        <v>2.3E-2</v>
      </c>
      <c r="K299">
        <v>2.7E-2</v>
      </c>
      <c r="P299" s="56">
        <v>31513</v>
      </c>
    </row>
    <row r="300" spans="3:16" x14ac:dyDescent="0.3">
      <c r="C300">
        <v>52</v>
      </c>
      <c r="D300">
        <v>19861002</v>
      </c>
      <c r="E300" s="35">
        <v>31687</v>
      </c>
      <c r="F300">
        <v>53</v>
      </c>
      <c r="G300">
        <v>6.58</v>
      </c>
      <c r="H300" s="59">
        <v>0.155</v>
      </c>
      <c r="I300" s="62">
        <f t="shared" si="25"/>
        <v>7.3717414067278842E-3</v>
      </c>
      <c r="J300">
        <v>2.4E-2</v>
      </c>
      <c r="K300">
        <v>3.3000000000000002E-2</v>
      </c>
      <c r="P300" s="56">
        <v>31687</v>
      </c>
    </row>
    <row r="301" spans="3:16" x14ac:dyDescent="0.3">
      <c r="C301">
        <v>53</v>
      </c>
      <c r="D301">
        <v>19870217</v>
      </c>
      <c r="E301" s="35">
        <v>31825</v>
      </c>
      <c r="F301">
        <v>30</v>
      </c>
      <c r="G301">
        <v>2.79</v>
      </c>
      <c r="H301" s="59">
        <v>7.9000000000000001E-2</v>
      </c>
      <c r="I301" s="62">
        <f t="shared" si="25"/>
        <v>3.7572101363322766E-3</v>
      </c>
      <c r="J301">
        <v>2.8000000000000001E-2</v>
      </c>
      <c r="K301">
        <v>2.1999999999999999E-2</v>
      </c>
      <c r="P301" s="56">
        <v>31825</v>
      </c>
    </row>
    <row r="302" spans="3:16" x14ac:dyDescent="0.3">
      <c r="C302">
        <v>54</v>
      </c>
      <c r="D302">
        <v>19870405</v>
      </c>
      <c r="E302" s="35">
        <v>31872</v>
      </c>
      <c r="F302">
        <v>57</v>
      </c>
      <c r="G302">
        <v>7.39</v>
      </c>
      <c r="H302" s="59">
        <v>0.21299999999999999</v>
      </c>
      <c r="I302" s="62">
        <f t="shared" si="25"/>
        <v>1.0130199481503479E-2</v>
      </c>
      <c r="J302">
        <v>2.9000000000000001E-2</v>
      </c>
      <c r="K302">
        <v>5.1999999999999998E-2</v>
      </c>
      <c r="P302" s="56">
        <v>31872</v>
      </c>
    </row>
    <row r="303" spans="3:16" x14ac:dyDescent="0.3">
      <c r="C303">
        <v>55</v>
      </c>
      <c r="D303">
        <v>19870609</v>
      </c>
      <c r="E303" s="35">
        <v>31937</v>
      </c>
      <c r="F303">
        <v>68</v>
      </c>
      <c r="G303">
        <v>9.73</v>
      </c>
      <c r="H303" s="59">
        <v>0.51400000000000001</v>
      </c>
      <c r="I303" s="62">
        <f t="shared" si="25"/>
        <v>2.4445645697149243E-2</v>
      </c>
      <c r="J303">
        <v>5.2999999999999999E-2</v>
      </c>
      <c r="K303">
        <v>1.4E-2</v>
      </c>
      <c r="P303" s="56">
        <v>31937</v>
      </c>
    </row>
    <row r="304" spans="3:16" x14ac:dyDescent="0.3">
      <c r="C304">
        <v>56</v>
      </c>
      <c r="D304">
        <v>19870725</v>
      </c>
      <c r="E304" s="35">
        <v>31983</v>
      </c>
      <c r="F304">
        <v>44</v>
      </c>
      <c r="G304">
        <v>4.95</v>
      </c>
      <c r="H304" s="59">
        <v>0.114</v>
      </c>
      <c r="I304" s="62">
        <f t="shared" si="25"/>
        <v>5.4217969055934115E-3</v>
      </c>
      <c r="J304">
        <v>2.3E-2</v>
      </c>
      <c r="K304">
        <v>1.2999999999999999E-2</v>
      </c>
      <c r="P304" s="56">
        <v>31983</v>
      </c>
    </row>
    <row r="305" spans="3:16" x14ac:dyDescent="0.3">
      <c r="C305">
        <v>57</v>
      </c>
      <c r="D305">
        <v>19870922</v>
      </c>
      <c r="E305" s="35">
        <v>32042</v>
      </c>
      <c r="F305">
        <v>45</v>
      </c>
      <c r="G305">
        <v>4.42</v>
      </c>
      <c r="H305" s="59">
        <v>7.3999999999999996E-2</v>
      </c>
      <c r="I305" s="62">
        <f t="shared" si="25"/>
        <v>3.5194120264378285E-3</v>
      </c>
      <c r="J305">
        <v>1.7000000000000001E-2</v>
      </c>
      <c r="K305">
        <v>1.2E-2</v>
      </c>
      <c r="P305" s="56">
        <v>32042</v>
      </c>
    </row>
    <row r="306" spans="3:16" x14ac:dyDescent="0.3">
      <c r="C306">
        <v>58</v>
      </c>
      <c r="D306">
        <v>19880329</v>
      </c>
      <c r="E306" s="35">
        <v>32231</v>
      </c>
      <c r="F306">
        <v>27</v>
      </c>
      <c r="G306">
        <v>2.57</v>
      </c>
      <c r="H306" s="59">
        <v>6.3E-2</v>
      </c>
      <c r="I306" s="62">
        <f t="shared" si="25"/>
        <v>2.9962561846700432E-3</v>
      </c>
      <c r="J306">
        <v>2.4E-2</v>
      </c>
      <c r="K306">
        <v>0.01</v>
      </c>
      <c r="P306" s="56">
        <v>32231</v>
      </c>
    </row>
    <row r="307" spans="3:16" x14ac:dyDescent="0.3">
      <c r="C307">
        <v>59</v>
      </c>
      <c r="D307">
        <v>19880513</v>
      </c>
      <c r="E307" s="35">
        <v>32276</v>
      </c>
      <c r="F307">
        <v>37</v>
      </c>
      <c r="G307">
        <v>3.88</v>
      </c>
      <c r="H307" s="59">
        <v>5.0000000000000001E-3</v>
      </c>
      <c r="I307" s="62">
        <f t="shared" si="25"/>
        <v>2.3779810989444787E-4</v>
      </c>
      <c r="J307">
        <v>1E-3</v>
      </c>
      <c r="K307">
        <v>5.0000000000000001E-3</v>
      </c>
      <c r="P307" s="56">
        <v>32276</v>
      </c>
    </row>
    <row r="308" spans="3:16" x14ac:dyDescent="0.3">
      <c r="C308">
        <v>60</v>
      </c>
      <c r="D308">
        <v>19880717</v>
      </c>
      <c r="E308" s="35">
        <v>32341</v>
      </c>
      <c r="F308">
        <v>37</v>
      </c>
      <c r="G308">
        <v>3.82</v>
      </c>
      <c r="H308" s="59">
        <v>0.14399999999999999</v>
      </c>
      <c r="I308" s="62">
        <f t="shared" si="25"/>
        <v>6.8485855649600986E-3</v>
      </c>
      <c r="J308">
        <v>3.7999999999999999E-2</v>
      </c>
      <c r="K308">
        <v>3.4000000000000002E-2</v>
      </c>
      <c r="P308" s="56">
        <v>32341</v>
      </c>
    </row>
    <row r="309" spans="3:16" x14ac:dyDescent="0.3">
      <c r="C309">
        <v>61</v>
      </c>
      <c r="D309">
        <v>19880920</v>
      </c>
      <c r="E309" s="35">
        <v>32406</v>
      </c>
      <c r="F309">
        <v>76</v>
      </c>
      <c r="G309">
        <v>15.37</v>
      </c>
      <c r="H309" s="59">
        <v>0.38700000000000001</v>
      </c>
      <c r="I309" s="62">
        <f t="shared" si="25"/>
        <v>1.8405573705830264E-2</v>
      </c>
      <c r="J309">
        <v>2.5000000000000001E-2</v>
      </c>
      <c r="K309">
        <v>0.02</v>
      </c>
      <c r="P309" s="56">
        <v>32406</v>
      </c>
    </row>
    <row r="310" spans="3:16" x14ac:dyDescent="0.3">
      <c r="C310">
        <v>62</v>
      </c>
      <c r="D310">
        <v>19881109</v>
      </c>
      <c r="E310" s="35">
        <v>32456</v>
      </c>
      <c r="F310">
        <v>73</v>
      </c>
      <c r="G310">
        <v>13.04</v>
      </c>
      <c r="H310" s="59">
        <v>0.24199999999999999</v>
      </c>
      <c r="I310" s="62">
        <f t="shared" si="25"/>
        <v>1.1509428518891278E-2</v>
      </c>
      <c r="J310">
        <v>1.9E-2</v>
      </c>
      <c r="K310">
        <v>1.0999999999999999E-2</v>
      </c>
      <c r="P310" s="56">
        <v>32456</v>
      </c>
    </row>
    <row r="311" spans="3:16" x14ac:dyDescent="0.3">
      <c r="C311">
        <v>63</v>
      </c>
      <c r="D311">
        <v>19881207</v>
      </c>
      <c r="E311" s="35">
        <v>32484</v>
      </c>
      <c r="F311">
        <v>65</v>
      </c>
      <c r="G311">
        <v>10.86</v>
      </c>
      <c r="H311" s="59">
        <v>0.40699999999999997</v>
      </c>
      <c r="I311" s="62">
        <f t="shared" si="25"/>
        <v>1.9356766145408058E-2</v>
      </c>
      <c r="J311">
        <v>3.6999999999999998E-2</v>
      </c>
      <c r="K311">
        <v>2.1000000000000001E-2</v>
      </c>
      <c r="P311" s="56">
        <v>32484</v>
      </c>
    </row>
    <row r="312" spans="3:16" x14ac:dyDescent="0.3">
      <c r="C312">
        <v>64</v>
      </c>
      <c r="D312">
        <v>19890213</v>
      </c>
      <c r="E312" s="35">
        <v>32552</v>
      </c>
      <c r="F312">
        <v>39</v>
      </c>
      <c r="G312">
        <v>4.07</v>
      </c>
      <c r="H312" s="59">
        <v>8.2000000000000003E-2</v>
      </c>
      <c r="I312" s="62">
        <f t="shared" si="25"/>
        <v>3.8998890022689451E-3</v>
      </c>
      <c r="J312">
        <v>0.02</v>
      </c>
      <c r="K312">
        <v>9.7000000000000003E-2</v>
      </c>
      <c r="P312" s="56">
        <v>32552</v>
      </c>
    </row>
    <row r="313" spans="3:16" x14ac:dyDescent="0.3">
      <c r="C313">
        <v>65</v>
      </c>
      <c r="D313">
        <v>19890422</v>
      </c>
      <c r="E313" s="35">
        <v>32620</v>
      </c>
      <c r="F313">
        <v>32</v>
      </c>
      <c r="G313">
        <v>3.06</v>
      </c>
      <c r="H313" s="59">
        <v>3.1E-2</v>
      </c>
      <c r="I313" s="62">
        <f t="shared" si="25"/>
        <v>1.4743482813455767E-3</v>
      </c>
      <c r="J313">
        <v>0.01</v>
      </c>
      <c r="K313">
        <v>0.01</v>
      </c>
      <c r="P313" s="56">
        <v>32620</v>
      </c>
    </row>
    <row r="314" spans="3:16" x14ac:dyDescent="0.3">
      <c r="C314">
        <v>66</v>
      </c>
      <c r="D314">
        <v>19890531</v>
      </c>
      <c r="E314" s="35">
        <v>32659</v>
      </c>
      <c r="F314">
        <v>53</v>
      </c>
      <c r="G314">
        <v>6.37</v>
      </c>
      <c r="H314" s="59">
        <v>0.26100000000000001</v>
      </c>
      <c r="I314" s="62">
        <f t="shared" ref="I314:I327" si="26">1000*H314*(60*60*24*365.25)/($G$1*$B$244)</f>
        <v>1.2413061336490179E-2</v>
      </c>
      <c r="J314">
        <v>3.2000000000000001E-2</v>
      </c>
      <c r="K314">
        <v>2.1999999999999999E-2</v>
      </c>
      <c r="P314" s="56">
        <v>32659</v>
      </c>
    </row>
    <row r="315" spans="3:16" x14ac:dyDescent="0.3">
      <c r="C315">
        <v>67</v>
      </c>
      <c r="D315">
        <v>19890630</v>
      </c>
      <c r="E315" s="35">
        <v>32689</v>
      </c>
      <c r="F315">
        <v>32</v>
      </c>
      <c r="G315">
        <v>2.79</v>
      </c>
      <c r="H315" s="59">
        <v>5.8999999999999997E-2</v>
      </c>
      <c r="I315" s="62">
        <f t="shared" si="26"/>
        <v>2.8060176967544849E-3</v>
      </c>
      <c r="J315">
        <v>2.1000000000000001E-2</v>
      </c>
      <c r="K315">
        <v>5.0999999999999997E-2</v>
      </c>
      <c r="P315" s="56">
        <v>32689</v>
      </c>
    </row>
    <row r="316" spans="3:16" x14ac:dyDescent="0.3">
      <c r="C316">
        <v>68</v>
      </c>
      <c r="D316">
        <v>19890730</v>
      </c>
      <c r="E316" s="35">
        <v>32719</v>
      </c>
      <c r="F316">
        <v>30</v>
      </c>
      <c r="G316">
        <v>2.48</v>
      </c>
      <c r="H316" s="59">
        <v>2.9000000000000001E-2</v>
      </c>
      <c r="I316" s="62">
        <f t="shared" si="26"/>
        <v>1.3792290373877978E-3</v>
      </c>
      <c r="J316">
        <v>1.2E-2</v>
      </c>
      <c r="K316">
        <v>1.2E-2</v>
      </c>
      <c r="P316" s="56">
        <v>32719</v>
      </c>
    </row>
    <row r="317" spans="3:16" x14ac:dyDescent="0.3">
      <c r="C317">
        <v>69</v>
      </c>
      <c r="D317">
        <v>19891012</v>
      </c>
      <c r="E317" s="35">
        <v>32793</v>
      </c>
      <c r="F317">
        <v>39</v>
      </c>
      <c r="G317">
        <v>4.3499999999999996</v>
      </c>
      <c r="H317" s="59">
        <v>0.104</v>
      </c>
      <c r="I317" s="62">
        <f t="shared" si="26"/>
        <v>4.946200685804516E-3</v>
      </c>
      <c r="J317">
        <v>2.4E-2</v>
      </c>
      <c r="K317">
        <v>1.2999999999999999E-2</v>
      </c>
      <c r="P317" s="56">
        <v>32793</v>
      </c>
    </row>
    <row r="318" spans="3:16" x14ac:dyDescent="0.3">
      <c r="C318">
        <v>70</v>
      </c>
      <c r="D318">
        <v>19891108</v>
      </c>
      <c r="E318" s="35">
        <v>32820</v>
      </c>
      <c r="F318">
        <v>41</v>
      </c>
      <c r="G318">
        <v>3.74</v>
      </c>
      <c r="H318" s="59">
        <v>7.4999999999999997E-2</v>
      </c>
      <c r="I318" s="62">
        <f t="shared" si="26"/>
        <v>3.5669716484167183E-3</v>
      </c>
      <c r="J318">
        <v>0.02</v>
      </c>
      <c r="K318">
        <v>4.2999999999999997E-2</v>
      </c>
      <c r="P318" s="56">
        <v>32820</v>
      </c>
    </row>
    <row r="319" spans="3:16" x14ac:dyDescent="0.3">
      <c r="C319">
        <v>71</v>
      </c>
      <c r="D319">
        <v>19891219</v>
      </c>
      <c r="E319" s="35">
        <v>32861</v>
      </c>
      <c r="F319">
        <v>41</v>
      </c>
      <c r="G319">
        <v>4.3600000000000003</v>
      </c>
      <c r="H319" s="59">
        <v>8.3000000000000004E-2</v>
      </c>
      <c r="I319" s="62">
        <f t="shared" si="26"/>
        <v>3.947448624247835E-3</v>
      </c>
      <c r="J319">
        <v>1.9E-2</v>
      </c>
      <c r="K319">
        <v>1.4E-2</v>
      </c>
      <c r="P319" s="56">
        <v>32861</v>
      </c>
    </row>
    <row r="320" spans="3:16" x14ac:dyDescent="0.3">
      <c r="C320">
        <v>72</v>
      </c>
      <c r="D320">
        <v>19900622</v>
      </c>
      <c r="E320" s="35">
        <v>33046</v>
      </c>
      <c r="F320">
        <v>57</v>
      </c>
      <c r="G320">
        <v>7.3</v>
      </c>
      <c r="H320" s="59">
        <v>0.155</v>
      </c>
      <c r="I320" s="62">
        <f t="shared" si="26"/>
        <v>7.3717414067278842E-3</v>
      </c>
      <c r="J320">
        <v>2.1000000000000001E-2</v>
      </c>
      <c r="K320">
        <v>1.7000000000000001E-2</v>
      </c>
      <c r="P320" s="56">
        <v>33046</v>
      </c>
    </row>
    <row r="321" spans="1:16" x14ac:dyDescent="0.3">
      <c r="C321">
        <v>73</v>
      </c>
      <c r="D321">
        <v>19950606</v>
      </c>
      <c r="E321" s="35">
        <v>34856</v>
      </c>
      <c r="F321">
        <v>82</v>
      </c>
      <c r="G321">
        <v>9.81</v>
      </c>
      <c r="H321" s="59">
        <v>0.997</v>
      </c>
      <c r="I321" s="62">
        <f t="shared" si="26"/>
        <v>4.7416943112952907E-2</v>
      </c>
      <c r="J321">
        <v>0.10199999999999999</v>
      </c>
      <c r="K321">
        <v>0.51900000000000002</v>
      </c>
      <c r="P321" s="56">
        <v>34856</v>
      </c>
    </row>
    <row r="322" spans="1:16" x14ac:dyDescent="0.3">
      <c r="C322">
        <v>74</v>
      </c>
      <c r="D322">
        <v>19980701</v>
      </c>
      <c r="E322" s="35">
        <v>35977</v>
      </c>
      <c r="F322">
        <v>49</v>
      </c>
      <c r="G322">
        <v>5.6429999999999998</v>
      </c>
      <c r="H322" s="59">
        <v>4.5999999999999999E-2</v>
      </c>
      <c r="I322" s="62">
        <f t="shared" si="26"/>
        <v>2.1877426110289205E-3</v>
      </c>
      <c r="J322">
        <v>8.0000000000000002E-3</v>
      </c>
      <c r="K322">
        <v>6.0000000000000001E-3</v>
      </c>
      <c r="P322" s="56">
        <v>35977</v>
      </c>
    </row>
    <row r="323" spans="1:16" x14ac:dyDescent="0.3">
      <c r="C323">
        <v>75</v>
      </c>
      <c r="D323">
        <v>20010219</v>
      </c>
      <c r="E323" s="35">
        <v>36941</v>
      </c>
      <c r="F323">
        <v>32</v>
      </c>
      <c r="G323">
        <v>3.5270000000000001</v>
      </c>
      <c r="H323" s="59">
        <v>1.6E-2</v>
      </c>
      <c r="I323" s="62">
        <f t="shared" si="26"/>
        <v>7.6095395166223315E-4</v>
      </c>
      <c r="J323">
        <v>5.0000000000000001E-3</v>
      </c>
      <c r="K323">
        <v>5.0000000000000001E-3</v>
      </c>
      <c r="P323" s="56">
        <v>36941</v>
      </c>
    </row>
    <row r="324" spans="1:16" x14ac:dyDescent="0.3">
      <c r="C324">
        <v>76</v>
      </c>
      <c r="D324">
        <v>20040918</v>
      </c>
      <c r="E324" s="35">
        <v>38248</v>
      </c>
      <c r="F324">
        <v>68</v>
      </c>
      <c r="G324">
        <v>9.9090000000000007</v>
      </c>
      <c r="H324" s="59">
        <v>0.05</v>
      </c>
      <c r="I324" s="62">
        <f t="shared" si="26"/>
        <v>2.3779810989444788E-3</v>
      </c>
      <c r="J324">
        <v>5.0000000000000001E-3</v>
      </c>
      <c r="K324">
        <v>6.0000000000000001E-3</v>
      </c>
      <c r="P324" s="56">
        <v>38248</v>
      </c>
    </row>
    <row r="325" spans="1:16" x14ac:dyDescent="0.3">
      <c r="C325">
        <v>77</v>
      </c>
      <c r="D325">
        <v>20050413</v>
      </c>
      <c r="E325" s="35">
        <v>38455</v>
      </c>
      <c r="F325">
        <v>47</v>
      </c>
      <c r="G325">
        <v>5.44</v>
      </c>
      <c r="H325" s="59">
        <v>4.1000000000000002E-2</v>
      </c>
      <c r="I325" s="62">
        <f t="shared" si="26"/>
        <v>1.9499445011344726E-3</v>
      </c>
      <c r="J325">
        <v>8.0000000000000002E-3</v>
      </c>
      <c r="K325">
        <v>0.01</v>
      </c>
      <c r="P325" s="56">
        <v>38455</v>
      </c>
    </row>
    <row r="326" spans="1:16" x14ac:dyDescent="0.3">
      <c r="C326">
        <v>78</v>
      </c>
      <c r="D326">
        <v>20060311</v>
      </c>
      <c r="E326" s="35">
        <v>38787</v>
      </c>
      <c r="F326">
        <v>26</v>
      </c>
      <c r="G326">
        <v>5.24</v>
      </c>
      <c r="H326" s="59">
        <v>2.1999999999999999E-2</v>
      </c>
      <c r="I326" s="62">
        <f t="shared" si="26"/>
        <v>1.0463116835355707E-3</v>
      </c>
      <c r="J326">
        <v>4.0000000000000001E-3</v>
      </c>
      <c r="K326">
        <v>4.0000000000000001E-3</v>
      </c>
      <c r="P326" s="56">
        <v>38787</v>
      </c>
    </row>
    <row r="327" spans="1:16" x14ac:dyDescent="0.3">
      <c r="C327">
        <v>79</v>
      </c>
      <c r="D327">
        <v>20060529</v>
      </c>
      <c r="E327" s="35">
        <v>38866</v>
      </c>
      <c r="F327">
        <v>49</v>
      </c>
      <c r="G327">
        <v>5.54</v>
      </c>
      <c r="H327" s="59">
        <v>5.8000000000000003E-2</v>
      </c>
      <c r="I327" s="62">
        <f t="shared" si="26"/>
        <v>2.7584580747755955E-3</v>
      </c>
      <c r="J327">
        <v>0.01</v>
      </c>
      <c r="K327">
        <v>7.0000000000000001E-3</v>
      </c>
      <c r="P327" s="56">
        <v>38866</v>
      </c>
    </row>
    <row r="329" spans="1:16" s="35" customFormat="1" x14ac:dyDescent="0.3">
      <c r="C329" s="35" t="s">
        <v>421</v>
      </c>
      <c r="F329" s="16">
        <f t="shared" ref="F329:G329" si="27">AVERAGE(F249:F327)</f>
        <v>65.139240506329116</v>
      </c>
      <c r="G329" s="16">
        <f t="shared" si="27"/>
        <v>6.8218860759493678</v>
      </c>
      <c r="H329" s="59">
        <f>AVERAGE(H249:H327)</f>
        <v>0.25443037974683536</v>
      </c>
      <c r="I329" s="59">
        <f>AVERAGE(I249:I327)</f>
        <v>1.2100612680704814E-2</v>
      </c>
      <c r="J329" s="16">
        <f t="shared" ref="J329:K329" si="28">AVERAGE(J249:J327)</f>
        <v>2.3810126582278466E-2</v>
      </c>
      <c r="K329" s="16">
        <f t="shared" si="28"/>
        <v>2.4582278481012656E-2</v>
      </c>
      <c r="P329" s="57"/>
    </row>
    <row r="330" spans="1:16" s="35" customFormat="1" x14ac:dyDescent="0.3">
      <c r="C330" s="35" t="s">
        <v>425</v>
      </c>
      <c r="F330" s="16"/>
      <c r="G330" s="16"/>
      <c r="H330" s="59">
        <f>H329*864/10000</f>
        <v>2.1982784810126575E-2</v>
      </c>
      <c r="I330" s="59"/>
      <c r="J330" s="16"/>
      <c r="K330" s="16"/>
      <c r="P330" s="57"/>
    </row>
    <row r="331" spans="1:16" s="35" customFormat="1" x14ac:dyDescent="0.3">
      <c r="C331" s="35" t="s">
        <v>422</v>
      </c>
      <c r="F331" s="16">
        <f t="shared" ref="F331:G331" si="29">MAX(F249:F327)</f>
        <v>158</v>
      </c>
      <c r="G331" s="16">
        <f t="shared" si="29"/>
        <v>33.369</v>
      </c>
      <c r="H331" s="59">
        <f>MAX(H249:H327)</f>
        <v>7.5880000000000001</v>
      </c>
      <c r="I331" s="59">
        <f>MAX(I249:I327)</f>
        <v>0.36088241157581408</v>
      </c>
      <c r="J331" s="16">
        <f t="shared" ref="J331:K331" si="30">MAX(J249:J327)</f>
        <v>0.22700000000000001</v>
      </c>
      <c r="K331" s="16">
        <f t="shared" si="30"/>
        <v>0.51900000000000002</v>
      </c>
      <c r="P331" s="57"/>
    </row>
    <row r="332" spans="1:16" s="35" customFormat="1" x14ac:dyDescent="0.3">
      <c r="C332" s="35" t="s">
        <v>423</v>
      </c>
      <c r="F332" s="16">
        <f t="shared" ref="F332:J332" si="31">MIN(F249:F327)</f>
        <v>25</v>
      </c>
      <c r="G332" s="16">
        <f t="shared" si="31"/>
        <v>1.89</v>
      </c>
      <c r="H332" s="59">
        <f t="shared" si="31"/>
        <v>5.0000000000000001E-3</v>
      </c>
      <c r="I332" s="59">
        <f t="shared" ref="I332" si="32">MIN(I249:I327)</f>
        <v>2.3779810989444787E-4</v>
      </c>
      <c r="J332" s="16">
        <f t="shared" si="31"/>
        <v>1E-3</v>
      </c>
      <c r="K332" s="16">
        <f t="shared" ref="K332" si="33">MIN(K249:K327)</f>
        <v>1E-3</v>
      </c>
      <c r="P332" s="57"/>
    </row>
    <row r="333" spans="1:16" s="35" customFormat="1" x14ac:dyDescent="0.3">
      <c r="C333" s="35" t="s">
        <v>424</v>
      </c>
      <c r="F333" s="16">
        <f t="shared" ref="F333:G333" si="34">STDEV(F249:F327)</f>
        <v>27.175938724717874</v>
      </c>
      <c r="G333" s="16">
        <f t="shared" si="34"/>
        <v>5.2291298731667242</v>
      </c>
      <c r="H333" s="59">
        <f>STDEV(H249:H327)</f>
        <v>0.86494562869795466</v>
      </c>
      <c r="I333" s="59">
        <f>STDEV(I249:I327)</f>
        <v>4.1136487133167705E-2</v>
      </c>
      <c r="J333" s="16">
        <f t="shared" ref="J333:K333" si="35">STDEV(J249:J327)</f>
        <v>2.9514045308913387E-2</v>
      </c>
      <c r="K333" s="16">
        <f t="shared" si="35"/>
        <v>5.9372057572422005E-2</v>
      </c>
      <c r="P333" s="57"/>
    </row>
    <row r="335" spans="1:16" x14ac:dyDescent="0.3">
      <c r="A335" t="s">
        <v>19</v>
      </c>
      <c r="B335">
        <v>15037030</v>
      </c>
      <c r="C335" t="s">
        <v>104</v>
      </c>
    </row>
    <row r="336" spans="1:16" x14ac:dyDescent="0.3">
      <c r="A336" t="s">
        <v>20</v>
      </c>
    </row>
    <row r="337" spans="1:16" x14ac:dyDescent="0.3">
      <c r="A337" t="s">
        <v>21</v>
      </c>
    </row>
    <row r="338" spans="1:16" x14ac:dyDescent="0.3">
      <c r="A338" t="s">
        <v>22</v>
      </c>
      <c r="B338">
        <v>44</v>
      </c>
    </row>
    <row r="339" spans="1:16" x14ac:dyDescent="0.3">
      <c r="A339" t="s">
        <v>137</v>
      </c>
      <c r="B339" t="s">
        <v>105</v>
      </c>
    </row>
    <row r="340" spans="1:16" s="35" customFormat="1" x14ac:dyDescent="0.3">
      <c r="A340" s="35" t="s">
        <v>438</v>
      </c>
      <c r="B340" s="64">
        <v>129772510.39</v>
      </c>
      <c r="C340" s="35" t="s">
        <v>439</v>
      </c>
      <c r="H340" s="59"/>
      <c r="I340" s="59"/>
    </row>
    <row r="341" spans="1:16" x14ac:dyDescent="0.3">
      <c r="C341">
        <v>1</v>
      </c>
      <c r="D341">
        <v>19921101</v>
      </c>
      <c r="E341" s="35">
        <v>33909</v>
      </c>
      <c r="F341">
        <v>169</v>
      </c>
      <c r="G341">
        <v>26.53</v>
      </c>
      <c r="H341" s="59">
        <v>0.71099999999999997</v>
      </c>
      <c r="I341" s="62">
        <f>1000*H341*(60*60*24*365.25)/($G$1*$B$340)</f>
        <v>9.0999134329554809E-2</v>
      </c>
      <c r="J341">
        <v>2.7E-2</v>
      </c>
      <c r="K341">
        <v>1.2E-2</v>
      </c>
      <c r="P341" s="56">
        <v>33909</v>
      </c>
    </row>
    <row r="342" spans="1:16" x14ac:dyDescent="0.3">
      <c r="C342">
        <v>2</v>
      </c>
      <c r="D342">
        <v>19930331</v>
      </c>
      <c r="E342" s="35">
        <v>34059</v>
      </c>
      <c r="F342">
        <v>98</v>
      </c>
      <c r="G342">
        <v>1.92</v>
      </c>
      <c r="H342" s="59">
        <v>7.0000000000000007E-2</v>
      </c>
      <c r="I342" s="62">
        <f t="shared" ref="I342:I371" si="36">1000*H342*(60*60*24*365.25)/($G$1*$B$340)</f>
        <v>8.9591271491826115E-3</v>
      </c>
      <c r="J342">
        <v>3.6999999999999998E-2</v>
      </c>
      <c r="K342">
        <v>1.9E-2</v>
      </c>
      <c r="P342" s="56">
        <v>34059</v>
      </c>
    </row>
    <row r="343" spans="1:16" x14ac:dyDescent="0.3">
      <c r="C343">
        <v>3</v>
      </c>
      <c r="D343">
        <v>19930418</v>
      </c>
      <c r="E343" s="35">
        <v>34077</v>
      </c>
      <c r="F343">
        <v>99</v>
      </c>
      <c r="G343">
        <v>2.11</v>
      </c>
      <c r="H343" s="59">
        <v>5.7000000000000002E-2</v>
      </c>
      <c r="I343" s="62">
        <f t="shared" si="36"/>
        <v>7.2952892500486978E-3</v>
      </c>
      <c r="J343">
        <v>2.7E-2</v>
      </c>
      <c r="K343">
        <v>1.2999999999999999E-2</v>
      </c>
      <c r="P343" s="56">
        <v>34077</v>
      </c>
    </row>
    <row r="344" spans="1:16" x14ac:dyDescent="0.3">
      <c r="C344">
        <v>4</v>
      </c>
      <c r="D344">
        <v>19930513</v>
      </c>
      <c r="E344" s="35">
        <v>34102</v>
      </c>
      <c r="F344">
        <v>128</v>
      </c>
      <c r="G344">
        <v>9.43</v>
      </c>
      <c r="H344" s="59">
        <v>0.27800000000000002</v>
      </c>
      <c r="I344" s="62">
        <f t="shared" si="36"/>
        <v>3.5580533535325233E-2</v>
      </c>
      <c r="J344">
        <v>2.9000000000000001E-2</v>
      </c>
      <c r="K344">
        <v>2.1000000000000001E-2</v>
      </c>
      <c r="P344" s="56">
        <v>34102</v>
      </c>
    </row>
    <row r="345" spans="1:16" x14ac:dyDescent="0.3">
      <c r="C345">
        <v>5</v>
      </c>
      <c r="D345">
        <v>19930519</v>
      </c>
      <c r="E345" s="35">
        <v>34108</v>
      </c>
      <c r="F345">
        <v>120</v>
      </c>
      <c r="G345">
        <v>6.07</v>
      </c>
      <c r="H345" s="59">
        <v>0.13200000000000001</v>
      </c>
      <c r="I345" s="62">
        <f t="shared" si="36"/>
        <v>1.6894354052744354E-2</v>
      </c>
      <c r="J345">
        <v>2.1999999999999999E-2</v>
      </c>
      <c r="K345">
        <v>2.8000000000000001E-2</v>
      </c>
      <c r="P345" s="56">
        <v>34108</v>
      </c>
    </row>
    <row r="346" spans="1:16" x14ac:dyDescent="0.3">
      <c r="C346">
        <v>6</v>
      </c>
      <c r="D346">
        <v>19930729</v>
      </c>
      <c r="E346" s="35">
        <v>34179</v>
      </c>
      <c r="F346">
        <v>108</v>
      </c>
      <c r="G346">
        <v>2.92</v>
      </c>
      <c r="H346" s="59">
        <v>0.04</v>
      </c>
      <c r="I346" s="62">
        <f t="shared" si="36"/>
        <v>5.1195012281043499E-3</v>
      </c>
      <c r="J346">
        <v>1.4E-2</v>
      </c>
      <c r="K346">
        <v>5.0000000000000001E-3</v>
      </c>
      <c r="P346" s="56">
        <v>34179</v>
      </c>
    </row>
    <row r="347" spans="1:16" x14ac:dyDescent="0.3">
      <c r="C347">
        <v>7</v>
      </c>
      <c r="D347">
        <v>19931113</v>
      </c>
      <c r="E347" s="35">
        <v>34286</v>
      </c>
      <c r="F347">
        <v>118</v>
      </c>
      <c r="G347">
        <v>4.91</v>
      </c>
      <c r="H347" s="59">
        <v>7.8E-2</v>
      </c>
      <c r="I347" s="62">
        <f t="shared" si="36"/>
        <v>9.9830273948034818E-3</v>
      </c>
      <c r="J347">
        <v>1.6E-2</v>
      </c>
      <c r="K347">
        <v>6.0000000000000001E-3</v>
      </c>
      <c r="P347" s="56">
        <v>34286</v>
      </c>
    </row>
    <row r="348" spans="1:16" x14ac:dyDescent="0.3">
      <c r="C348">
        <v>8</v>
      </c>
      <c r="D348">
        <v>19931117</v>
      </c>
      <c r="E348" s="35">
        <v>34290</v>
      </c>
      <c r="F348">
        <v>115</v>
      </c>
      <c r="G348">
        <v>5.17</v>
      </c>
      <c r="H348" s="59">
        <v>8.6999999999999994E-2</v>
      </c>
      <c r="I348" s="62">
        <f t="shared" si="36"/>
        <v>1.113491517112696E-2</v>
      </c>
      <c r="J348">
        <v>1.7000000000000001E-2</v>
      </c>
      <c r="K348">
        <v>1.4E-2</v>
      </c>
      <c r="P348" s="56">
        <v>34290</v>
      </c>
    </row>
    <row r="349" spans="1:16" x14ac:dyDescent="0.3">
      <c r="C349">
        <v>9</v>
      </c>
      <c r="D349">
        <v>19940503</v>
      </c>
      <c r="E349" s="35">
        <v>34457</v>
      </c>
      <c r="F349">
        <v>102</v>
      </c>
      <c r="G349">
        <v>2.06</v>
      </c>
      <c r="H349" s="59">
        <v>1.0999999999999999E-2</v>
      </c>
      <c r="I349" s="62">
        <f t="shared" si="36"/>
        <v>1.4078628377286961E-3</v>
      </c>
      <c r="J349">
        <v>5.0000000000000001E-3</v>
      </c>
      <c r="K349">
        <v>1.2999999999999999E-2</v>
      </c>
      <c r="P349" s="56">
        <v>34457</v>
      </c>
    </row>
    <row r="350" spans="1:16" x14ac:dyDescent="0.3">
      <c r="C350">
        <v>10</v>
      </c>
      <c r="D350">
        <v>19941004</v>
      </c>
      <c r="E350" s="35">
        <v>34611</v>
      </c>
      <c r="F350">
        <v>126</v>
      </c>
      <c r="G350">
        <v>5.68</v>
      </c>
      <c r="H350" s="59">
        <v>0.58299999999999996</v>
      </c>
      <c r="I350" s="62">
        <f t="shared" si="36"/>
        <v>7.4616730399620898E-2</v>
      </c>
      <c r="J350">
        <v>0.10299999999999999</v>
      </c>
      <c r="K350">
        <v>6.7000000000000004E-2</v>
      </c>
      <c r="P350" s="56">
        <v>34611</v>
      </c>
    </row>
    <row r="351" spans="1:16" x14ac:dyDescent="0.3">
      <c r="C351">
        <v>11</v>
      </c>
      <c r="D351">
        <v>19941208</v>
      </c>
      <c r="E351" s="35">
        <v>34676</v>
      </c>
      <c r="F351">
        <v>118</v>
      </c>
      <c r="G351">
        <v>5.99</v>
      </c>
      <c r="H351" s="59">
        <v>0.52700000000000002</v>
      </c>
      <c r="I351" s="62">
        <f t="shared" si="36"/>
        <v>6.7449428680274801E-2</v>
      </c>
      <c r="J351">
        <v>8.7999999999999995E-2</v>
      </c>
      <c r="K351">
        <v>9.1999999999999998E-2</v>
      </c>
      <c r="P351" s="56">
        <v>34676</v>
      </c>
    </row>
    <row r="352" spans="1:16" x14ac:dyDescent="0.3">
      <c r="C352">
        <v>12</v>
      </c>
      <c r="D352">
        <v>19950608</v>
      </c>
      <c r="E352" s="35">
        <v>34858</v>
      </c>
      <c r="F352">
        <v>142</v>
      </c>
      <c r="G352">
        <v>8.77</v>
      </c>
      <c r="H352" s="59">
        <v>0.79100000000000004</v>
      </c>
      <c r="I352" s="62">
        <f t="shared" si="36"/>
        <v>0.10123813678576352</v>
      </c>
      <c r="J352">
        <v>0.09</v>
      </c>
      <c r="K352">
        <v>0.10199999999999999</v>
      </c>
      <c r="P352" s="56">
        <v>34858</v>
      </c>
    </row>
    <row r="353" spans="3:16" x14ac:dyDescent="0.3">
      <c r="C353">
        <v>13</v>
      </c>
      <c r="D353">
        <v>19950803</v>
      </c>
      <c r="E353" s="35">
        <v>34914</v>
      </c>
      <c r="F353">
        <v>141</v>
      </c>
      <c r="G353">
        <v>9.14</v>
      </c>
      <c r="H353" s="59">
        <v>1.1619999999999999</v>
      </c>
      <c r="I353" s="62">
        <f t="shared" si="36"/>
        <v>0.14872151067643136</v>
      </c>
      <c r="J353">
        <v>0.127</v>
      </c>
      <c r="K353">
        <v>8.8999999999999996E-2</v>
      </c>
      <c r="P353" s="56">
        <v>34914</v>
      </c>
    </row>
    <row r="354" spans="3:16" x14ac:dyDescent="0.3">
      <c r="C354">
        <v>14</v>
      </c>
      <c r="D354">
        <v>19970613</v>
      </c>
      <c r="E354" s="35">
        <v>35594</v>
      </c>
      <c r="F354">
        <v>115</v>
      </c>
      <c r="G354">
        <v>5.2629999999999999</v>
      </c>
      <c r="H354" s="59">
        <v>9.7000000000000003E-2</v>
      </c>
      <c r="I354" s="62">
        <f t="shared" si="36"/>
        <v>1.2414790478153049E-2</v>
      </c>
      <c r="J354">
        <v>1.7999999999999999E-2</v>
      </c>
      <c r="K354">
        <v>1.7000000000000001E-2</v>
      </c>
      <c r="P354" s="56">
        <v>35594</v>
      </c>
    </row>
    <row r="355" spans="3:16" x14ac:dyDescent="0.3">
      <c r="C355">
        <v>15</v>
      </c>
      <c r="D355">
        <v>19971206</v>
      </c>
      <c r="E355" s="35">
        <v>35770</v>
      </c>
      <c r="F355">
        <v>102</v>
      </c>
      <c r="G355">
        <v>2.8250000000000002</v>
      </c>
      <c r="H355" s="59">
        <v>1.4999999999999999E-2</v>
      </c>
      <c r="I355" s="62">
        <f t="shared" si="36"/>
        <v>1.9198129605391312E-3</v>
      </c>
      <c r="J355">
        <v>5.0000000000000001E-3</v>
      </c>
      <c r="K355">
        <v>1.0999999999999999E-2</v>
      </c>
      <c r="P355" s="56">
        <v>35770</v>
      </c>
    </row>
    <row r="356" spans="3:16" x14ac:dyDescent="0.3">
      <c r="C356">
        <v>16</v>
      </c>
      <c r="D356">
        <v>19980226</v>
      </c>
      <c r="E356" s="35">
        <v>35852</v>
      </c>
      <c r="F356">
        <v>103</v>
      </c>
      <c r="G356">
        <v>1.478</v>
      </c>
      <c r="H356" s="59">
        <v>4.7E-2</v>
      </c>
      <c r="I356" s="62">
        <f t="shared" si="36"/>
        <v>6.0154139430226112E-3</v>
      </c>
      <c r="J356">
        <v>3.2000000000000001E-2</v>
      </c>
      <c r="K356">
        <v>1.0999999999999999E-2</v>
      </c>
      <c r="P356" s="56">
        <v>35852</v>
      </c>
    </row>
    <row r="357" spans="3:16" x14ac:dyDescent="0.3">
      <c r="C357">
        <v>17</v>
      </c>
      <c r="D357">
        <v>19980602</v>
      </c>
      <c r="E357" s="35">
        <v>35948</v>
      </c>
      <c r="F357">
        <v>174</v>
      </c>
      <c r="G357">
        <v>24.241</v>
      </c>
      <c r="H357" s="59">
        <v>0.59</v>
      </c>
      <c r="I357" s="62">
        <f t="shared" si="36"/>
        <v>7.551264311453916E-2</v>
      </c>
      <c r="J357">
        <v>2.4E-2</v>
      </c>
      <c r="K357">
        <v>1.9E-2</v>
      </c>
      <c r="P357" s="56">
        <v>35948</v>
      </c>
    </row>
    <row r="358" spans="3:16" x14ac:dyDescent="0.3">
      <c r="C358">
        <v>18</v>
      </c>
      <c r="D358">
        <v>19981115</v>
      </c>
      <c r="E358" s="35">
        <v>36114</v>
      </c>
      <c r="F358">
        <v>132</v>
      </c>
      <c r="G358">
        <v>3.1309999999999998</v>
      </c>
      <c r="H358" s="59">
        <v>2.4E-2</v>
      </c>
      <c r="I358" s="62">
        <f t="shared" si="36"/>
        <v>3.0717007368626097E-3</v>
      </c>
      <c r="J358">
        <v>8.0000000000000002E-3</v>
      </c>
      <c r="K358">
        <v>8.9999999999999993E-3</v>
      </c>
      <c r="P358" s="56">
        <v>36114</v>
      </c>
    </row>
    <row r="359" spans="3:16" x14ac:dyDescent="0.3">
      <c r="C359">
        <v>19</v>
      </c>
      <c r="D359">
        <v>19990212</v>
      </c>
      <c r="E359" s="35">
        <v>36203</v>
      </c>
      <c r="F359">
        <v>112</v>
      </c>
      <c r="G359">
        <v>1.754</v>
      </c>
      <c r="H359" s="59">
        <v>1.7999999999999999E-2</v>
      </c>
      <c r="I359" s="62">
        <f t="shared" si="36"/>
        <v>2.3037755526469574E-3</v>
      </c>
      <c r="J359">
        <v>0.01</v>
      </c>
      <c r="K359">
        <v>1.2E-2</v>
      </c>
      <c r="P359" s="56">
        <v>36203</v>
      </c>
    </row>
    <row r="360" spans="3:16" x14ac:dyDescent="0.3">
      <c r="C360">
        <v>20</v>
      </c>
      <c r="D360">
        <v>19990418</v>
      </c>
      <c r="E360" s="35">
        <v>36268</v>
      </c>
      <c r="F360">
        <v>118</v>
      </c>
      <c r="G360">
        <v>2.3250000000000002</v>
      </c>
      <c r="H360" s="59">
        <v>0.23599999999999999</v>
      </c>
      <c r="I360" s="62">
        <f t="shared" si="36"/>
        <v>3.0205057245815663E-2</v>
      </c>
      <c r="J360">
        <v>0.10100000000000001</v>
      </c>
      <c r="K360">
        <v>5.0000000000000001E-3</v>
      </c>
      <c r="P360" s="56">
        <v>36268</v>
      </c>
    </row>
    <row r="361" spans="3:16" x14ac:dyDescent="0.3">
      <c r="C361">
        <v>21</v>
      </c>
      <c r="D361">
        <v>19990612</v>
      </c>
      <c r="E361" s="35">
        <v>36323</v>
      </c>
      <c r="F361">
        <v>144</v>
      </c>
      <c r="G361">
        <v>9.0150000000000006</v>
      </c>
      <c r="H361" s="59">
        <v>6.5000000000000002E-2</v>
      </c>
      <c r="I361" s="62">
        <f t="shared" si="36"/>
        <v>8.319189495669569E-3</v>
      </c>
      <c r="J361">
        <v>7.0000000000000001E-3</v>
      </c>
      <c r="K361">
        <v>7.0000000000000001E-3</v>
      </c>
      <c r="P361" s="56">
        <v>36323</v>
      </c>
    </row>
    <row r="362" spans="3:16" x14ac:dyDescent="0.3">
      <c r="C362">
        <v>22</v>
      </c>
      <c r="D362">
        <v>20000605</v>
      </c>
      <c r="E362" s="35">
        <v>36682</v>
      </c>
      <c r="F362">
        <v>20</v>
      </c>
      <c r="G362">
        <v>5.7089999999999996</v>
      </c>
      <c r="H362" s="59">
        <v>7.9000000000000001E-2</v>
      </c>
      <c r="I362" s="62">
        <f t="shared" si="36"/>
        <v>1.011101492550609E-2</v>
      </c>
      <c r="J362">
        <v>1.4E-2</v>
      </c>
      <c r="K362">
        <v>2.1999999999999999E-2</v>
      </c>
      <c r="P362" s="56">
        <v>36682</v>
      </c>
    </row>
    <row r="363" spans="3:16" x14ac:dyDescent="0.3">
      <c r="C363">
        <v>23</v>
      </c>
      <c r="D363">
        <v>20010222</v>
      </c>
      <c r="E363" s="35">
        <v>36944</v>
      </c>
      <c r="F363">
        <v>110</v>
      </c>
      <c r="G363">
        <v>3.0310000000000001</v>
      </c>
      <c r="H363" s="59">
        <v>2.1999999999999999E-2</v>
      </c>
      <c r="I363" s="62">
        <f t="shared" si="36"/>
        <v>2.8157256754573921E-3</v>
      </c>
      <c r="J363">
        <v>7.0000000000000001E-3</v>
      </c>
      <c r="K363">
        <v>2.1000000000000001E-2</v>
      </c>
      <c r="P363" s="56">
        <v>36944</v>
      </c>
    </row>
    <row r="364" spans="3:16" x14ac:dyDescent="0.3">
      <c r="C364">
        <v>24</v>
      </c>
      <c r="D364">
        <v>20010606</v>
      </c>
      <c r="E364" s="35">
        <v>37048</v>
      </c>
      <c r="F364">
        <v>131</v>
      </c>
      <c r="G364">
        <v>5.2530000000000001</v>
      </c>
      <c r="H364" s="59">
        <v>7.0000000000000007E-2</v>
      </c>
      <c r="I364" s="62">
        <f t="shared" si="36"/>
        <v>8.9591271491826115E-3</v>
      </c>
      <c r="J364">
        <v>1.2999999999999999E-2</v>
      </c>
      <c r="K364">
        <v>3.0000000000000001E-3</v>
      </c>
      <c r="P364" s="56">
        <v>37048</v>
      </c>
    </row>
    <row r="365" spans="3:16" x14ac:dyDescent="0.3">
      <c r="C365">
        <v>25</v>
      </c>
      <c r="D365">
        <v>20030302</v>
      </c>
      <c r="E365" s="35">
        <v>37682</v>
      </c>
      <c r="F365">
        <v>109</v>
      </c>
      <c r="G365">
        <v>1.3089999999999999</v>
      </c>
      <c r="H365" s="59">
        <v>2.1000000000000001E-2</v>
      </c>
      <c r="I365" s="62">
        <f t="shared" si="36"/>
        <v>2.6877381447547835E-3</v>
      </c>
      <c r="J365">
        <v>1.6E-2</v>
      </c>
      <c r="K365">
        <v>6.0000000000000001E-3</v>
      </c>
      <c r="P365" s="56">
        <v>37682</v>
      </c>
    </row>
    <row r="366" spans="3:16" x14ac:dyDescent="0.3">
      <c r="C366">
        <v>26</v>
      </c>
      <c r="D366">
        <v>20030805</v>
      </c>
      <c r="E366" s="35">
        <v>37838</v>
      </c>
      <c r="F366">
        <v>132</v>
      </c>
      <c r="G366">
        <v>3.7069999999999999</v>
      </c>
      <c r="H366" s="59">
        <v>8.9999999999999993E-3</v>
      </c>
      <c r="I366" s="62">
        <f t="shared" si="36"/>
        <v>1.1518877763234787E-3</v>
      </c>
      <c r="J366">
        <v>2E-3</v>
      </c>
      <c r="K366">
        <v>2E-3</v>
      </c>
      <c r="P366" s="56">
        <v>37838</v>
      </c>
    </row>
    <row r="367" spans="3:16" x14ac:dyDescent="0.3">
      <c r="C367">
        <v>27</v>
      </c>
      <c r="D367">
        <v>20031019</v>
      </c>
      <c r="E367" s="35">
        <v>37913</v>
      </c>
      <c r="F367">
        <v>154</v>
      </c>
      <c r="G367">
        <v>19.366</v>
      </c>
      <c r="H367" s="59">
        <v>6.0999999999999999E-2</v>
      </c>
      <c r="I367" s="62">
        <f t="shared" si="36"/>
        <v>7.807239372859133E-3</v>
      </c>
      <c r="J367">
        <v>3.0000000000000001E-3</v>
      </c>
      <c r="K367">
        <v>2E-3</v>
      </c>
      <c r="P367" s="56">
        <v>37913</v>
      </c>
    </row>
    <row r="368" spans="3:16" x14ac:dyDescent="0.3">
      <c r="C368">
        <v>28</v>
      </c>
      <c r="D368">
        <v>20040719</v>
      </c>
      <c r="E368" s="35">
        <v>38187</v>
      </c>
      <c r="F368">
        <v>128</v>
      </c>
      <c r="G368">
        <v>6.7060000000000004</v>
      </c>
      <c r="H368" s="59">
        <v>2.8000000000000001E-2</v>
      </c>
      <c r="I368" s="62">
        <f t="shared" si="36"/>
        <v>3.5836508596730448E-3</v>
      </c>
      <c r="J368">
        <v>4.0000000000000001E-3</v>
      </c>
      <c r="K368">
        <v>5.0000000000000001E-3</v>
      </c>
      <c r="P368" s="56">
        <v>38187</v>
      </c>
    </row>
    <row r="369" spans="1:16" x14ac:dyDescent="0.3">
      <c r="C369">
        <v>29</v>
      </c>
      <c r="D369">
        <v>20041117</v>
      </c>
      <c r="E369" s="35">
        <v>38308</v>
      </c>
      <c r="F369">
        <v>1330</v>
      </c>
      <c r="G369">
        <v>31.236999999999998</v>
      </c>
      <c r="H369" s="59">
        <v>0.34</v>
      </c>
      <c r="I369" s="62">
        <f t="shared" si="36"/>
        <v>4.3515760438886969E-2</v>
      </c>
      <c r="J369">
        <v>1.0999999999999999E-2</v>
      </c>
      <c r="K369">
        <v>6.0000000000000001E-3</v>
      </c>
      <c r="P369" s="56">
        <v>38308</v>
      </c>
    </row>
    <row r="370" spans="1:16" x14ac:dyDescent="0.3">
      <c r="C370">
        <v>30</v>
      </c>
      <c r="D370">
        <v>20050303</v>
      </c>
      <c r="E370" s="35">
        <v>38414</v>
      </c>
      <c r="F370">
        <v>115</v>
      </c>
      <c r="G370">
        <v>3.9870000000000001</v>
      </c>
      <c r="H370" s="59">
        <v>0.90100000000000002</v>
      </c>
      <c r="I370" s="62">
        <f t="shared" si="36"/>
        <v>0.11531676516305048</v>
      </c>
      <c r="J370">
        <v>0.22600000000000001</v>
      </c>
      <c r="K370">
        <v>8.0000000000000002E-3</v>
      </c>
      <c r="P370" s="56">
        <v>38414</v>
      </c>
    </row>
    <row r="371" spans="1:16" x14ac:dyDescent="0.3">
      <c r="C371">
        <v>31</v>
      </c>
      <c r="D371">
        <v>20051122</v>
      </c>
      <c r="E371" s="35">
        <v>38678</v>
      </c>
      <c r="F371">
        <v>160</v>
      </c>
      <c r="G371">
        <v>18.673999999999999</v>
      </c>
      <c r="H371" s="59">
        <v>0.105</v>
      </c>
      <c r="I371" s="62">
        <f t="shared" si="36"/>
        <v>1.3438690723773917E-2</v>
      </c>
      <c r="J371">
        <v>6.0000000000000001E-3</v>
      </c>
      <c r="K371">
        <v>0.01</v>
      </c>
      <c r="P371" s="56">
        <v>38678</v>
      </c>
    </row>
    <row r="373" spans="1:16" s="35" customFormat="1" x14ac:dyDescent="0.3">
      <c r="C373" s="35" t="s">
        <v>421</v>
      </c>
      <c r="F373" s="16">
        <f t="shared" ref="F373:K373" si="37">AVERAGE(F341:F371)</f>
        <v>160.41935483870967</v>
      </c>
      <c r="G373" s="16">
        <f t="shared" si="37"/>
        <v>7.7326129032258049</v>
      </c>
      <c r="H373" s="59">
        <f t="shared" si="37"/>
        <v>0.23403225806451614</v>
      </c>
      <c r="I373" s="62">
        <f t="shared" si="37"/>
        <v>2.9953210814433109E-2</v>
      </c>
      <c r="J373" s="16">
        <f t="shared" si="37"/>
        <v>3.5774193548387102E-2</v>
      </c>
      <c r="K373" s="16">
        <f t="shared" si="37"/>
        <v>2.1193548387096778E-2</v>
      </c>
      <c r="P373" s="57"/>
    </row>
    <row r="374" spans="1:16" s="35" customFormat="1" x14ac:dyDescent="0.3">
      <c r="C374" s="35" t="s">
        <v>425</v>
      </c>
      <c r="F374" s="16"/>
      <c r="G374" s="16"/>
      <c r="H374" s="62">
        <f>H373*864/10000</f>
        <v>2.0220387096774196E-2</v>
      </c>
      <c r="I374" s="62"/>
      <c r="J374" s="16"/>
      <c r="K374" s="16"/>
      <c r="P374" s="57"/>
    </row>
    <row r="375" spans="1:16" s="35" customFormat="1" x14ac:dyDescent="0.3">
      <c r="C375" s="35" t="s">
        <v>422</v>
      </c>
      <c r="F375" s="16">
        <f t="shared" ref="F375:K375" si="38">MAX(F341:F371)</f>
        <v>1330</v>
      </c>
      <c r="G375" s="16">
        <f t="shared" si="38"/>
        <v>31.236999999999998</v>
      </c>
      <c r="H375" s="59">
        <f t="shared" si="38"/>
        <v>1.1619999999999999</v>
      </c>
      <c r="I375" s="59">
        <f t="shared" si="38"/>
        <v>0.14872151067643136</v>
      </c>
      <c r="J375" s="16">
        <f t="shared" si="38"/>
        <v>0.22600000000000001</v>
      </c>
      <c r="K375" s="16">
        <f t="shared" si="38"/>
        <v>0.10199999999999999</v>
      </c>
      <c r="P375" s="57"/>
    </row>
    <row r="376" spans="1:16" s="35" customFormat="1" x14ac:dyDescent="0.3">
      <c r="C376" s="35" t="s">
        <v>423</v>
      </c>
      <c r="F376" s="16">
        <f t="shared" ref="F376:K376" si="39">MIN(F341:F371)</f>
        <v>20</v>
      </c>
      <c r="G376" s="16">
        <f t="shared" si="39"/>
        <v>1.3089999999999999</v>
      </c>
      <c r="H376" s="59">
        <f t="shared" si="39"/>
        <v>8.9999999999999993E-3</v>
      </c>
      <c r="I376" s="59">
        <f t="shared" si="39"/>
        <v>1.1518877763234787E-3</v>
      </c>
      <c r="J376" s="16">
        <f t="shared" si="39"/>
        <v>2E-3</v>
      </c>
      <c r="K376" s="16">
        <f t="shared" si="39"/>
        <v>2E-3</v>
      </c>
      <c r="P376" s="57"/>
    </row>
    <row r="377" spans="1:16" s="35" customFormat="1" x14ac:dyDescent="0.3">
      <c r="C377" s="35" t="s">
        <v>424</v>
      </c>
      <c r="F377" s="16">
        <f t="shared" ref="F377:K377" si="40">STDEV(F341:F371)</f>
        <v>218.78296310781732</v>
      </c>
      <c r="G377" s="16">
        <f t="shared" si="40"/>
        <v>7.8456159761462532</v>
      </c>
      <c r="H377" s="59">
        <f t="shared" si="40"/>
        <v>0.31065699025033683</v>
      </c>
      <c r="I377" s="59">
        <f t="shared" si="40"/>
        <v>3.9760221077645007E-2</v>
      </c>
      <c r="J377" s="16">
        <f t="shared" si="40"/>
        <v>4.9031085158580338E-2</v>
      </c>
      <c r="K377" s="16">
        <f t="shared" si="40"/>
        <v>2.7124920097994391E-2</v>
      </c>
      <c r="P377" s="57"/>
    </row>
    <row r="379" spans="1:16" x14ac:dyDescent="0.3">
      <c r="A379" t="s">
        <v>19</v>
      </c>
      <c r="B379">
        <v>15037020</v>
      </c>
      <c r="C379" t="s">
        <v>56</v>
      </c>
    </row>
    <row r="380" spans="1:16" x14ac:dyDescent="0.3">
      <c r="A380" t="s">
        <v>20</v>
      </c>
    </row>
    <row r="381" spans="1:16" x14ac:dyDescent="0.3">
      <c r="A381" t="s">
        <v>21</v>
      </c>
    </row>
    <row r="382" spans="1:16" x14ac:dyDescent="0.3">
      <c r="A382" t="s">
        <v>22</v>
      </c>
      <c r="B382">
        <v>30</v>
      </c>
    </row>
    <row r="383" spans="1:16" x14ac:dyDescent="0.3">
      <c r="A383" t="s">
        <v>137</v>
      </c>
      <c r="B383" t="s">
        <v>109</v>
      </c>
    </row>
    <row r="384" spans="1:16" s="35" customFormat="1" x14ac:dyDescent="0.3">
      <c r="A384" s="35" t="s">
        <v>438</v>
      </c>
      <c r="B384" s="64">
        <v>688361219.16199994</v>
      </c>
      <c r="C384" s="35" t="s">
        <v>439</v>
      </c>
      <c r="H384" s="59"/>
      <c r="I384" s="59"/>
    </row>
    <row r="385" spans="1:16" x14ac:dyDescent="0.3">
      <c r="G385" t="s">
        <v>110</v>
      </c>
      <c r="H385" s="59" t="s">
        <v>111</v>
      </c>
      <c r="J385" t="s">
        <v>112</v>
      </c>
      <c r="K385" t="s">
        <v>112</v>
      </c>
    </row>
    <row r="386" spans="1:16" x14ac:dyDescent="0.3">
      <c r="C386" t="s">
        <v>113</v>
      </c>
      <c r="D386" t="s">
        <v>114</v>
      </c>
      <c r="F386" t="s">
        <v>115</v>
      </c>
      <c r="G386" t="s">
        <v>116</v>
      </c>
      <c r="H386" s="59" t="s">
        <v>117</v>
      </c>
      <c r="J386" t="s">
        <v>118</v>
      </c>
      <c r="K386" t="s">
        <v>119</v>
      </c>
    </row>
    <row r="387" spans="1:16" x14ac:dyDescent="0.3">
      <c r="D387" t="s">
        <v>120</v>
      </c>
      <c r="F387" t="s">
        <v>121</v>
      </c>
      <c r="G387" t="s">
        <v>122</v>
      </c>
      <c r="H387" s="59" t="s">
        <v>123</v>
      </c>
      <c r="J387" t="s">
        <v>18</v>
      </c>
      <c r="K387" t="s">
        <v>18</v>
      </c>
    </row>
    <row r="388" spans="1:16" x14ac:dyDescent="0.3">
      <c r="A388" t="s">
        <v>124</v>
      </c>
      <c r="B388" t="s">
        <v>125</v>
      </c>
      <c r="C388" t="s">
        <v>126</v>
      </c>
      <c r="D388" t="s">
        <v>127</v>
      </c>
      <c r="F388" t="s">
        <v>128</v>
      </c>
      <c r="G388" t="s">
        <v>129</v>
      </c>
      <c r="H388" s="59" t="s">
        <v>129</v>
      </c>
      <c r="J388" t="s">
        <v>130</v>
      </c>
      <c r="K388" t="s">
        <v>131</v>
      </c>
      <c r="L388" t="s">
        <v>132</v>
      </c>
    </row>
    <row r="389" spans="1:16" x14ac:dyDescent="0.3">
      <c r="C389">
        <v>1</v>
      </c>
      <c r="D389">
        <v>19770826</v>
      </c>
      <c r="E389" s="35">
        <v>28363</v>
      </c>
      <c r="F389">
        <v>82</v>
      </c>
      <c r="G389">
        <v>13.456</v>
      </c>
      <c r="H389" s="59">
        <v>0.23200000000000001</v>
      </c>
      <c r="I389" s="62">
        <f>1000*H389*(60*60*24*365.25)/($G$1*$B$384)</f>
        <v>5.5978590097254246E-3</v>
      </c>
      <c r="J389">
        <v>1.7000000000000001E-2</v>
      </c>
      <c r="K389">
        <v>1.4E-2</v>
      </c>
      <c r="P389" s="56">
        <v>28363</v>
      </c>
    </row>
    <row r="390" spans="1:16" x14ac:dyDescent="0.3">
      <c r="C390">
        <v>2</v>
      </c>
      <c r="D390">
        <v>19771211</v>
      </c>
      <c r="E390" s="35">
        <v>28470</v>
      </c>
      <c r="F390">
        <v>96</v>
      </c>
      <c r="G390">
        <v>22.922000000000001</v>
      </c>
      <c r="H390" s="59">
        <v>0.152</v>
      </c>
      <c r="I390" s="62">
        <f t="shared" ref="I390:I441" si="41">1000*H390*(60*60*24*365.25)/($G$1*$B$384)</f>
        <v>3.6675627994752786E-3</v>
      </c>
      <c r="J390">
        <v>7.0000000000000001E-3</v>
      </c>
      <c r="K390">
        <v>6.0000000000000001E-3</v>
      </c>
      <c r="P390" s="56">
        <v>28470</v>
      </c>
    </row>
    <row r="391" spans="1:16" x14ac:dyDescent="0.3">
      <c r="C391">
        <v>3</v>
      </c>
      <c r="D391">
        <v>19780226</v>
      </c>
      <c r="E391" s="35">
        <v>28547</v>
      </c>
      <c r="F391">
        <v>77</v>
      </c>
      <c r="G391">
        <v>7.1959999999999997</v>
      </c>
      <c r="H391" s="59">
        <v>0.151</v>
      </c>
      <c r="I391" s="62">
        <f t="shared" si="41"/>
        <v>3.6434340968471515E-3</v>
      </c>
      <c r="J391">
        <v>7.0000000000000001E-3</v>
      </c>
      <c r="K391">
        <v>5.0000000000000001E-3</v>
      </c>
      <c r="P391" s="56">
        <v>28547</v>
      </c>
    </row>
    <row r="392" spans="1:16" x14ac:dyDescent="0.3">
      <c r="C392">
        <v>4</v>
      </c>
      <c r="D392">
        <v>19781026</v>
      </c>
      <c r="E392" s="35">
        <v>28789</v>
      </c>
      <c r="F392">
        <v>135</v>
      </c>
      <c r="G392">
        <v>42.360999999999997</v>
      </c>
      <c r="H392" s="59">
        <v>2.08</v>
      </c>
      <c r="I392" s="62">
        <f t="shared" si="41"/>
        <v>5.0187701466503809E-2</v>
      </c>
      <c r="J392">
        <v>4.9000000000000002E-2</v>
      </c>
      <c r="K392">
        <v>4.3999999999999997E-2</v>
      </c>
      <c r="P392" s="56">
        <v>28789</v>
      </c>
    </row>
    <row r="393" spans="1:16" x14ac:dyDescent="0.3">
      <c r="C393">
        <v>5</v>
      </c>
      <c r="D393">
        <v>19790612</v>
      </c>
      <c r="E393" s="35">
        <v>29018</v>
      </c>
      <c r="F393">
        <v>129</v>
      </c>
      <c r="G393">
        <v>37.869</v>
      </c>
      <c r="H393" s="59">
        <v>0.47299999999999998</v>
      </c>
      <c r="I393" s="62">
        <f t="shared" si="41"/>
        <v>1.1412876343103992E-2</v>
      </c>
      <c r="J393">
        <v>2.3E-2</v>
      </c>
      <c r="K393">
        <v>1.7000000000000001E-2</v>
      </c>
      <c r="P393" s="56">
        <v>29018</v>
      </c>
    </row>
    <row r="394" spans="1:16" x14ac:dyDescent="0.3">
      <c r="C394">
        <v>6</v>
      </c>
      <c r="D394">
        <v>19790920</v>
      </c>
      <c r="E394" s="35">
        <v>29118</v>
      </c>
      <c r="F394">
        <v>130</v>
      </c>
      <c r="G394">
        <v>38.972999999999999</v>
      </c>
      <c r="H394" s="59">
        <v>1.444</v>
      </c>
      <c r="I394" s="62">
        <f t="shared" si="41"/>
        <v>3.4841846595015144E-2</v>
      </c>
      <c r="J394">
        <v>3.6999999999999998E-2</v>
      </c>
      <c r="K394">
        <v>3.6999999999999998E-2</v>
      </c>
      <c r="P394" s="56">
        <v>29118</v>
      </c>
    </row>
    <row r="395" spans="1:16" x14ac:dyDescent="0.3">
      <c r="C395">
        <v>7</v>
      </c>
      <c r="D395">
        <v>19791109</v>
      </c>
      <c r="E395" s="35">
        <v>29168</v>
      </c>
      <c r="F395">
        <v>169</v>
      </c>
      <c r="G395">
        <v>76.382999999999996</v>
      </c>
      <c r="H395" s="59">
        <v>25.021999999999998</v>
      </c>
      <c r="I395" s="62">
        <f t="shared" si="41"/>
        <v>0.6037483971609896</v>
      </c>
      <c r="J395">
        <v>0.32800000000000001</v>
      </c>
      <c r="K395">
        <v>0.32800000000000001</v>
      </c>
      <c r="P395" s="56">
        <v>29168</v>
      </c>
    </row>
    <row r="396" spans="1:16" x14ac:dyDescent="0.3">
      <c r="C396">
        <v>8</v>
      </c>
      <c r="D396">
        <v>19791206</v>
      </c>
      <c r="E396" s="35">
        <v>29195</v>
      </c>
      <c r="F396">
        <v>117</v>
      </c>
      <c r="G396">
        <v>31.381</v>
      </c>
      <c r="H396" s="59">
        <v>0.63500000000000001</v>
      </c>
      <c r="I396" s="62">
        <f t="shared" si="41"/>
        <v>1.5321726168860537E-2</v>
      </c>
      <c r="J396">
        <v>0.02</v>
      </c>
      <c r="K396">
        <v>1.4E-2</v>
      </c>
      <c r="P396" s="56">
        <v>29195</v>
      </c>
    </row>
    <row r="397" spans="1:16" x14ac:dyDescent="0.3">
      <c r="C397">
        <v>9</v>
      </c>
      <c r="D397">
        <v>19800208</v>
      </c>
      <c r="E397" s="35">
        <v>29259</v>
      </c>
      <c r="F397">
        <v>78</v>
      </c>
      <c r="G397">
        <v>15.054</v>
      </c>
      <c r="H397" s="59">
        <v>0.34699999999999998</v>
      </c>
      <c r="I397" s="62">
        <f t="shared" si="41"/>
        <v>8.3726598119600107E-3</v>
      </c>
      <c r="J397">
        <v>2.3E-2</v>
      </c>
      <c r="K397">
        <v>1.2E-2</v>
      </c>
      <c r="P397" s="56">
        <v>29259</v>
      </c>
    </row>
    <row r="398" spans="1:16" x14ac:dyDescent="0.3">
      <c r="C398">
        <v>10</v>
      </c>
      <c r="D398">
        <v>19800316</v>
      </c>
      <c r="E398" s="35">
        <v>29296</v>
      </c>
      <c r="F398">
        <v>665</v>
      </c>
      <c r="G398">
        <v>11.497999999999999</v>
      </c>
      <c r="H398" s="59">
        <v>0.14399999999999999</v>
      </c>
      <c r="I398" s="62">
        <f t="shared" si="41"/>
        <v>3.4745331784502638E-3</v>
      </c>
      <c r="J398">
        <v>1.2E-2</v>
      </c>
      <c r="K398">
        <v>1.2E-2</v>
      </c>
      <c r="P398" s="56">
        <v>29296</v>
      </c>
    </row>
    <row r="399" spans="1:16" x14ac:dyDescent="0.3">
      <c r="C399">
        <v>11</v>
      </c>
      <c r="D399">
        <v>19800524</v>
      </c>
      <c r="E399" s="35">
        <v>29365</v>
      </c>
      <c r="F399">
        <v>90</v>
      </c>
      <c r="G399">
        <v>21.876999999999999</v>
      </c>
      <c r="H399" s="59">
        <v>5.8000000000000003E-2</v>
      </c>
      <c r="I399" s="62">
        <f t="shared" si="41"/>
        <v>1.3994647524313562E-3</v>
      </c>
      <c r="J399">
        <v>2.7E-2</v>
      </c>
      <c r="K399">
        <v>2.3E-2</v>
      </c>
      <c r="P399" s="56">
        <v>29365</v>
      </c>
    </row>
    <row r="400" spans="1:16" x14ac:dyDescent="0.3">
      <c r="C400">
        <v>12</v>
      </c>
      <c r="D400">
        <v>19800712</v>
      </c>
      <c r="E400" s="35">
        <v>29414</v>
      </c>
      <c r="F400">
        <v>71</v>
      </c>
      <c r="G400">
        <v>11.657</v>
      </c>
      <c r="H400" s="59">
        <v>0.11600000000000001</v>
      </c>
      <c r="I400" s="62">
        <f t="shared" si="41"/>
        <v>2.7989295048627123E-3</v>
      </c>
      <c r="J400">
        <v>0.01</v>
      </c>
      <c r="K400">
        <v>7.0000000000000001E-3</v>
      </c>
      <c r="P400" s="56">
        <v>29414</v>
      </c>
    </row>
    <row r="401" spans="3:16" x14ac:dyDescent="0.3">
      <c r="C401">
        <v>13</v>
      </c>
      <c r="D401">
        <v>19801031</v>
      </c>
      <c r="E401" s="35">
        <v>29525</v>
      </c>
      <c r="F401">
        <v>101</v>
      </c>
      <c r="G401">
        <v>23.018999999999998</v>
      </c>
      <c r="H401" s="59">
        <v>1.288</v>
      </c>
      <c r="I401" s="62">
        <f t="shared" si="41"/>
        <v>3.107776898502736E-2</v>
      </c>
      <c r="J401">
        <v>5.6000000000000001E-2</v>
      </c>
      <c r="K401">
        <v>3.2000000000000001E-2</v>
      </c>
      <c r="P401" s="56">
        <v>29525</v>
      </c>
    </row>
    <row r="402" spans="3:16" x14ac:dyDescent="0.3">
      <c r="C402">
        <v>14</v>
      </c>
      <c r="D402">
        <v>19801101</v>
      </c>
      <c r="E402" s="35">
        <v>29526</v>
      </c>
      <c r="F402">
        <v>97</v>
      </c>
      <c r="G402">
        <v>21.962</v>
      </c>
      <c r="H402" s="59">
        <v>0.219</v>
      </c>
      <c r="I402" s="62">
        <f t="shared" si="41"/>
        <v>5.284185875559776E-3</v>
      </c>
      <c r="J402">
        <v>0.01</v>
      </c>
      <c r="K402">
        <v>0.01</v>
      </c>
      <c r="P402" s="56">
        <v>29526</v>
      </c>
    </row>
    <row r="403" spans="3:16" x14ac:dyDescent="0.3">
      <c r="C403">
        <v>15</v>
      </c>
      <c r="D403">
        <v>19810426</v>
      </c>
      <c r="E403" s="35">
        <v>29702</v>
      </c>
      <c r="F403">
        <v>125</v>
      </c>
      <c r="G403">
        <v>37.369999999999997</v>
      </c>
      <c r="H403" s="59">
        <v>1.3879999999999999</v>
      </c>
      <c r="I403" s="62">
        <f t="shared" si="41"/>
        <v>3.3490639247840043E-2</v>
      </c>
      <c r="J403">
        <v>3.6999999999999998E-2</v>
      </c>
      <c r="K403">
        <v>7.1999999999999995E-2</v>
      </c>
      <c r="P403" s="56">
        <v>29702</v>
      </c>
    </row>
    <row r="404" spans="3:16" x14ac:dyDescent="0.3">
      <c r="C404">
        <v>16</v>
      </c>
      <c r="D404">
        <v>19810605</v>
      </c>
      <c r="E404" s="35">
        <v>29742</v>
      </c>
      <c r="F404">
        <v>124</v>
      </c>
      <c r="G404">
        <v>41.600999999999999</v>
      </c>
      <c r="H404" s="59">
        <v>2.0910000000000002</v>
      </c>
      <c r="I404" s="62">
        <f t="shared" si="41"/>
        <v>5.0453117195413205E-2</v>
      </c>
      <c r="J404">
        <v>0.05</v>
      </c>
      <c r="K404">
        <v>5.8999999999999997E-2</v>
      </c>
      <c r="P404" s="56">
        <v>29742</v>
      </c>
    </row>
    <row r="405" spans="3:16" x14ac:dyDescent="0.3">
      <c r="C405">
        <v>17</v>
      </c>
      <c r="D405">
        <v>19821122</v>
      </c>
      <c r="E405" s="35">
        <v>30277</v>
      </c>
      <c r="F405">
        <v>87</v>
      </c>
      <c r="G405">
        <v>23.597000000000001</v>
      </c>
      <c r="H405" s="59">
        <v>0.20899999999999999</v>
      </c>
      <c r="I405" s="62">
        <f t="shared" si="41"/>
        <v>5.0428988492785074E-3</v>
      </c>
      <c r="J405">
        <v>8.9999999999999993E-3</v>
      </c>
      <c r="K405">
        <v>8.9999999999999993E-3</v>
      </c>
      <c r="P405" s="56">
        <v>30277</v>
      </c>
    </row>
    <row r="406" spans="3:16" x14ac:dyDescent="0.3">
      <c r="C406">
        <v>18</v>
      </c>
      <c r="D406">
        <v>19821123</v>
      </c>
      <c r="E406" s="35">
        <v>30278</v>
      </c>
      <c r="F406">
        <v>87</v>
      </c>
      <c r="G406">
        <v>23.597000000000001</v>
      </c>
      <c r="H406" s="59">
        <v>0.20899999999999999</v>
      </c>
      <c r="I406" s="62">
        <f t="shared" si="41"/>
        <v>5.0428988492785074E-3</v>
      </c>
      <c r="J406">
        <v>8.9999999999999993E-3</v>
      </c>
      <c r="K406">
        <v>8.9999999999999993E-3</v>
      </c>
      <c r="P406" s="56">
        <v>30278</v>
      </c>
    </row>
    <row r="407" spans="3:16" x14ac:dyDescent="0.3">
      <c r="C407">
        <v>19</v>
      </c>
      <c r="D407">
        <v>19830531</v>
      </c>
      <c r="E407" s="35">
        <v>30467</v>
      </c>
      <c r="F407">
        <v>96</v>
      </c>
      <c r="G407">
        <v>22.13</v>
      </c>
      <c r="H407" s="59">
        <v>0.72599999999999998</v>
      </c>
      <c r="I407" s="62">
        <f t="shared" si="41"/>
        <v>1.7517438108020079E-2</v>
      </c>
      <c r="J407">
        <v>3.3000000000000002E-2</v>
      </c>
      <c r="K407">
        <v>2.3E-2</v>
      </c>
      <c r="P407" s="56">
        <v>30467</v>
      </c>
    </row>
    <row r="408" spans="3:16" x14ac:dyDescent="0.3">
      <c r="C408">
        <v>20</v>
      </c>
      <c r="D408">
        <v>19830915</v>
      </c>
      <c r="E408" s="35">
        <v>30574</v>
      </c>
      <c r="F408">
        <v>95</v>
      </c>
      <c r="G408">
        <v>24.44</v>
      </c>
      <c r="H408" s="59">
        <v>0.63100000000000001</v>
      </c>
      <c r="I408" s="62">
        <f t="shared" si="41"/>
        <v>1.5225211358348031E-2</v>
      </c>
      <c r="J408">
        <v>2.5999999999999999E-2</v>
      </c>
      <c r="K408">
        <v>2.4E-2</v>
      </c>
      <c r="P408" s="56">
        <v>30574</v>
      </c>
    </row>
    <row r="409" spans="3:16" x14ac:dyDescent="0.3">
      <c r="C409">
        <v>21</v>
      </c>
      <c r="D409">
        <v>19831102</v>
      </c>
      <c r="E409" s="35">
        <v>30622</v>
      </c>
      <c r="F409">
        <v>124</v>
      </c>
      <c r="G409">
        <v>40.22</v>
      </c>
      <c r="H409" s="59">
        <v>2.17</v>
      </c>
      <c r="I409" s="62">
        <f t="shared" si="41"/>
        <v>5.2359284703035226E-2</v>
      </c>
      <c r="J409">
        <v>5.3999999999999999E-2</v>
      </c>
      <c r="K409">
        <v>5.8999999999999997E-2</v>
      </c>
      <c r="P409" s="56">
        <v>30622</v>
      </c>
    </row>
    <row r="410" spans="3:16" x14ac:dyDescent="0.3">
      <c r="C410">
        <v>22</v>
      </c>
      <c r="D410">
        <v>19831215</v>
      </c>
      <c r="E410" s="35">
        <v>30665</v>
      </c>
      <c r="F410">
        <v>82</v>
      </c>
      <c r="G410">
        <v>16.48</v>
      </c>
      <c r="H410" s="59">
        <v>0.108</v>
      </c>
      <c r="I410" s="62">
        <f t="shared" si="41"/>
        <v>2.605899883837698E-3</v>
      </c>
      <c r="J410">
        <v>7.0000000000000001E-3</v>
      </c>
      <c r="K410">
        <v>3.0000000000000001E-3</v>
      </c>
      <c r="P410" s="56">
        <v>30665</v>
      </c>
    </row>
    <row r="411" spans="3:16" x14ac:dyDescent="0.3">
      <c r="C411">
        <v>23</v>
      </c>
      <c r="D411">
        <v>19840409</v>
      </c>
      <c r="E411" s="35">
        <v>30781</v>
      </c>
      <c r="F411">
        <v>62</v>
      </c>
      <c r="G411">
        <v>6.42</v>
      </c>
      <c r="H411" s="59">
        <v>5.0999999999999997E-2</v>
      </c>
      <c r="I411" s="62">
        <f t="shared" si="41"/>
        <v>1.2305638340344685E-3</v>
      </c>
      <c r="J411">
        <v>8.0000000000000002E-3</v>
      </c>
      <c r="K411">
        <v>8.0000000000000002E-3</v>
      </c>
      <c r="P411" s="56">
        <v>30781</v>
      </c>
    </row>
    <row r="412" spans="3:16" x14ac:dyDescent="0.3">
      <c r="C412">
        <v>24</v>
      </c>
      <c r="D412">
        <v>19840809</v>
      </c>
      <c r="E412" s="35">
        <v>30903</v>
      </c>
      <c r="F412">
        <v>77</v>
      </c>
      <c r="G412">
        <v>16.440000000000001</v>
      </c>
      <c r="H412" s="59">
        <v>0.124</v>
      </c>
      <c r="I412" s="62">
        <f t="shared" si="41"/>
        <v>2.9919591258877271E-3</v>
      </c>
      <c r="J412">
        <v>8.0000000000000002E-3</v>
      </c>
      <c r="K412">
        <v>1.7000000000000001E-2</v>
      </c>
      <c r="P412" s="56">
        <v>30903</v>
      </c>
    </row>
    <row r="413" spans="3:16" x14ac:dyDescent="0.3">
      <c r="C413">
        <v>25</v>
      </c>
      <c r="D413">
        <v>19841212</v>
      </c>
      <c r="E413" s="35">
        <v>31028</v>
      </c>
      <c r="F413">
        <v>114</v>
      </c>
      <c r="G413">
        <v>36.51</v>
      </c>
      <c r="H413" s="59">
        <v>3.7770000000000001</v>
      </c>
      <c r="I413" s="62">
        <f t="shared" si="41"/>
        <v>9.1134109826435036E-2</v>
      </c>
      <c r="J413">
        <v>0.10299999999999999</v>
      </c>
      <c r="K413">
        <v>7.4999999999999997E-2</v>
      </c>
      <c r="P413" s="56">
        <v>31028</v>
      </c>
    </row>
    <row r="414" spans="3:16" x14ac:dyDescent="0.3">
      <c r="C414">
        <v>26</v>
      </c>
      <c r="D414">
        <v>19851117</v>
      </c>
      <c r="E414" s="35">
        <v>31368</v>
      </c>
      <c r="F414">
        <v>132</v>
      </c>
      <c r="G414">
        <v>61.45</v>
      </c>
      <c r="H414" s="59">
        <v>5.2859999999999996</v>
      </c>
      <c r="I414" s="62">
        <f t="shared" si="41"/>
        <v>0.12754432209227842</v>
      </c>
      <c r="J414">
        <v>8.5999999999999993E-2</v>
      </c>
      <c r="K414">
        <v>6.7000000000000004E-2</v>
      </c>
      <c r="P414" s="56">
        <v>31368</v>
      </c>
    </row>
    <row r="415" spans="3:16" x14ac:dyDescent="0.3">
      <c r="C415">
        <v>27</v>
      </c>
      <c r="D415">
        <v>19870304</v>
      </c>
      <c r="E415" s="35">
        <v>31840</v>
      </c>
      <c r="F415">
        <v>69</v>
      </c>
      <c r="G415">
        <v>7.6</v>
      </c>
      <c r="H415" s="59">
        <v>0.14399999999999999</v>
      </c>
      <c r="I415" s="62">
        <f t="shared" si="41"/>
        <v>3.4745331784502638E-3</v>
      </c>
      <c r="J415">
        <v>1.9E-2</v>
      </c>
      <c r="K415">
        <v>1.9E-2</v>
      </c>
      <c r="P415" s="56">
        <v>31840</v>
      </c>
    </row>
    <row r="416" spans="3:16" x14ac:dyDescent="0.3">
      <c r="C416">
        <v>28</v>
      </c>
      <c r="D416">
        <v>19870812</v>
      </c>
      <c r="E416" s="35">
        <v>32001</v>
      </c>
      <c r="F416">
        <v>103</v>
      </c>
      <c r="G416">
        <v>19.82</v>
      </c>
      <c r="H416" s="59">
        <v>1.2989999999999999</v>
      </c>
      <c r="I416" s="62">
        <f t="shared" si="41"/>
        <v>3.1343184713936753E-2</v>
      </c>
      <c r="J416">
        <v>6.6000000000000003E-2</v>
      </c>
      <c r="K416">
        <v>1.9E-2</v>
      </c>
      <c r="P416" s="56">
        <v>32001</v>
      </c>
    </row>
    <row r="417" spans="3:16" x14ac:dyDescent="0.3">
      <c r="C417">
        <v>29</v>
      </c>
      <c r="D417">
        <v>19870924</v>
      </c>
      <c r="E417" s="35">
        <v>32044</v>
      </c>
      <c r="F417">
        <v>115</v>
      </c>
      <c r="G417">
        <v>28.19</v>
      </c>
      <c r="H417" s="59">
        <v>1.351</v>
      </c>
      <c r="I417" s="62">
        <f t="shared" si="41"/>
        <v>3.2597877250599351E-2</v>
      </c>
      <c r="J417">
        <v>4.8000000000000001E-2</v>
      </c>
      <c r="K417">
        <v>2.1999999999999999E-2</v>
      </c>
      <c r="P417" s="56">
        <v>32044</v>
      </c>
    </row>
    <row r="418" spans="3:16" x14ac:dyDescent="0.3">
      <c r="C418">
        <v>30</v>
      </c>
      <c r="D418">
        <v>19880627</v>
      </c>
      <c r="E418" s="35">
        <v>32321</v>
      </c>
      <c r="F418">
        <v>185</v>
      </c>
      <c r="G418">
        <v>77.209999999999994</v>
      </c>
      <c r="H418" s="59">
        <v>21.184999999999999</v>
      </c>
      <c r="I418" s="62">
        <f t="shared" si="41"/>
        <v>0.51116656517686698</v>
      </c>
      <c r="J418">
        <v>0.27400000000000002</v>
      </c>
      <c r="K418">
        <v>0.66300000000000003</v>
      </c>
      <c r="P418" s="56">
        <v>32321</v>
      </c>
    </row>
    <row r="419" spans="3:16" x14ac:dyDescent="0.3">
      <c r="C419">
        <v>31</v>
      </c>
      <c r="D419">
        <v>19881129</v>
      </c>
      <c r="E419" s="35">
        <v>32476</v>
      </c>
      <c r="F419">
        <v>130</v>
      </c>
      <c r="G419">
        <v>34.380000000000003</v>
      </c>
      <c r="H419" s="59">
        <v>1.696</v>
      </c>
      <c r="I419" s="62">
        <f t="shared" si="41"/>
        <v>4.0922279657303107E-2</v>
      </c>
      <c r="J419">
        <v>4.9000000000000002E-2</v>
      </c>
      <c r="K419">
        <v>0.13700000000000001</v>
      </c>
      <c r="P419" s="56">
        <v>32476</v>
      </c>
    </row>
    <row r="420" spans="3:16" x14ac:dyDescent="0.3">
      <c r="C420">
        <v>32</v>
      </c>
      <c r="D420">
        <v>19890808</v>
      </c>
      <c r="E420" s="35">
        <v>32728</v>
      </c>
      <c r="F420">
        <v>108</v>
      </c>
      <c r="G420">
        <v>20.59</v>
      </c>
      <c r="H420" s="59">
        <v>0.64500000000000002</v>
      </c>
      <c r="I420" s="62">
        <f t="shared" si="41"/>
        <v>1.5563013195141806E-2</v>
      </c>
      <c r="J420">
        <v>3.1E-2</v>
      </c>
      <c r="K420">
        <v>1.4E-2</v>
      </c>
      <c r="P420" s="56">
        <v>32728</v>
      </c>
    </row>
    <row r="421" spans="3:16" x14ac:dyDescent="0.3">
      <c r="C421">
        <v>33</v>
      </c>
      <c r="D421">
        <v>19891028</v>
      </c>
      <c r="E421" s="35">
        <v>32809</v>
      </c>
      <c r="F421">
        <v>70</v>
      </c>
      <c r="G421">
        <v>70.45</v>
      </c>
      <c r="H421" s="59">
        <v>3.47</v>
      </c>
      <c r="I421" s="62">
        <f t="shared" si="41"/>
        <v>8.3726598119600107E-2</v>
      </c>
      <c r="J421">
        <v>4.9000000000000002E-2</v>
      </c>
      <c r="K421">
        <v>4.1000000000000002E-2</v>
      </c>
      <c r="P421" s="56">
        <v>32809</v>
      </c>
    </row>
    <row r="422" spans="3:16" x14ac:dyDescent="0.3">
      <c r="C422">
        <v>34</v>
      </c>
      <c r="D422">
        <v>19920708</v>
      </c>
      <c r="E422" s="35">
        <v>33793</v>
      </c>
      <c r="F422">
        <v>110</v>
      </c>
      <c r="G422">
        <v>18.260000000000002</v>
      </c>
      <c r="H422" s="59">
        <v>0.19700000000000001</v>
      </c>
      <c r="I422" s="62">
        <f t="shared" si="41"/>
        <v>4.7533544177409855E-3</v>
      </c>
      <c r="J422">
        <v>1.0999999999999999E-2</v>
      </c>
      <c r="K422">
        <v>1.4E-2</v>
      </c>
      <c r="P422" s="56">
        <v>33793</v>
      </c>
    </row>
    <row r="423" spans="3:16" x14ac:dyDescent="0.3">
      <c r="C423">
        <v>35</v>
      </c>
      <c r="D423">
        <v>19940901</v>
      </c>
      <c r="E423" s="35">
        <v>34578</v>
      </c>
      <c r="F423">
        <v>95</v>
      </c>
      <c r="G423">
        <v>13.64</v>
      </c>
      <c r="H423" s="59">
        <v>0.58099999999999996</v>
      </c>
      <c r="I423" s="62">
        <f t="shared" si="41"/>
        <v>1.401877622694169E-2</v>
      </c>
      <c r="J423">
        <v>4.2999999999999997E-2</v>
      </c>
      <c r="K423">
        <v>3.5999999999999997E-2</v>
      </c>
      <c r="P423" s="56">
        <v>34578</v>
      </c>
    </row>
    <row r="424" spans="3:16" x14ac:dyDescent="0.3">
      <c r="C424">
        <v>36</v>
      </c>
      <c r="D424">
        <v>19950607</v>
      </c>
      <c r="E424" s="35">
        <v>34857</v>
      </c>
      <c r="F424">
        <v>126</v>
      </c>
      <c r="G424">
        <v>27.23</v>
      </c>
      <c r="H424" s="59">
        <v>4.0750000000000002</v>
      </c>
      <c r="I424" s="62">
        <f t="shared" si="41"/>
        <v>9.8324463209616839E-2</v>
      </c>
      <c r="J424">
        <v>0.15</v>
      </c>
      <c r="K424">
        <v>0.127</v>
      </c>
      <c r="P424" s="56">
        <v>34857</v>
      </c>
    </row>
    <row r="425" spans="3:16" x14ac:dyDescent="0.3">
      <c r="C425">
        <v>37</v>
      </c>
      <c r="D425">
        <v>19970612</v>
      </c>
      <c r="E425" s="35">
        <v>35593</v>
      </c>
      <c r="F425">
        <v>132</v>
      </c>
      <c r="G425">
        <v>30.443000000000001</v>
      </c>
      <c r="H425" s="59">
        <v>0.89900000000000002</v>
      </c>
      <c r="I425" s="62">
        <f t="shared" si="41"/>
        <v>2.169170366268602E-2</v>
      </c>
      <c r="J425">
        <v>0.03</v>
      </c>
      <c r="K425">
        <v>2.1999999999999999E-2</v>
      </c>
      <c r="P425" s="56">
        <v>35593</v>
      </c>
    </row>
    <row r="426" spans="3:16" x14ac:dyDescent="0.3">
      <c r="C426">
        <v>38</v>
      </c>
      <c r="D426">
        <v>19971207</v>
      </c>
      <c r="E426" s="35">
        <v>35771</v>
      </c>
      <c r="F426">
        <v>92</v>
      </c>
      <c r="G426">
        <v>17.058</v>
      </c>
      <c r="H426" s="59">
        <v>0.111</v>
      </c>
      <c r="I426" s="62">
        <f t="shared" si="41"/>
        <v>2.6782859917220785E-3</v>
      </c>
      <c r="J426">
        <v>6.0000000000000001E-3</v>
      </c>
      <c r="K426">
        <v>2.4E-2</v>
      </c>
      <c r="P426" s="56">
        <v>35771</v>
      </c>
    </row>
    <row r="427" spans="3:16" x14ac:dyDescent="0.3">
      <c r="C427">
        <v>39</v>
      </c>
      <c r="D427">
        <v>19980302</v>
      </c>
      <c r="E427" s="35">
        <v>35856</v>
      </c>
      <c r="F427">
        <v>66</v>
      </c>
      <c r="G427">
        <v>9.7680000000000007</v>
      </c>
      <c r="H427" s="59">
        <v>9.0999999999999998E-2</v>
      </c>
      <c r="I427" s="62">
        <f t="shared" si="41"/>
        <v>2.1957119391595417E-3</v>
      </c>
      <c r="J427">
        <v>8.9999999999999993E-3</v>
      </c>
      <c r="K427">
        <v>0.02</v>
      </c>
      <c r="P427" s="56">
        <v>35856</v>
      </c>
    </row>
    <row r="428" spans="3:16" x14ac:dyDescent="0.3">
      <c r="C428">
        <v>40</v>
      </c>
      <c r="D428">
        <v>19980604</v>
      </c>
      <c r="E428" s="35">
        <v>35950</v>
      </c>
      <c r="F428">
        <v>118</v>
      </c>
      <c r="G428">
        <v>35.204999999999998</v>
      </c>
      <c r="H428" s="59">
        <v>0.375</v>
      </c>
      <c r="I428" s="62">
        <f t="shared" si="41"/>
        <v>9.0482634855475613E-3</v>
      </c>
      <c r="J428">
        <v>1.0999999999999999E-2</v>
      </c>
      <c r="K428">
        <v>1.0999999999999999E-2</v>
      </c>
      <c r="P428" s="56">
        <v>35950</v>
      </c>
    </row>
    <row r="429" spans="3:16" x14ac:dyDescent="0.3">
      <c r="C429">
        <v>41</v>
      </c>
      <c r="D429">
        <v>19981116</v>
      </c>
      <c r="E429" s="35">
        <v>36115</v>
      </c>
      <c r="F429">
        <v>106</v>
      </c>
      <c r="G429">
        <v>14.935</v>
      </c>
      <c r="H429" s="59">
        <v>0.47499999999999998</v>
      </c>
      <c r="I429" s="62">
        <f t="shared" si="41"/>
        <v>1.1461133748360245E-2</v>
      </c>
      <c r="J429">
        <v>3.2000000000000001E-2</v>
      </c>
      <c r="K429">
        <v>3.5999999999999997E-2</v>
      </c>
      <c r="P429" s="56">
        <v>36115</v>
      </c>
    </row>
    <row r="430" spans="3:16" x14ac:dyDescent="0.3">
      <c r="C430">
        <v>42</v>
      </c>
      <c r="D430">
        <v>19990213</v>
      </c>
      <c r="E430" s="35">
        <v>36204</v>
      </c>
      <c r="F430">
        <v>0</v>
      </c>
      <c r="G430">
        <v>4.8079999999999998</v>
      </c>
      <c r="H430" s="59">
        <v>0.2</v>
      </c>
      <c r="I430" s="62">
        <f t="shared" si="41"/>
        <v>4.8257405256253664E-3</v>
      </c>
      <c r="J430">
        <v>4.2000000000000003E-2</v>
      </c>
      <c r="K430">
        <v>0.03</v>
      </c>
      <c r="P430" s="56">
        <v>36204</v>
      </c>
    </row>
    <row r="431" spans="3:16" x14ac:dyDescent="0.3">
      <c r="C431">
        <v>43</v>
      </c>
      <c r="D431">
        <v>19990420</v>
      </c>
      <c r="E431" s="35">
        <v>36270</v>
      </c>
      <c r="F431">
        <v>87</v>
      </c>
      <c r="G431">
        <v>4.2750000000000004</v>
      </c>
      <c r="H431" s="59">
        <v>2.5000000000000001E-2</v>
      </c>
      <c r="I431" s="62">
        <f t="shared" si="41"/>
        <v>6.032175657031708E-4</v>
      </c>
      <c r="J431">
        <v>6.0000000000000001E-3</v>
      </c>
      <c r="K431">
        <v>5.0000000000000001E-3</v>
      </c>
      <c r="P431" s="56">
        <v>36270</v>
      </c>
    </row>
    <row r="432" spans="3:16" x14ac:dyDescent="0.3">
      <c r="C432">
        <v>44</v>
      </c>
      <c r="D432">
        <v>19990611</v>
      </c>
      <c r="E432" s="35">
        <v>36322</v>
      </c>
      <c r="F432">
        <v>100</v>
      </c>
      <c r="G432">
        <v>5.665</v>
      </c>
      <c r="H432" s="59">
        <v>0.28000000000000003</v>
      </c>
      <c r="I432" s="62">
        <f t="shared" si="41"/>
        <v>6.7560367358755124E-3</v>
      </c>
      <c r="J432">
        <v>4.9000000000000002E-2</v>
      </c>
      <c r="K432">
        <v>1.2E-2</v>
      </c>
      <c r="P432" s="56">
        <v>36322</v>
      </c>
    </row>
    <row r="433" spans="3:16" x14ac:dyDescent="0.3">
      <c r="C433">
        <v>45</v>
      </c>
      <c r="D433">
        <v>20000606</v>
      </c>
      <c r="E433" s="35">
        <v>36683</v>
      </c>
      <c r="F433">
        <v>87</v>
      </c>
      <c r="G433">
        <v>19.231000000000002</v>
      </c>
      <c r="H433" s="59">
        <v>0.45700000000000002</v>
      </c>
      <c r="I433" s="62">
        <f t="shared" si="41"/>
        <v>1.1026817101053962E-2</v>
      </c>
      <c r="J433">
        <v>2.4E-2</v>
      </c>
      <c r="K433">
        <v>1.9E-2</v>
      </c>
      <c r="P433" s="56">
        <v>36683</v>
      </c>
    </row>
    <row r="434" spans="3:16" x14ac:dyDescent="0.3">
      <c r="C434">
        <v>46</v>
      </c>
      <c r="D434">
        <v>20010606</v>
      </c>
      <c r="E434" s="35">
        <v>37048</v>
      </c>
      <c r="F434">
        <v>95</v>
      </c>
      <c r="G434">
        <v>20.658000000000001</v>
      </c>
      <c r="H434" s="59">
        <v>0.13800000000000001</v>
      </c>
      <c r="I434" s="62">
        <f t="shared" si="41"/>
        <v>3.3297609626815028E-3</v>
      </c>
      <c r="J434">
        <v>7.0000000000000001E-3</v>
      </c>
      <c r="K434">
        <v>3.0000000000000001E-3</v>
      </c>
      <c r="P434" s="56">
        <v>37048</v>
      </c>
    </row>
    <row r="435" spans="3:16" x14ac:dyDescent="0.3">
      <c r="C435">
        <v>47</v>
      </c>
      <c r="D435">
        <v>20030303</v>
      </c>
      <c r="E435" s="35">
        <v>37683</v>
      </c>
      <c r="F435">
        <v>80</v>
      </c>
      <c r="G435">
        <v>9.282</v>
      </c>
      <c r="H435" s="59">
        <v>3.6999999999999998E-2</v>
      </c>
      <c r="I435" s="62">
        <f t="shared" si="41"/>
        <v>8.9276199724069275E-4</v>
      </c>
      <c r="J435">
        <v>4.0000000000000001E-3</v>
      </c>
      <c r="K435">
        <v>6.0000000000000001E-3</v>
      </c>
      <c r="P435" s="56">
        <v>37683</v>
      </c>
    </row>
    <row r="436" spans="3:16" x14ac:dyDescent="0.3">
      <c r="C436">
        <v>48</v>
      </c>
      <c r="D436">
        <v>20030806</v>
      </c>
      <c r="E436" s="35">
        <v>37839</v>
      </c>
      <c r="F436">
        <v>113</v>
      </c>
      <c r="G436">
        <v>17.786000000000001</v>
      </c>
      <c r="H436" s="59">
        <v>0.16200000000000001</v>
      </c>
      <c r="I436" s="62">
        <f t="shared" si="41"/>
        <v>3.9088498257565463E-3</v>
      </c>
      <c r="J436">
        <v>8.9999999999999993E-3</v>
      </c>
      <c r="K436">
        <v>6.0000000000000001E-3</v>
      </c>
      <c r="P436" s="56">
        <v>37839</v>
      </c>
    </row>
    <row r="437" spans="3:16" x14ac:dyDescent="0.3">
      <c r="C437">
        <v>49</v>
      </c>
      <c r="D437">
        <v>20031020</v>
      </c>
      <c r="E437" s="35">
        <v>37914</v>
      </c>
      <c r="F437">
        <v>165</v>
      </c>
      <c r="G437">
        <v>65.756</v>
      </c>
      <c r="H437" s="59">
        <v>0.14099999999999999</v>
      </c>
      <c r="I437" s="62">
        <f t="shared" si="41"/>
        <v>3.4021470705658833E-3</v>
      </c>
      <c r="J437">
        <v>2E-3</v>
      </c>
      <c r="K437">
        <v>2E-3</v>
      </c>
      <c r="P437" s="56">
        <v>37914</v>
      </c>
    </row>
    <row r="438" spans="3:16" x14ac:dyDescent="0.3">
      <c r="C438">
        <v>50</v>
      </c>
      <c r="D438">
        <v>20031130</v>
      </c>
      <c r="E438" s="35">
        <v>37955</v>
      </c>
      <c r="F438">
        <v>148</v>
      </c>
      <c r="G438">
        <v>38.975999999999999</v>
      </c>
      <c r="H438" s="59">
        <v>0.19900000000000001</v>
      </c>
      <c r="I438" s="62">
        <f t="shared" si="41"/>
        <v>4.8016118229972397E-3</v>
      </c>
      <c r="J438">
        <v>5.0000000000000001E-3</v>
      </c>
      <c r="K438">
        <v>3.0000000000000001E-3</v>
      </c>
      <c r="P438" s="56">
        <v>37955</v>
      </c>
    </row>
    <row r="439" spans="3:16" x14ac:dyDescent="0.3">
      <c r="C439">
        <v>51</v>
      </c>
      <c r="D439">
        <v>20040714</v>
      </c>
      <c r="E439" s="35">
        <v>38182</v>
      </c>
      <c r="F439">
        <v>121</v>
      </c>
      <c r="G439">
        <v>15.156000000000001</v>
      </c>
      <c r="H439" s="59">
        <v>9.7000000000000003E-2</v>
      </c>
      <c r="I439" s="62">
        <f t="shared" si="41"/>
        <v>2.3404841549283027E-3</v>
      </c>
      <c r="J439">
        <v>6.0000000000000001E-3</v>
      </c>
      <c r="K439">
        <v>5.0000000000000001E-3</v>
      </c>
      <c r="P439" s="56">
        <v>38182</v>
      </c>
    </row>
    <row r="440" spans="3:16" x14ac:dyDescent="0.3">
      <c r="C440">
        <v>52</v>
      </c>
      <c r="D440">
        <v>20050307</v>
      </c>
      <c r="E440" s="35">
        <v>38418</v>
      </c>
      <c r="F440">
        <v>134</v>
      </c>
      <c r="G440">
        <v>15.536</v>
      </c>
      <c r="H440" s="59">
        <v>8.6999999999999994E-2</v>
      </c>
      <c r="I440" s="62">
        <f t="shared" si="41"/>
        <v>2.0991971286470346E-3</v>
      </c>
      <c r="J440">
        <v>6.0000000000000001E-3</v>
      </c>
      <c r="K440">
        <v>4.0000000000000001E-3</v>
      </c>
      <c r="P440" s="56">
        <v>38418</v>
      </c>
    </row>
    <row r="441" spans="3:16" x14ac:dyDescent="0.3">
      <c r="C441">
        <v>53</v>
      </c>
      <c r="D441">
        <v>20051130</v>
      </c>
      <c r="E441" s="35">
        <v>38686</v>
      </c>
      <c r="F441">
        <v>149</v>
      </c>
      <c r="G441">
        <v>41.223999999999997</v>
      </c>
      <c r="H441" s="59">
        <v>0.188</v>
      </c>
      <c r="I441" s="62">
        <f t="shared" si="41"/>
        <v>4.5361960940878444E-3</v>
      </c>
      <c r="J441">
        <v>5.0000000000000001E-3</v>
      </c>
      <c r="K441">
        <v>5.0000000000000001E-3</v>
      </c>
      <c r="P441" s="56">
        <v>38686</v>
      </c>
    </row>
    <row r="443" spans="3:16" s="35" customFormat="1" x14ac:dyDescent="0.3">
      <c r="C443" s="35" t="s">
        <v>421</v>
      </c>
      <c r="F443" s="16">
        <f>AVERAGE(F389:F441)</f>
        <v>115.9622641509434</v>
      </c>
      <c r="G443" s="16">
        <f t="shared" ref="G443:K443" si="42">AVERAGE(G389:G441)</f>
        <v>26.584811320754721</v>
      </c>
      <c r="H443" s="59">
        <f t="shared" si="42"/>
        <v>1.6553962264150948</v>
      </c>
      <c r="I443" s="62">
        <f t="shared" ref="I443" si="43">AVERAGE(I389:I441)</f>
        <v>3.9942563278893138E-2</v>
      </c>
      <c r="J443" s="16">
        <f t="shared" si="42"/>
        <v>3.8660377358490539E-2</v>
      </c>
      <c r="K443" s="16">
        <f t="shared" si="42"/>
        <v>4.3226415094339603E-2</v>
      </c>
      <c r="P443" s="57"/>
    </row>
    <row r="444" spans="3:16" s="35" customFormat="1" x14ac:dyDescent="0.3">
      <c r="C444" s="35" t="s">
        <v>425</v>
      </c>
      <c r="F444" s="16"/>
      <c r="G444" s="16"/>
      <c r="H444" s="62">
        <f>H443*864/10000</f>
        <v>0.14302623396226419</v>
      </c>
      <c r="I444" s="62"/>
      <c r="J444" s="16"/>
      <c r="K444" s="16"/>
      <c r="P444" s="57"/>
    </row>
    <row r="445" spans="3:16" s="35" customFormat="1" x14ac:dyDescent="0.3">
      <c r="C445" s="35" t="s">
        <v>422</v>
      </c>
      <c r="F445" s="16">
        <f>MAX(F389:F441)</f>
        <v>665</v>
      </c>
      <c r="G445" s="16">
        <f t="shared" ref="G445:K445" si="44">MAX(G389:G441)</f>
        <v>77.209999999999994</v>
      </c>
      <c r="H445" s="59">
        <f t="shared" si="44"/>
        <v>25.021999999999998</v>
      </c>
      <c r="I445" s="59">
        <f t="shared" ref="I445" si="45">MAX(I389:I441)</f>
        <v>0.6037483971609896</v>
      </c>
      <c r="J445" s="16">
        <f t="shared" si="44"/>
        <v>0.32800000000000001</v>
      </c>
      <c r="K445" s="16">
        <f t="shared" si="44"/>
        <v>0.66300000000000003</v>
      </c>
      <c r="P445" s="57"/>
    </row>
    <row r="446" spans="3:16" s="35" customFormat="1" x14ac:dyDescent="0.3">
      <c r="C446" s="35" t="s">
        <v>423</v>
      </c>
      <c r="F446" s="16">
        <f>MIN(F389:F441)</f>
        <v>0</v>
      </c>
      <c r="G446" s="16">
        <f t="shared" ref="G446:K446" si="46">MIN(G389:G441)</f>
        <v>4.2750000000000004</v>
      </c>
      <c r="H446" s="59">
        <f t="shared" si="46"/>
        <v>2.5000000000000001E-2</v>
      </c>
      <c r="I446" s="59">
        <f t="shared" ref="I446" si="47">MIN(I389:I441)</f>
        <v>6.032175657031708E-4</v>
      </c>
      <c r="J446" s="16">
        <f t="shared" si="46"/>
        <v>2E-3</v>
      </c>
      <c r="K446" s="16">
        <f t="shared" si="46"/>
        <v>2E-3</v>
      </c>
      <c r="P446" s="57"/>
    </row>
    <row r="447" spans="3:16" s="35" customFormat="1" x14ac:dyDescent="0.3">
      <c r="C447" s="35" t="s">
        <v>424</v>
      </c>
      <c r="F447" s="16">
        <f>STDEV(F389:F441)</f>
        <v>82.841591714862403</v>
      </c>
      <c r="G447" s="16">
        <f t="shared" ref="G447:K447" si="48">STDEV(G389:G441)</f>
        <v>17.860841492210536</v>
      </c>
      <c r="H447" s="59">
        <f t="shared" si="48"/>
        <v>4.4515716902081222</v>
      </c>
      <c r="I447" s="59">
        <f t="shared" ref="I447" si="49">STDEV(I389:I441)</f>
        <v>0.10741064954081973</v>
      </c>
      <c r="J447" s="16">
        <f t="shared" si="48"/>
        <v>5.9586376668415139E-2</v>
      </c>
      <c r="K447" s="16">
        <f t="shared" si="48"/>
        <v>0.10019090268648188</v>
      </c>
      <c r="P447" s="5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5"/>
  <sheetViews>
    <sheetView topLeftCell="C1" zoomScale="80" zoomScaleNormal="80" workbookViewId="0">
      <pane xSplit="7248" ySplit="876" topLeftCell="X1" activePane="bottomRight"/>
      <selection activeCell="E1" sqref="E1"/>
      <selection pane="topRight" activeCell="L1" sqref="L1"/>
      <selection pane="bottomLeft" activeCell="E13" sqref="A13:XFD13"/>
      <selection pane="bottomRight" activeCell="AC13" sqref="AC13"/>
    </sheetView>
  </sheetViews>
  <sheetFormatPr defaultColWidth="9.109375" defaultRowHeight="14.4" x14ac:dyDescent="0.3"/>
  <cols>
    <col min="1" max="1" width="5.5546875" style="28" bestFit="1" customWidth="1"/>
    <col min="2" max="2" width="14.5546875" style="28" customWidth="1"/>
    <col min="3" max="3" width="9.88671875" style="28" bestFit="1" customWidth="1"/>
    <col min="4" max="4" width="42.109375" style="28" bestFit="1" customWidth="1"/>
    <col min="5" max="5" width="6.44140625" style="28" bestFit="1" customWidth="1"/>
    <col min="6" max="6" width="8.44140625" style="28" bestFit="1" customWidth="1"/>
    <col min="7" max="7" width="7.6640625" style="28" bestFit="1" customWidth="1"/>
    <col min="8" max="8" width="10" style="28" bestFit="1" customWidth="1"/>
    <col min="9" max="9" width="10.33203125" style="28" bestFit="1" customWidth="1"/>
    <col min="10" max="10" width="11.5546875" style="28" bestFit="1" customWidth="1"/>
    <col min="11" max="11" width="27.6640625" style="28" bestFit="1" customWidth="1"/>
    <col min="12" max="12" width="19.109375" style="28" bestFit="1" customWidth="1"/>
    <col min="13" max="14" width="3.44140625" style="28" bestFit="1" customWidth="1"/>
    <col min="15" max="15" width="6.5546875" style="28" bestFit="1" customWidth="1"/>
    <col min="16" max="16" width="2.44140625" style="28" bestFit="1" customWidth="1"/>
    <col min="17" max="18" width="3.44140625" style="28" bestFit="1" customWidth="1"/>
    <col min="19" max="19" width="5.5546875" style="28" bestFit="1" customWidth="1"/>
    <col min="20" max="20" width="2.88671875" style="28" bestFit="1" customWidth="1"/>
    <col min="21" max="21" width="5.5546875" style="28" bestFit="1" customWidth="1"/>
    <col min="22" max="22" width="14.44140625" style="28" bestFit="1" customWidth="1"/>
    <col min="23" max="23" width="15.5546875" style="28" bestFit="1" customWidth="1"/>
    <col min="24" max="24" width="41.6640625" style="28" bestFit="1" customWidth="1"/>
    <col min="25" max="26" width="13" style="28" hidden="1" customWidth="1"/>
    <col min="27" max="27" width="13" style="28" bestFit="1" customWidth="1"/>
    <col min="28" max="28" width="13.6640625" style="28" bestFit="1" customWidth="1"/>
    <col min="29" max="31" width="10.44140625" style="34" customWidth="1"/>
    <col min="32" max="34" width="10.6640625" style="32" customWidth="1"/>
    <col min="35" max="37" width="11.33203125" style="30" customWidth="1"/>
    <col min="38" max="38" width="9.109375" style="28"/>
    <col min="39" max="41" width="9.109375" style="43"/>
    <col min="42" max="44" width="9.109375" style="40"/>
    <col min="45" max="48" width="9.109375" style="51"/>
    <col min="49" max="49" width="9.109375" style="53"/>
    <col min="50" max="52" width="11" style="45" customWidth="1"/>
    <col min="53" max="55" width="11" style="48" customWidth="1"/>
    <col min="56" max="58" width="9.109375" style="30"/>
    <col min="59" max="16384" width="9.109375" style="28"/>
  </cols>
  <sheetData>
    <row r="1" spans="1:58" ht="27" customHeight="1" x14ac:dyDescent="0.3">
      <c r="AC1" s="70" t="s">
        <v>403</v>
      </c>
      <c r="AD1" s="70"/>
      <c r="AE1" s="70"/>
      <c r="AF1" s="71" t="s">
        <v>408</v>
      </c>
      <c r="AG1" s="71"/>
      <c r="AH1" s="71"/>
      <c r="AI1" s="72" t="s">
        <v>409</v>
      </c>
      <c r="AJ1" s="72"/>
      <c r="AK1" s="72"/>
      <c r="AM1" s="42" t="s">
        <v>416</v>
      </c>
      <c r="AP1" s="39" t="s">
        <v>414</v>
      </c>
      <c r="AS1" s="50" t="s">
        <v>415</v>
      </c>
      <c r="AX1" s="67" t="s">
        <v>417</v>
      </c>
      <c r="AY1" s="67"/>
      <c r="AZ1" s="67"/>
      <c r="BA1" s="68" t="s">
        <v>418</v>
      </c>
      <c r="BB1" s="68"/>
      <c r="BC1" s="68"/>
      <c r="BD1" s="66" t="s">
        <v>419</v>
      </c>
      <c r="BE1" s="66"/>
      <c r="BF1" s="66"/>
    </row>
    <row r="2" spans="1:58" s="24" customFormat="1" ht="12" x14ac:dyDescent="0.25">
      <c r="A2" s="22" t="s">
        <v>138</v>
      </c>
      <c r="B2" s="22" t="s">
        <v>139</v>
      </c>
      <c r="C2" s="22" t="s">
        <v>140</v>
      </c>
      <c r="D2" s="22" t="s">
        <v>141</v>
      </c>
      <c r="E2" s="22" t="s">
        <v>142</v>
      </c>
      <c r="F2" s="22" t="s">
        <v>143</v>
      </c>
      <c r="G2" s="22" t="s">
        <v>144</v>
      </c>
      <c r="H2" s="22" t="s">
        <v>145</v>
      </c>
      <c r="I2" s="22" t="s">
        <v>146</v>
      </c>
      <c r="J2" s="22" t="s">
        <v>147</v>
      </c>
      <c r="K2" s="22" t="s">
        <v>148</v>
      </c>
      <c r="L2" s="22" t="s">
        <v>149</v>
      </c>
      <c r="M2" s="69" t="s">
        <v>150</v>
      </c>
      <c r="N2" s="69"/>
      <c r="O2" s="69"/>
      <c r="P2" s="69"/>
      <c r="Q2" s="69" t="s">
        <v>151</v>
      </c>
      <c r="R2" s="69"/>
      <c r="S2" s="69"/>
      <c r="T2" s="69"/>
      <c r="U2" s="22" t="s">
        <v>152</v>
      </c>
      <c r="V2" s="22" t="s">
        <v>153</v>
      </c>
      <c r="W2" s="22" t="s">
        <v>154</v>
      </c>
      <c r="X2" s="23" t="s">
        <v>155</v>
      </c>
      <c r="AA2" s="23" t="s">
        <v>20</v>
      </c>
      <c r="AB2" s="23" t="s">
        <v>21</v>
      </c>
      <c r="AC2" s="33" t="s">
        <v>404</v>
      </c>
      <c r="AD2" s="33" t="s">
        <v>405</v>
      </c>
      <c r="AE2" s="33" t="s">
        <v>406</v>
      </c>
      <c r="AF2" s="31" t="s">
        <v>407</v>
      </c>
      <c r="AG2" s="31" t="s">
        <v>405</v>
      </c>
      <c r="AH2" s="31" t="s">
        <v>406</v>
      </c>
      <c r="AI2" s="29"/>
      <c r="AJ2" s="29"/>
      <c r="AK2" s="29"/>
      <c r="AM2" s="44" t="s">
        <v>404</v>
      </c>
      <c r="AN2" s="44" t="s">
        <v>405</v>
      </c>
      <c r="AO2" s="44" t="s">
        <v>406</v>
      </c>
      <c r="AP2" s="41" t="s">
        <v>404</v>
      </c>
      <c r="AQ2" s="41" t="s">
        <v>405</v>
      </c>
      <c r="AR2" s="41" t="s">
        <v>406</v>
      </c>
      <c r="AS2" s="52" t="s">
        <v>404</v>
      </c>
      <c r="AT2" s="52" t="s">
        <v>405</v>
      </c>
      <c r="AU2" s="52" t="s">
        <v>406</v>
      </c>
      <c r="AV2" s="52"/>
      <c r="AW2" s="54"/>
      <c r="AX2" s="46"/>
      <c r="AY2" s="46"/>
      <c r="AZ2" s="46"/>
      <c r="BA2" s="49"/>
      <c r="BB2" s="49"/>
      <c r="BC2" s="49"/>
      <c r="BD2" s="29"/>
      <c r="BE2" s="29"/>
      <c r="BF2" s="29"/>
    </row>
    <row r="3" spans="1:58" x14ac:dyDescent="0.3">
      <c r="A3" s="25">
        <v>1694</v>
      </c>
      <c r="B3" s="26" t="s">
        <v>156</v>
      </c>
      <c r="C3" s="26" t="s">
        <v>171</v>
      </c>
      <c r="D3" s="26" t="s">
        <v>172</v>
      </c>
      <c r="E3" s="26" t="s">
        <v>159</v>
      </c>
      <c r="F3" s="26" t="s">
        <v>160</v>
      </c>
      <c r="G3" s="26" t="s">
        <v>161</v>
      </c>
      <c r="H3" s="26" t="s">
        <v>173</v>
      </c>
      <c r="I3" s="26" t="s">
        <v>163</v>
      </c>
      <c r="J3" s="26" t="s">
        <v>164</v>
      </c>
      <c r="K3" s="26" t="s">
        <v>174</v>
      </c>
      <c r="L3" s="26" t="s">
        <v>175</v>
      </c>
      <c r="M3" s="26">
        <v>11</v>
      </c>
      <c r="N3" s="26">
        <v>11</v>
      </c>
      <c r="O3" s="26">
        <v>0</v>
      </c>
      <c r="P3" s="26" t="s">
        <v>166</v>
      </c>
      <c r="Q3" s="26">
        <v>74</v>
      </c>
      <c r="R3" s="26">
        <v>11</v>
      </c>
      <c r="S3" s="26">
        <v>0</v>
      </c>
      <c r="T3" s="26" t="s">
        <v>167</v>
      </c>
      <c r="U3" s="26">
        <v>10</v>
      </c>
      <c r="V3" s="27">
        <v>23635</v>
      </c>
      <c r="W3" s="27">
        <v>29632</v>
      </c>
      <c r="X3" s="26"/>
      <c r="Y3" s="28">
        <f t="shared" ref="Y3:Y34" si="0">N3+(O3/60)</f>
        <v>11</v>
      </c>
      <c r="Z3" s="28">
        <f t="shared" ref="Z3:Z34" si="1">R3+(S3/60)</f>
        <v>11</v>
      </c>
      <c r="AA3" s="28">
        <f t="shared" ref="AA3:AA34" si="2">M3+(Y3/60)</f>
        <v>11.183333333333334</v>
      </c>
      <c r="AB3" s="28">
        <f t="shared" ref="AB3:AB34" si="3">-(Q3+(Z3/60))</f>
        <v>-74.183333333333337</v>
      </c>
      <c r="AC3" s="35">
        <v>0.65</v>
      </c>
      <c r="AD3" s="35">
        <v>1.79</v>
      </c>
      <c r="AE3" s="35">
        <v>0.12</v>
      </c>
      <c r="AF3" s="35">
        <v>6.6</v>
      </c>
      <c r="AG3" s="35">
        <v>30</v>
      </c>
      <c r="AH3" s="35">
        <v>0.31</v>
      </c>
      <c r="AI3" s="35">
        <v>0.32</v>
      </c>
      <c r="AJ3" s="35">
        <v>1.18</v>
      </c>
      <c r="AK3" s="35">
        <v>0.05</v>
      </c>
      <c r="AL3" s="35" t="s">
        <v>413</v>
      </c>
    </row>
    <row r="4" spans="1:58" x14ac:dyDescent="0.3">
      <c r="A4" s="25">
        <v>1811</v>
      </c>
      <c r="B4" s="26" t="s">
        <v>156</v>
      </c>
      <c r="C4" s="26" t="s">
        <v>222</v>
      </c>
      <c r="D4" s="26" t="s">
        <v>223</v>
      </c>
      <c r="E4" s="26" t="s">
        <v>159</v>
      </c>
      <c r="F4" s="26" t="s">
        <v>160</v>
      </c>
      <c r="G4" s="26" t="s">
        <v>161</v>
      </c>
      <c r="H4" s="26" t="s">
        <v>162</v>
      </c>
      <c r="I4" s="26" t="s">
        <v>163</v>
      </c>
      <c r="J4" s="26" t="s">
        <v>164</v>
      </c>
      <c r="K4" s="26" t="s">
        <v>174</v>
      </c>
      <c r="L4" s="26" t="s">
        <v>224</v>
      </c>
      <c r="M4" s="26">
        <v>11</v>
      </c>
      <c r="N4" s="26">
        <v>16</v>
      </c>
      <c r="O4" s="26">
        <v>39.5</v>
      </c>
      <c r="P4" s="26" t="s">
        <v>166</v>
      </c>
      <c r="Q4" s="26">
        <v>73</v>
      </c>
      <c r="R4" s="26">
        <v>56</v>
      </c>
      <c r="S4" s="26">
        <v>29.6</v>
      </c>
      <c r="T4" s="26" t="s">
        <v>167</v>
      </c>
      <c r="U4" s="26">
        <v>50</v>
      </c>
      <c r="V4" s="27">
        <v>23877</v>
      </c>
      <c r="W4" s="27"/>
      <c r="X4" s="26"/>
      <c r="Y4" s="28">
        <f t="shared" si="0"/>
        <v>16.658333333333335</v>
      </c>
      <c r="Z4" s="28">
        <f t="shared" si="1"/>
        <v>56.493333333333332</v>
      </c>
      <c r="AA4" s="28">
        <f t="shared" si="2"/>
        <v>11.277638888888889</v>
      </c>
      <c r="AB4" s="28">
        <f t="shared" si="3"/>
        <v>-73.941555555555553</v>
      </c>
      <c r="AC4" s="34">
        <v>4.66</v>
      </c>
      <c r="AD4" s="34">
        <v>40.69</v>
      </c>
      <c r="AE4" s="34">
        <v>0</v>
      </c>
      <c r="AF4" s="32">
        <v>30.1</v>
      </c>
      <c r="AG4" s="32">
        <v>536.79999999999995</v>
      </c>
      <c r="AH4" s="32">
        <v>0</v>
      </c>
      <c r="AI4" s="30">
        <v>2.4</v>
      </c>
      <c r="AJ4" s="30">
        <v>17.829999999999998</v>
      </c>
      <c r="AK4" s="30">
        <v>0</v>
      </c>
    </row>
    <row r="5" spans="1:58" x14ac:dyDescent="0.3">
      <c r="A5" s="25">
        <v>1695</v>
      </c>
      <c r="B5" s="26" t="s">
        <v>156</v>
      </c>
      <c r="C5" s="26" t="s">
        <v>197</v>
      </c>
      <c r="D5" s="26" t="s">
        <v>198</v>
      </c>
      <c r="E5" s="26" t="s">
        <v>159</v>
      </c>
      <c r="F5" s="26" t="s">
        <v>160</v>
      </c>
      <c r="G5" s="26" t="s">
        <v>181</v>
      </c>
      <c r="H5" s="26" t="s">
        <v>162</v>
      </c>
      <c r="I5" s="26" t="s">
        <v>163</v>
      </c>
      <c r="J5" s="26" t="s">
        <v>164</v>
      </c>
      <c r="K5" s="26" t="s">
        <v>174</v>
      </c>
      <c r="L5" s="26" t="s">
        <v>175</v>
      </c>
      <c r="M5" s="26">
        <v>11</v>
      </c>
      <c r="N5" s="26">
        <v>8</v>
      </c>
      <c r="O5" s="26">
        <v>25</v>
      </c>
      <c r="P5" s="26" t="s">
        <v>166</v>
      </c>
      <c r="Q5" s="26">
        <v>74</v>
      </c>
      <c r="R5" s="26">
        <v>7</v>
      </c>
      <c r="S5" s="26">
        <v>11</v>
      </c>
      <c r="T5" s="26" t="s">
        <v>167</v>
      </c>
      <c r="U5" s="26">
        <v>650</v>
      </c>
      <c r="V5" s="27">
        <v>23877</v>
      </c>
      <c r="W5" s="27"/>
      <c r="X5" s="26"/>
      <c r="Y5" s="28">
        <f t="shared" si="0"/>
        <v>8.4166666666666661</v>
      </c>
      <c r="Z5" s="28">
        <f t="shared" si="1"/>
        <v>7.1833333333333336</v>
      </c>
      <c r="AA5" s="28">
        <f t="shared" si="2"/>
        <v>11.140277777777778</v>
      </c>
      <c r="AB5" s="28">
        <f t="shared" si="3"/>
        <v>-74.119722222222222</v>
      </c>
      <c r="AC5" s="34">
        <v>2.33</v>
      </c>
      <c r="AD5" s="34">
        <v>18.239999999999998</v>
      </c>
      <c r="AE5" s="34">
        <v>0.18</v>
      </c>
      <c r="AF5" s="32">
        <v>21.52</v>
      </c>
      <c r="AG5" s="32">
        <v>165</v>
      </c>
      <c r="AH5" s="32">
        <v>0.18</v>
      </c>
      <c r="AI5" s="30">
        <v>0.89</v>
      </c>
      <c r="AJ5" s="30">
        <v>4.2699999999999996</v>
      </c>
      <c r="AK5" s="30">
        <v>0.12</v>
      </c>
    </row>
    <row r="6" spans="1:58" x14ac:dyDescent="0.3">
      <c r="A6" s="25">
        <v>1696</v>
      </c>
      <c r="B6" s="26" t="s">
        <v>156</v>
      </c>
      <c r="C6" s="26" t="s">
        <v>227</v>
      </c>
      <c r="D6" s="26" t="s">
        <v>228</v>
      </c>
      <c r="E6" s="26" t="s">
        <v>159</v>
      </c>
      <c r="F6" s="26" t="s">
        <v>160</v>
      </c>
      <c r="G6" s="26" t="s">
        <v>181</v>
      </c>
      <c r="H6" s="26" t="s">
        <v>162</v>
      </c>
      <c r="I6" s="26" t="s">
        <v>163</v>
      </c>
      <c r="J6" s="26" t="s">
        <v>164</v>
      </c>
      <c r="K6" s="26" t="s">
        <v>174</v>
      </c>
      <c r="L6" s="26" t="s">
        <v>229</v>
      </c>
      <c r="M6" s="26">
        <v>11</v>
      </c>
      <c r="N6" s="26">
        <v>14</v>
      </c>
      <c r="O6" s="26">
        <v>51</v>
      </c>
      <c r="P6" s="26" t="s">
        <v>166</v>
      </c>
      <c r="Q6" s="26">
        <v>73</v>
      </c>
      <c r="R6" s="26">
        <v>50</v>
      </c>
      <c r="S6" s="26">
        <v>21</v>
      </c>
      <c r="T6" s="26" t="s">
        <v>167</v>
      </c>
      <c r="U6" s="26">
        <v>40</v>
      </c>
      <c r="V6" s="27">
        <v>26983</v>
      </c>
      <c r="W6" s="27"/>
      <c r="X6" s="26"/>
      <c r="Y6" s="28">
        <f t="shared" si="0"/>
        <v>14.85</v>
      </c>
      <c r="Z6" s="28">
        <f t="shared" si="1"/>
        <v>50.35</v>
      </c>
      <c r="AA6" s="28">
        <f t="shared" si="2"/>
        <v>11.2475</v>
      </c>
      <c r="AB6" s="28">
        <f t="shared" si="3"/>
        <v>-73.839166666666671</v>
      </c>
      <c r="AC6" s="34">
        <v>15.89</v>
      </c>
      <c r="AD6" s="34">
        <v>82.54</v>
      </c>
      <c r="AE6" s="34">
        <v>1.68</v>
      </c>
      <c r="AF6" s="32">
        <v>77.42</v>
      </c>
      <c r="AG6" s="32">
        <v>587</v>
      </c>
      <c r="AH6" s="32">
        <v>2.6</v>
      </c>
    </row>
    <row r="7" spans="1:58" x14ac:dyDescent="0.3">
      <c r="A7" s="25">
        <v>1812</v>
      </c>
      <c r="B7" s="26" t="s">
        <v>156</v>
      </c>
      <c r="C7" s="26" t="s">
        <v>176</v>
      </c>
      <c r="D7" s="26" t="s">
        <v>177</v>
      </c>
      <c r="E7" s="26" t="s">
        <v>159</v>
      </c>
      <c r="F7" s="26" t="s">
        <v>160</v>
      </c>
      <c r="G7" s="26" t="s">
        <v>161</v>
      </c>
      <c r="H7" s="26" t="s">
        <v>173</v>
      </c>
      <c r="I7" s="26" t="s">
        <v>163</v>
      </c>
      <c r="J7" s="26" t="s">
        <v>164</v>
      </c>
      <c r="K7" s="26" t="s">
        <v>174</v>
      </c>
      <c r="L7" s="26" t="s">
        <v>178</v>
      </c>
      <c r="M7" s="26">
        <v>11</v>
      </c>
      <c r="N7" s="26">
        <v>14</v>
      </c>
      <c r="O7" s="26">
        <v>0</v>
      </c>
      <c r="P7" s="26" t="s">
        <v>166</v>
      </c>
      <c r="Q7" s="26">
        <v>74</v>
      </c>
      <c r="R7" s="26">
        <v>11</v>
      </c>
      <c r="S7" s="26">
        <v>0</v>
      </c>
      <c r="T7" s="26" t="s">
        <v>167</v>
      </c>
      <c r="U7" s="26">
        <v>20</v>
      </c>
      <c r="V7" s="27">
        <v>26587</v>
      </c>
      <c r="W7" s="27">
        <v>31973</v>
      </c>
      <c r="X7" s="26"/>
      <c r="Y7" s="28">
        <f t="shared" si="0"/>
        <v>14</v>
      </c>
      <c r="Z7" s="28">
        <f t="shared" si="1"/>
        <v>11</v>
      </c>
      <c r="AA7" s="28">
        <f t="shared" si="2"/>
        <v>11.233333333333333</v>
      </c>
      <c r="AB7" s="28">
        <f t="shared" si="3"/>
        <v>-74.183333333333337</v>
      </c>
    </row>
    <row r="8" spans="1:58" x14ac:dyDescent="0.3">
      <c r="A8" s="36">
        <v>1697</v>
      </c>
      <c r="B8" s="37" t="s">
        <v>156</v>
      </c>
      <c r="C8" s="37" t="s">
        <v>410</v>
      </c>
      <c r="D8" s="37" t="s">
        <v>411</v>
      </c>
      <c r="E8" s="37" t="s">
        <v>267</v>
      </c>
      <c r="F8" s="37" t="s">
        <v>316</v>
      </c>
      <c r="G8" s="37" t="s">
        <v>412</v>
      </c>
      <c r="H8" s="37" t="s">
        <v>162</v>
      </c>
      <c r="I8" s="37" t="s">
        <v>163</v>
      </c>
      <c r="J8" s="37" t="s">
        <v>164</v>
      </c>
      <c r="K8" s="37" t="s">
        <v>174</v>
      </c>
      <c r="L8" s="37" t="s">
        <v>178</v>
      </c>
      <c r="M8" s="37">
        <v>11</v>
      </c>
      <c r="N8" s="37">
        <v>12</v>
      </c>
      <c r="O8" s="37">
        <v>22.7</v>
      </c>
      <c r="P8" s="37" t="s">
        <v>166</v>
      </c>
      <c r="Q8" s="37">
        <v>74</v>
      </c>
      <c r="R8" s="37">
        <v>5</v>
      </c>
      <c r="S8" s="37">
        <v>56.1</v>
      </c>
      <c r="T8" s="37" t="s">
        <v>167</v>
      </c>
      <c r="U8" s="37">
        <v>60</v>
      </c>
      <c r="V8" s="38">
        <v>26952</v>
      </c>
      <c r="W8" s="38"/>
      <c r="X8" s="37"/>
      <c r="Y8" s="28">
        <f t="shared" si="0"/>
        <v>12.378333333333334</v>
      </c>
      <c r="Z8" s="28">
        <f t="shared" si="1"/>
        <v>5.9350000000000005</v>
      </c>
      <c r="AA8" s="28">
        <f t="shared" si="2"/>
        <v>11.206305555555556</v>
      </c>
      <c r="AB8" s="28">
        <f t="shared" si="3"/>
        <v>-74.098916666666668</v>
      </c>
      <c r="AC8" s="34">
        <v>1.9</v>
      </c>
      <c r="AD8" s="34">
        <v>14.54</v>
      </c>
      <c r="AE8" s="34">
        <v>0.01</v>
      </c>
      <c r="AF8" s="32">
        <v>9.8000000000000007</v>
      </c>
      <c r="AG8" s="32">
        <v>75.75</v>
      </c>
      <c r="AH8" s="32">
        <v>0.02</v>
      </c>
      <c r="AI8" s="30">
        <v>0.88</v>
      </c>
      <c r="AJ8" s="30">
        <v>5.7</v>
      </c>
      <c r="AK8" s="30">
        <v>0</v>
      </c>
    </row>
    <row r="9" spans="1:58" x14ac:dyDescent="0.3">
      <c r="A9" s="25">
        <v>1813</v>
      </c>
      <c r="B9" s="26" t="s">
        <v>156</v>
      </c>
      <c r="C9" s="26" t="s">
        <v>225</v>
      </c>
      <c r="D9" s="26" t="s">
        <v>226</v>
      </c>
      <c r="E9" s="26" t="s">
        <v>159</v>
      </c>
      <c r="F9" s="26" t="s">
        <v>160</v>
      </c>
      <c r="G9" s="26" t="s">
        <v>181</v>
      </c>
      <c r="H9" s="26" t="s">
        <v>173</v>
      </c>
      <c r="I9" s="26" t="s">
        <v>163</v>
      </c>
      <c r="J9" s="26" t="s">
        <v>164</v>
      </c>
      <c r="K9" s="26" t="s">
        <v>174</v>
      </c>
      <c r="L9" s="26" t="s">
        <v>224</v>
      </c>
      <c r="M9" s="26">
        <v>11</v>
      </c>
      <c r="N9" s="26">
        <v>17</v>
      </c>
      <c r="O9" s="26">
        <v>0</v>
      </c>
      <c r="P9" s="26" t="s">
        <v>166</v>
      </c>
      <c r="Q9" s="26">
        <v>73</v>
      </c>
      <c r="R9" s="26">
        <v>55</v>
      </c>
      <c r="S9" s="26">
        <v>0</v>
      </c>
      <c r="T9" s="26" t="s">
        <v>167</v>
      </c>
      <c r="U9" s="26">
        <v>40</v>
      </c>
      <c r="V9" s="27">
        <v>26922</v>
      </c>
      <c r="W9" s="27">
        <v>29905</v>
      </c>
      <c r="X9" s="26"/>
      <c r="Y9" s="28">
        <f t="shared" si="0"/>
        <v>17</v>
      </c>
      <c r="Z9" s="28">
        <f t="shared" si="1"/>
        <v>55</v>
      </c>
      <c r="AA9" s="28">
        <f t="shared" si="2"/>
        <v>11.283333333333333</v>
      </c>
      <c r="AB9" s="28">
        <f t="shared" si="3"/>
        <v>-73.916666666666671</v>
      </c>
    </row>
    <row r="10" spans="1:58" x14ac:dyDescent="0.3">
      <c r="A10" s="25">
        <v>1698</v>
      </c>
      <c r="B10" s="26" t="s">
        <v>156</v>
      </c>
      <c r="C10" s="26" t="s">
        <v>230</v>
      </c>
      <c r="D10" s="26" t="s">
        <v>231</v>
      </c>
      <c r="E10" s="26" t="s">
        <v>159</v>
      </c>
      <c r="F10" s="26" t="s">
        <v>160</v>
      </c>
      <c r="G10" s="26" t="s">
        <v>161</v>
      </c>
      <c r="H10" s="26" t="s">
        <v>162</v>
      </c>
      <c r="I10" s="26" t="s">
        <v>163</v>
      </c>
      <c r="J10" s="26" t="s">
        <v>164</v>
      </c>
      <c r="K10" s="26" t="s">
        <v>174</v>
      </c>
      <c r="L10" s="26" t="s">
        <v>232</v>
      </c>
      <c r="M10" s="26">
        <v>11</v>
      </c>
      <c r="N10" s="26">
        <v>14</v>
      </c>
      <c r="O10" s="26">
        <v>58</v>
      </c>
      <c r="P10" s="26" t="s">
        <v>166</v>
      </c>
      <c r="Q10" s="26">
        <v>73</v>
      </c>
      <c r="R10" s="26">
        <v>45</v>
      </c>
      <c r="S10" s="26">
        <v>45</v>
      </c>
      <c r="T10" s="26" t="s">
        <v>167</v>
      </c>
      <c r="U10" s="26">
        <v>28</v>
      </c>
      <c r="V10" s="27">
        <v>36509</v>
      </c>
      <c r="W10" s="27"/>
      <c r="X10" s="26"/>
      <c r="Y10" s="28">
        <f t="shared" si="0"/>
        <v>14.966666666666667</v>
      </c>
      <c r="Z10" s="28">
        <f t="shared" si="1"/>
        <v>45.75</v>
      </c>
      <c r="AA10" s="28">
        <f t="shared" si="2"/>
        <v>11.249444444444444</v>
      </c>
      <c r="AB10" s="28">
        <f t="shared" si="3"/>
        <v>-73.762500000000003</v>
      </c>
      <c r="AC10" s="34">
        <v>74.23</v>
      </c>
      <c r="AD10" s="34">
        <v>275.39999999999998</v>
      </c>
      <c r="AE10" s="34">
        <v>5.16</v>
      </c>
      <c r="AF10" s="32">
        <v>113.88</v>
      </c>
      <c r="AG10" s="32">
        <v>380</v>
      </c>
      <c r="AH10" s="32">
        <v>5.92</v>
      </c>
      <c r="AI10" s="30">
        <v>56.63</v>
      </c>
      <c r="AJ10" s="30">
        <v>264.89999999999998</v>
      </c>
      <c r="AK10" s="30">
        <v>2.95</v>
      </c>
    </row>
    <row r="11" spans="1:58" x14ac:dyDescent="0.3">
      <c r="A11" s="25">
        <v>1814</v>
      </c>
      <c r="B11" s="26" t="s">
        <v>156</v>
      </c>
      <c r="C11" s="26" t="s">
        <v>237</v>
      </c>
      <c r="D11" s="26" t="s">
        <v>238</v>
      </c>
      <c r="E11" s="26" t="s">
        <v>159</v>
      </c>
      <c r="F11" s="26" t="s">
        <v>160</v>
      </c>
      <c r="G11" s="26" t="s">
        <v>181</v>
      </c>
      <c r="H11" s="26" t="s">
        <v>162</v>
      </c>
      <c r="I11" s="26" t="s">
        <v>163</v>
      </c>
      <c r="J11" s="26" t="s">
        <v>164</v>
      </c>
      <c r="K11" s="26" t="s">
        <v>174</v>
      </c>
      <c r="L11" s="26" t="s">
        <v>239</v>
      </c>
      <c r="M11" s="26">
        <v>11</v>
      </c>
      <c r="N11" s="26">
        <v>14</v>
      </c>
      <c r="O11" s="26">
        <v>39</v>
      </c>
      <c r="P11" s="26" t="s">
        <v>166</v>
      </c>
      <c r="Q11" s="26">
        <v>73</v>
      </c>
      <c r="R11" s="26">
        <v>41</v>
      </c>
      <c r="S11" s="26">
        <v>7</v>
      </c>
      <c r="T11" s="26" t="s">
        <v>167</v>
      </c>
      <c r="U11" s="26">
        <v>40</v>
      </c>
      <c r="V11" s="27">
        <v>27013</v>
      </c>
      <c r="W11" s="27"/>
      <c r="X11" s="26"/>
      <c r="Y11" s="28">
        <f t="shared" si="0"/>
        <v>14.65</v>
      </c>
      <c r="Z11" s="28">
        <f t="shared" si="1"/>
        <v>41.116666666666667</v>
      </c>
      <c r="AA11" s="28">
        <f t="shared" si="2"/>
        <v>11.244166666666667</v>
      </c>
      <c r="AB11" s="28">
        <f t="shared" si="3"/>
        <v>-73.685277777777785</v>
      </c>
      <c r="AC11" s="34">
        <v>38.15</v>
      </c>
      <c r="AD11" s="34">
        <v>245.7</v>
      </c>
      <c r="AE11" s="34">
        <v>4.92</v>
      </c>
      <c r="AF11" s="32">
        <v>188.98</v>
      </c>
      <c r="AG11" s="32">
        <v>831.4</v>
      </c>
      <c r="AH11" s="32">
        <v>6.2</v>
      </c>
      <c r="AI11" s="30">
        <v>22.76</v>
      </c>
      <c r="AJ11" s="30">
        <v>78.099999999999994</v>
      </c>
      <c r="AK11" s="30">
        <v>1.68</v>
      </c>
    </row>
    <row r="12" spans="1:58" x14ac:dyDescent="0.3">
      <c r="A12" s="25">
        <v>1704</v>
      </c>
      <c r="B12" s="26" t="s">
        <v>156</v>
      </c>
      <c r="C12" s="26" t="s">
        <v>256</v>
      </c>
      <c r="D12" s="26" t="s">
        <v>257</v>
      </c>
      <c r="E12" s="26" t="s">
        <v>159</v>
      </c>
      <c r="F12" s="26" t="s">
        <v>160</v>
      </c>
      <c r="G12" s="26" t="s">
        <v>181</v>
      </c>
      <c r="H12" s="26" t="s">
        <v>162</v>
      </c>
      <c r="I12" s="26" t="s">
        <v>163</v>
      </c>
      <c r="J12" s="26" t="s">
        <v>253</v>
      </c>
      <c r="K12" s="26" t="s">
        <v>254</v>
      </c>
      <c r="L12" s="26" t="s">
        <v>258</v>
      </c>
      <c r="M12" s="26">
        <v>11</v>
      </c>
      <c r="N12" s="26">
        <v>12</v>
      </c>
      <c r="O12" s="26">
        <v>17.399999999999999</v>
      </c>
      <c r="P12" s="26" t="s">
        <v>166</v>
      </c>
      <c r="Q12" s="26">
        <v>73</v>
      </c>
      <c r="R12" s="26">
        <v>27</v>
      </c>
      <c r="S12" s="26">
        <v>4.5999999999999996</v>
      </c>
      <c r="T12" s="26" t="s">
        <v>167</v>
      </c>
      <c r="U12" s="26">
        <v>50</v>
      </c>
      <c r="V12" s="27">
        <v>26191</v>
      </c>
      <c r="W12" s="27"/>
      <c r="X12" s="26"/>
      <c r="Y12" s="28">
        <f t="shared" si="0"/>
        <v>12.29</v>
      </c>
      <c r="Z12" s="28">
        <f t="shared" si="1"/>
        <v>27.076666666666668</v>
      </c>
      <c r="AA12" s="28">
        <f t="shared" si="2"/>
        <v>11.204833333333333</v>
      </c>
      <c r="AB12" s="28">
        <f t="shared" si="3"/>
        <v>-73.451277777777776</v>
      </c>
      <c r="AC12" s="35">
        <v>14.81</v>
      </c>
      <c r="AD12" s="35">
        <v>81.66</v>
      </c>
      <c r="AE12" s="35">
        <v>2.97</v>
      </c>
      <c r="AF12" s="35">
        <v>78.77</v>
      </c>
      <c r="AG12" s="35">
        <v>1670</v>
      </c>
      <c r="AH12" s="35">
        <v>3.6</v>
      </c>
      <c r="AI12" s="35">
        <v>7.22</v>
      </c>
      <c r="AJ12" s="35">
        <v>37.4</v>
      </c>
      <c r="AK12" s="35">
        <v>1.28</v>
      </c>
    </row>
    <row r="13" spans="1:58" x14ac:dyDescent="0.3">
      <c r="A13" s="25">
        <v>1818</v>
      </c>
      <c r="B13" s="26" t="s">
        <v>156</v>
      </c>
      <c r="C13" s="60" t="s">
        <v>251</v>
      </c>
      <c r="D13" s="60" t="s">
        <v>252</v>
      </c>
      <c r="E13" s="26" t="s">
        <v>159</v>
      </c>
      <c r="F13" s="26" t="s">
        <v>160</v>
      </c>
      <c r="G13" s="26" t="s">
        <v>181</v>
      </c>
      <c r="H13" s="26" t="s">
        <v>162</v>
      </c>
      <c r="I13" s="26" t="s">
        <v>163</v>
      </c>
      <c r="J13" s="26" t="s">
        <v>253</v>
      </c>
      <c r="K13" s="26" t="s">
        <v>254</v>
      </c>
      <c r="L13" s="26" t="s">
        <v>255</v>
      </c>
      <c r="M13" s="26">
        <v>11</v>
      </c>
      <c r="N13" s="26">
        <v>14</v>
      </c>
      <c r="O13" s="26">
        <v>40.4</v>
      </c>
      <c r="P13" s="26" t="s">
        <v>166</v>
      </c>
      <c r="Q13" s="26">
        <v>73</v>
      </c>
      <c r="R13" s="26">
        <v>34</v>
      </c>
      <c r="S13" s="26">
        <v>7</v>
      </c>
      <c r="T13" s="26" t="s">
        <v>167</v>
      </c>
      <c r="U13" s="26">
        <v>30</v>
      </c>
      <c r="V13" s="27">
        <v>26952</v>
      </c>
      <c r="W13" s="27"/>
      <c r="X13" s="26"/>
      <c r="Y13" s="28">
        <f t="shared" si="0"/>
        <v>14.673333333333334</v>
      </c>
      <c r="Z13" s="28">
        <f t="shared" si="1"/>
        <v>34.116666666666667</v>
      </c>
      <c r="AA13" s="28">
        <f t="shared" si="2"/>
        <v>11.244555555555555</v>
      </c>
      <c r="AB13" s="28">
        <f t="shared" si="3"/>
        <v>-73.56861111111111</v>
      </c>
      <c r="AC13" s="35">
        <v>25.72</v>
      </c>
      <c r="AD13" s="35">
        <v>108.8</v>
      </c>
      <c r="AE13" s="35">
        <v>4.53</v>
      </c>
      <c r="AF13" s="35">
        <v>117.33</v>
      </c>
      <c r="AG13" s="35">
        <v>1000</v>
      </c>
      <c r="AH13" s="35">
        <v>7.6</v>
      </c>
      <c r="AI13" s="35">
        <v>15.1</v>
      </c>
      <c r="AJ13" s="35">
        <v>89.3</v>
      </c>
      <c r="AK13" s="35">
        <v>2</v>
      </c>
      <c r="AX13" s="35">
        <v>0.15</v>
      </c>
      <c r="AY13" s="35">
        <v>6.89</v>
      </c>
      <c r="AZ13" s="35">
        <v>0</v>
      </c>
      <c r="BA13" s="35">
        <v>1.49</v>
      </c>
      <c r="BB13" s="35">
        <v>202.4</v>
      </c>
      <c r="BC13" s="35">
        <v>0</v>
      </c>
      <c r="BD13" s="35">
        <v>54.81</v>
      </c>
      <c r="BE13" s="35">
        <v>206.7</v>
      </c>
      <c r="BF13" s="35">
        <v>0.05</v>
      </c>
    </row>
    <row r="14" spans="1:58" x14ac:dyDescent="0.3">
      <c r="A14" s="25">
        <v>1705</v>
      </c>
      <c r="B14" s="26" t="s">
        <v>156</v>
      </c>
      <c r="C14" s="60" t="s">
        <v>262</v>
      </c>
      <c r="D14" s="60" t="s">
        <v>263</v>
      </c>
      <c r="E14" s="26" t="s">
        <v>159</v>
      </c>
      <c r="F14" s="26" t="s">
        <v>160</v>
      </c>
      <c r="G14" s="26" t="s">
        <v>161</v>
      </c>
      <c r="H14" s="26" t="s">
        <v>162</v>
      </c>
      <c r="I14" s="26" t="s">
        <v>163</v>
      </c>
      <c r="J14" s="26" t="s">
        <v>253</v>
      </c>
      <c r="K14" s="26" t="s">
        <v>254</v>
      </c>
      <c r="L14" s="26" t="s">
        <v>264</v>
      </c>
      <c r="M14" s="26">
        <v>11</v>
      </c>
      <c r="N14" s="26">
        <v>12</v>
      </c>
      <c r="O14" s="26">
        <v>44</v>
      </c>
      <c r="P14" s="26" t="s">
        <v>166</v>
      </c>
      <c r="Q14" s="26">
        <v>73</v>
      </c>
      <c r="R14" s="26">
        <v>24</v>
      </c>
      <c r="S14" s="26">
        <v>12</v>
      </c>
      <c r="T14" s="26" t="s">
        <v>167</v>
      </c>
      <c r="U14" s="26">
        <v>44</v>
      </c>
      <c r="V14" s="27">
        <v>33039</v>
      </c>
      <c r="W14" s="27"/>
      <c r="X14" s="26"/>
      <c r="Y14" s="28">
        <f t="shared" si="0"/>
        <v>12.733333333333333</v>
      </c>
      <c r="Z14" s="28">
        <f t="shared" si="1"/>
        <v>24.2</v>
      </c>
      <c r="AA14" s="28">
        <f t="shared" si="2"/>
        <v>11.212222222222222</v>
      </c>
      <c r="AB14" s="28">
        <f t="shared" si="3"/>
        <v>-73.403333333333336</v>
      </c>
      <c r="AC14" s="35">
        <v>9.16</v>
      </c>
      <c r="AD14" s="35">
        <v>32.909999999999997</v>
      </c>
      <c r="AE14" s="35">
        <v>0.56999999999999995</v>
      </c>
      <c r="AF14" s="35">
        <v>35.18</v>
      </c>
      <c r="AG14" s="35">
        <v>164.9</v>
      </c>
      <c r="AH14" s="35">
        <v>1.4</v>
      </c>
      <c r="AI14" s="35">
        <v>4.2300000000000004</v>
      </c>
      <c r="AJ14" s="35">
        <v>29.37</v>
      </c>
      <c r="AK14" s="35">
        <v>0</v>
      </c>
      <c r="AX14" s="35">
        <v>0.02</v>
      </c>
      <c r="AY14" s="35">
        <v>0.13</v>
      </c>
      <c r="AZ14" s="35">
        <v>0</v>
      </c>
      <c r="BA14" s="35">
        <v>0.08</v>
      </c>
      <c r="BB14" s="35">
        <v>0.57999999999999996</v>
      </c>
      <c r="BC14" s="35">
        <v>0</v>
      </c>
      <c r="BD14" s="35">
        <v>7.99</v>
      </c>
      <c r="BE14" s="35">
        <v>3.75</v>
      </c>
      <c r="BF14" s="35">
        <v>0.03</v>
      </c>
    </row>
    <row r="15" spans="1:58" x14ac:dyDescent="0.3">
      <c r="A15" s="25">
        <v>1708</v>
      </c>
      <c r="B15" s="26" t="s">
        <v>156</v>
      </c>
      <c r="C15" s="26" t="s">
        <v>318</v>
      </c>
      <c r="D15" s="26" t="s">
        <v>319</v>
      </c>
      <c r="E15" s="26" t="s">
        <v>159</v>
      </c>
      <c r="F15" s="26" t="s">
        <v>160</v>
      </c>
      <c r="G15" s="26" t="s">
        <v>181</v>
      </c>
      <c r="H15" s="26" t="s">
        <v>173</v>
      </c>
      <c r="I15" s="26" t="s">
        <v>163</v>
      </c>
      <c r="J15" s="26" t="s">
        <v>253</v>
      </c>
      <c r="K15" s="26" t="s">
        <v>297</v>
      </c>
      <c r="L15" s="26" t="s">
        <v>298</v>
      </c>
      <c r="M15" s="26">
        <v>11</v>
      </c>
      <c r="N15" s="26">
        <v>14</v>
      </c>
      <c r="O15" s="26">
        <v>0</v>
      </c>
      <c r="P15" s="26" t="s">
        <v>166</v>
      </c>
      <c r="Q15" s="26">
        <v>73</v>
      </c>
      <c r="R15" s="26">
        <v>3</v>
      </c>
      <c r="S15" s="26">
        <v>0</v>
      </c>
      <c r="T15" s="26" t="s">
        <v>167</v>
      </c>
      <c r="U15" s="26">
        <v>31</v>
      </c>
      <c r="V15" s="27">
        <v>27682</v>
      </c>
      <c r="W15" s="27">
        <v>29509</v>
      </c>
      <c r="X15" s="26"/>
      <c r="Y15" s="28">
        <f t="shared" si="0"/>
        <v>14</v>
      </c>
      <c r="Z15" s="28">
        <f t="shared" si="1"/>
        <v>3</v>
      </c>
      <c r="AA15" s="28">
        <f t="shared" si="2"/>
        <v>11.233333333333333</v>
      </c>
      <c r="AB15" s="28">
        <f t="shared" si="3"/>
        <v>-73.05</v>
      </c>
    </row>
    <row r="16" spans="1:58" x14ac:dyDescent="0.3">
      <c r="A16" s="25">
        <v>1821</v>
      </c>
      <c r="B16" s="26" t="s">
        <v>156</v>
      </c>
      <c r="C16" s="26" t="s">
        <v>295</v>
      </c>
      <c r="D16" s="26" t="s">
        <v>296</v>
      </c>
      <c r="E16" s="26" t="s">
        <v>159</v>
      </c>
      <c r="F16" s="26" t="s">
        <v>160</v>
      </c>
      <c r="G16" s="26" t="s">
        <v>161</v>
      </c>
      <c r="H16" s="26" t="s">
        <v>162</v>
      </c>
      <c r="I16" s="26" t="s">
        <v>163</v>
      </c>
      <c r="J16" s="26" t="s">
        <v>253</v>
      </c>
      <c r="K16" s="26" t="s">
        <v>297</v>
      </c>
      <c r="L16" s="26" t="s">
        <v>298</v>
      </c>
      <c r="M16" s="26">
        <v>11</v>
      </c>
      <c r="N16" s="26">
        <v>15</v>
      </c>
      <c r="O16" s="26">
        <v>7.4</v>
      </c>
      <c r="P16" s="26" t="s">
        <v>166</v>
      </c>
      <c r="Q16" s="26">
        <v>73</v>
      </c>
      <c r="R16" s="26">
        <v>9</v>
      </c>
      <c r="S16" s="26">
        <v>48.2</v>
      </c>
      <c r="T16" s="26" t="s">
        <v>167</v>
      </c>
      <c r="U16" s="26">
        <v>14</v>
      </c>
      <c r="V16" s="27">
        <v>27682</v>
      </c>
      <c r="W16" s="27"/>
      <c r="X16" s="26"/>
      <c r="Y16" s="28">
        <f t="shared" si="0"/>
        <v>15.123333333333333</v>
      </c>
      <c r="Z16" s="28">
        <f t="shared" si="1"/>
        <v>9.8033333333333328</v>
      </c>
      <c r="AA16" s="28">
        <f t="shared" si="2"/>
        <v>11.252055555555556</v>
      </c>
      <c r="AB16" s="28">
        <f t="shared" si="3"/>
        <v>-73.163388888888889</v>
      </c>
      <c r="AC16" s="35">
        <v>16.940000000000001</v>
      </c>
      <c r="AD16" s="35">
        <v>136.30000000000001</v>
      </c>
      <c r="AE16" s="35">
        <v>0.83</v>
      </c>
      <c r="AF16" s="35">
        <v>61.92</v>
      </c>
      <c r="AG16" s="35">
        <v>300</v>
      </c>
      <c r="AH16" s="35">
        <v>1.1000000000000001</v>
      </c>
      <c r="AI16" s="35">
        <v>5.39</v>
      </c>
      <c r="AJ16" s="35">
        <v>64.599999999999994</v>
      </c>
      <c r="AK16" s="35">
        <v>0.1</v>
      </c>
    </row>
    <row r="17" spans="1:58" x14ac:dyDescent="0.3">
      <c r="A17" s="25">
        <v>1748</v>
      </c>
      <c r="B17" s="26" t="s">
        <v>156</v>
      </c>
      <c r="C17" s="26" t="s">
        <v>358</v>
      </c>
      <c r="D17" s="26" t="s">
        <v>359</v>
      </c>
      <c r="E17" s="26" t="s">
        <v>159</v>
      </c>
      <c r="F17" s="26" t="s">
        <v>160</v>
      </c>
      <c r="G17" s="26" t="s">
        <v>181</v>
      </c>
      <c r="H17" s="26" t="s">
        <v>162</v>
      </c>
      <c r="I17" s="26" t="s">
        <v>163</v>
      </c>
      <c r="J17" s="26" t="s">
        <v>253</v>
      </c>
      <c r="K17" s="26" t="s">
        <v>331</v>
      </c>
      <c r="L17" s="26" t="s">
        <v>360</v>
      </c>
      <c r="M17" s="26">
        <v>11</v>
      </c>
      <c r="N17" s="26">
        <v>0</v>
      </c>
      <c r="O17" s="26">
        <v>49.1</v>
      </c>
      <c r="P17" s="26" t="s">
        <v>166</v>
      </c>
      <c r="Q17" s="26">
        <v>72</v>
      </c>
      <c r="R17" s="26">
        <v>38</v>
      </c>
      <c r="S17" s="26">
        <v>34.799999999999997</v>
      </c>
      <c r="T17" s="26" t="s">
        <v>167</v>
      </c>
      <c r="U17" s="26">
        <v>130</v>
      </c>
      <c r="V17" s="27">
        <v>31396</v>
      </c>
      <c r="W17" s="27"/>
      <c r="X17" s="26"/>
      <c r="Y17" s="28">
        <f t="shared" si="0"/>
        <v>0.81833333333333336</v>
      </c>
      <c r="Z17" s="28">
        <f t="shared" si="1"/>
        <v>38.58</v>
      </c>
      <c r="AA17" s="28">
        <f t="shared" si="2"/>
        <v>11.013638888888888</v>
      </c>
      <c r="AB17" s="28">
        <f t="shared" si="3"/>
        <v>-72.643000000000001</v>
      </c>
    </row>
    <row r="18" spans="1:58" x14ac:dyDescent="0.3">
      <c r="A18" s="25">
        <v>1749</v>
      </c>
      <c r="B18" s="26" t="s">
        <v>156</v>
      </c>
      <c r="C18" s="60" t="s">
        <v>320</v>
      </c>
      <c r="D18" s="60" t="s">
        <v>321</v>
      </c>
      <c r="E18" s="26" t="s">
        <v>267</v>
      </c>
      <c r="F18" s="26" t="s">
        <v>160</v>
      </c>
      <c r="G18" s="26" t="s">
        <v>181</v>
      </c>
      <c r="H18" s="26" t="s">
        <v>173</v>
      </c>
      <c r="I18" s="26" t="s">
        <v>163</v>
      </c>
      <c r="J18" s="26" t="s">
        <v>253</v>
      </c>
      <c r="K18" s="26" t="s">
        <v>322</v>
      </c>
      <c r="L18" s="26" t="s">
        <v>323</v>
      </c>
      <c r="M18" s="26">
        <v>10</v>
      </c>
      <c r="N18" s="26">
        <v>54</v>
      </c>
      <c r="O18" s="26">
        <v>54.5</v>
      </c>
      <c r="P18" s="26" t="s">
        <v>166</v>
      </c>
      <c r="Q18" s="26">
        <v>73</v>
      </c>
      <c r="R18" s="26">
        <v>0</v>
      </c>
      <c r="S18" s="26">
        <v>41.5</v>
      </c>
      <c r="T18" s="26" t="s">
        <v>167</v>
      </c>
      <c r="U18" s="26">
        <v>400</v>
      </c>
      <c r="V18" s="27">
        <v>22477</v>
      </c>
      <c r="W18" s="27">
        <v>40450</v>
      </c>
      <c r="X18" s="26" t="s">
        <v>324</v>
      </c>
      <c r="Y18" s="28">
        <f t="shared" si="0"/>
        <v>54.908333333333331</v>
      </c>
      <c r="Z18" s="28">
        <f t="shared" si="1"/>
        <v>0.69166666666666665</v>
      </c>
      <c r="AA18" s="28">
        <f t="shared" si="2"/>
        <v>10.915138888888889</v>
      </c>
      <c r="AB18" s="28">
        <f t="shared" si="3"/>
        <v>-73.011527777777772</v>
      </c>
      <c r="AC18" s="35">
        <v>8.2200000000000006</v>
      </c>
      <c r="AD18" s="35">
        <v>51.61</v>
      </c>
      <c r="AE18" s="35">
        <v>1.1100000000000001</v>
      </c>
      <c r="AF18" s="35">
        <v>38.76</v>
      </c>
      <c r="AG18" s="35">
        <v>429</v>
      </c>
      <c r="AH18" s="35">
        <v>1.54</v>
      </c>
      <c r="AI18" s="35">
        <v>4.49</v>
      </c>
      <c r="AJ18" s="35">
        <v>26.11</v>
      </c>
      <c r="AK18" s="35">
        <v>0.62</v>
      </c>
      <c r="AX18" s="35">
        <v>0.06</v>
      </c>
      <c r="AY18" s="35">
        <v>6.62</v>
      </c>
      <c r="AZ18" s="35">
        <v>0</v>
      </c>
      <c r="BD18" s="35">
        <v>7.11</v>
      </c>
      <c r="BE18" s="35">
        <v>7.69</v>
      </c>
      <c r="BF18" s="35">
        <v>0.01</v>
      </c>
    </row>
    <row r="19" spans="1:58" x14ac:dyDescent="0.3">
      <c r="A19" s="25">
        <v>1750</v>
      </c>
      <c r="B19" s="26" t="s">
        <v>156</v>
      </c>
      <c r="C19" s="26" t="s">
        <v>363</v>
      </c>
      <c r="D19" s="26" t="s">
        <v>364</v>
      </c>
      <c r="E19" s="26" t="s">
        <v>159</v>
      </c>
      <c r="F19" s="26" t="s">
        <v>160</v>
      </c>
      <c r="G19" s="26" t="s">
        <v>161</v>
      </c>
      <c r="H19" s="26" t="s">
        <v>173</v>
      </c>
      <c r="I19" s="26" t="s">
        <v>163</v>
      </c>
      <c r="J19" s="26" t="s">
        <v>253</v>
      </c>
      <c r="K19" s="26" t="s">
        <v>365</v>
      </c>
      <c r="L19" s="26" t="s">
        <v>366</v>
      </c>
      <c r="M19" s="26">
        <v>11</v>
      </c>
      <c r="N19" s="26">
        <v>7</v>
      </c>
      <c r="O19" s="26">
        <v>0</v>
      </c>
      <c r="P19" s="26" t="s">
        <v>166</v>
      </c>
      <c r="Q19" s="26">
        <v>72</v>
      </c>
      <c r="R19" s="26">
        <v>35</v>
      </c>
      <c r="S19" s="26">
        <v>0</v>
      </c>
      <c r="T19" s="26" t="s">
        <v>167</v>
      </c>
      <c r="U19" s="26">
        <v>300</v>
      </c>
      <c r="V19" s="27">
        <v>28474</v>
      </c>
      <c r="W19" s="27">
        <v>37834</v>
      </c>
      <c r="X19" s="26"/>
      <c r="Y19" s="28">
        <f t="shared" si="0"/>
        <v>7</v>
      </c>
      <c r="Z19" s="28">
        <f t="shared" si="1"/>
        <v>35</v>
      </c>
      <c r="AA19" s="28">
        <f t="shared" si="2"/>
        <v>11.116666666666667</v>
      </c>
      <c r="AB19" s="28">
        <f t="shared" si="3"/>
        <v>-72.583333333333329</v>
      </c>
    </row>
    <row r="20" spans="1:58" x14ac:dyDescent="0.3">
      <c r="A20" s="25">
        <v>1751</v>
      </c>
      <c r="B20" s="26" t="s">
        <v>156</v>
      </c>
      <c r="C20" s="26" t="s">
        <v>353</v>
      </c>
      <c r="D20" s="26" t="s">
        <v>354</v>
      </c>
      <c r="E20" s="26" t="s">
        <v>159</v>
      </c>
      <c r="F20" s="26" t="s">
        <v>160</v>
      </c>
      <c r="G20" s="26" t="s">
        <v>181</v>
      </c>
      <c r="H20" s="26" t="s">
        <v>162</v>
      </c>
      <c r="I20" s="26" t="s">
        <v>163</v>
      </c>
      <c r="J20" s="26" t="s">
        <v>253</v>
      </c>
      <c r="K20" s="26" t="s">
        <v>331</v>
      </c>
      <c r="L20" s="26" t="s">
        <v>323</v>
      </c>
      <c r="M20" s="26">
        <v>11</v>
      </c>
      <c r="N20" s="26">
        <v>4</v>
      </c>
      <c r="O20" s="26">
        <v>15.7</v>
      </c>
      <c r="P20" s="26" t="s">
        <v>166</v>
      </c>
      <c r="Q20" s="26">
        <v>72</v>
      </c>
      <c r="R20" s="26">
        <v>40</v>
      </c>
      <c r="S20" s="26">
        <v>5.6</v>
      </c>
      <c r="T20" s="26" t="s">
        <v>167</v>
      </c>
      <c r="U20" s="26">
        <v>80</v>
      </c>
      <c r="V20" s="27">
        <v>28929</v>
      </c>
      <c r="W20" s="27"/>
      <c r="X20" s="26"/>
      <c r="Y20" s="28">
        <f t="shared" si="0"/>
        <v>4.2616666666666667</v>
      </c>
      <c r="Z20" s="28">
        <f t="shared" si="1"/>
        <v>40.093333333333334</v>
      </c>
      <c r="AA20" s="28">
        <f t="shared" si="2"/>
        <v>11.071027777777777</v>
      </c>
      <c r="AB20" s="28">
        <f t="shared" si="3"/>
        <v>-72.668222222222226</v>
      </c>
    </row>
    <row r="21" spans="1:58" x14ac:dyDescent="0.3">
      <c r="A21" s="25">
        <v>1752</v>
      </c>
      <c r="B21" s="26" t="s">
        <v>156</v>
      </c>
      <c r="C21" s="26" t="s">
        <v>367</v>
      </c>
      <c r="D21" s="26" t="s">
        <v>368</v>
      </c>
      <c r="E21" s="26" t="s">
        <v>267</v>
      </c>
      <c r="F21" s="26" t="s">
        <v>316</v>
      </c>
      <c r="G21" s="26" t="s">
        <v>181</v>
      </c>
      <c r="H21" s="26" t="s">
        <v>162</v>
      </c>
      <c r="I21" s="26" t="s">
        <v>163</v>
      </c>
      <c r="J21" s="26" t="s">
        <v>253</v>
      </c>
      <c r="K21" s="26" t="s">
        <v>365</v>
      </c>
      <c r="L21" s="26" t="s">
        <v>323</v>
      </c>
      <c r="M21" s="26">
        <v>11</v>
      </c>
      <c r="N21" s="26">
        <v>10</v>
      </c>
      <c r="O21" s="26">
        <v>49.2</v>
      </c>
      <c r="P21" s="26" t="s">
        <v>166</v>
      </c>
      <c r="Q21" s="26">
        <v>72</v>
      </c>
      <c r="R21" s="26">
        <v>33</v>
      </c>
      <c r="S21" s="26">
        <v>12.4</v>
      </c>
      <c r="T21" s="26" t="s">
        <v>167</v>
      </c>
      <c r="U21" s="26">
        <v>76</v>
      </c>
      <c r="V21" s="27">
        <v>21259</v>
      </c>
      <c r="W21" s="27"/>
      <c r="X21" s="26"/>
      <c r="Y21" s="28">
        <f t="shared" si="0"/>
        <v>10.82</v>
      </c>
      <c r="Z21" s="28">
        <f t="shared" si="1"/>
        <v>33.206666666666663</v>
      </c>
      <c r="AA21" s="28">
        <f t="shared" si="2"/>
        <v>11.180333333333333</v>
      </c>
      <c r="AB21" s="28">
        <f t="shared" si="3"/>
        <v>-72.553444444444438</v>
      </c>
    </row>
    <row r="22" spans="1:58" x14ac:dyDescent="0.3">
      <c r="A22" s="25">
        <v>1753</v>
      </c>
      <c r="B22" s="26" t="s">
        <v>156</v>
      </c>
      <c r="C22" s="26" t="s">
        <v>375</v>
      </c>
      <c r="D22" s="26" t="s">
        <v>376</v>
      </c>
      <c r="E22" s="26" t="s">
        <v>159</v>
      </c>
      <c r="F22" s="26" t="s">
        <v>160</v>
      </c>
      <c r="G22" s="26" t="s">
        <v>161</v>
      </c>
      <c r="H22" s="26" t="s">
        <v>162</v>
      </c>
      <c r="I22" s="26" t="s">
        <v>163</v>
      </c>
      <c r="J22" s="26" t="s">
        <v>253</v>
      </c>
      <c r="K22" s="26" t="s">
        <v>365</v>
      </c>
      <c r="L22" s="26" t="s">
        <v>374</v>
      </c>
      <c r="M22" s="26">
        <v>11</v>
      </c>
      <c r="N22" s="26">
        <v>8</v>
      </c>
      <c r="O22" s="26">
        <v>32.4</v>
      </c>
      <c r="P22" s="26" t="s">
        <v>166</v>
      </c>
      <c r="Q22" s="26">
        <v>72</v>
      </c>
      <c r="R22" s="26">
        <v>30</v>
      </c>
      <c r="S22" s="26">
        <v>29.5</v>
      </c>
      <c r="T22" s="26" t="s">
        <v>167</v>
      </c>
      <c r="U22" s="26">
        <v>135</v>
      </c>
      <c r="V22" s="27">
        <v>28929</v>
      </c>
      <c r="W22" s="27"/>
      <c r="X22" s="26"/>
      <c r="Y22" s="28">
        <f t="shared" si="0"/>
        <v>8.5399999999999991</v>
      </c>
      <c r="Z22" s="28">
        <f t="shared" si="1"/>
        <v>30.491666666666667</v>
      </c>
      <c r="AA22" s="28">
        <f t="shared" si="2"/>
        <v>11.142333333333333</v>
      </c>
      <c r="AB22" s="28">
        <f t="shared" si="3"/>
        <v>-72.508194444444442</v>
      </c>
    </row>
    <row r="23" spans="1:58" x14ac:dyDescent="0.3">
      <c r="A23" s="25">
        <v>1754</v>
      </c>
      <c r="B23" s="26" t="s">
        <v>156</v>
      </c>
      <c r="C23" s="26" t="s">
        <v>372</v>
      </c>
      <c r="D23" s="26" t="s">
        <v>373</v>
      </c>
      <c r="E23" s="26" t="s">
        <v>159</v>
      </c>
      <c r="F23" s="26" t="s">
        <v>160</v>
      </c>
      <c r="G23" s="26" t="s">
        <v>161</v>
      </c>
      <c r="H23" s="26" t="s">
        <v>173</v>
      </c>
      <c r="I23" s="26" t="s">
        <v>163</v>
      </c>
      <c r="J23" s="26" t="s">
        <v>253</v>
      </c>
      <c r="K23" s="26" t="s">
        <v>365</v>
      </c>
      <c r="L23" s="26" t="s">
        <v>374</v>
      </c>
      <c r="M23" s="26">
        <v>11</v>
      </c>
      <c r="N23" s="26">
        <v>10</v>
      </c>
      <c r="O23" s="26">
        <v>0</v>
      </c>
      <c r="P23" s="26" t="s">
        <v>166</v>
      </c>
      <c r="Q23" s="26">
        <v>72</v>
      </c>
      <c r="R23" s="26">
        <v>32</v>
      </c>
      <c r="S23" s="26">
        <v>0</v>
      </c>
      <c r="T23" s="26" t="s">
        <v>167</v>
      </c>
      <c r="U23" s="26">
        <v>115</v>
      </c>
      <c r="V23" s="27">
        <v>28929</v>
      </c>
      <c r="W23" s="27">
        <v>37302</v>
      </c>
      <c r="X23" s="26"/>
      <c r="Y23" s="28">
        <f t="shared" si="0"/>
        <v>10</v>
      </c>
      <c r="Z23" s="28">
        <f t="shared" si="1"/>
        <v>32</v>
      </c>
      <c r="AA23" s="28">
        <f t="shared" si="2"/>
        <v>11.166666666666666</v>
      </c>
      <c r="AB23" s="28">
        <f t="shared" si="3"/>
        <v>-72.533333333333331</v>
      </c>
    </row>
    <row r="24" spans="1:58" x14ac:dyDescent="0.3">
      <c r="A24" s="25">
        <v>1755</v>
      </c>
      <c r="B24" s="26" t="s">
        <v>156</v>
      </c>
      <c r="C24" s="26" t="s">
        <v>338</v>
      </c>
      <c r="D24" s="26" t="s">
        <v>339</v>
      </c>
      <c r="E24" s="26" t="s">
        <v>159</v>
      </c>
      <c r="F24" s="26" t="s">
        <v>160</v>
      </c>
      <c r="G24" s="26" t="s">
        <v>161</v>
      </c>
      <c r="H24" s="26" t="s">
        <v>162</v>
      </c>
      <c r="I24" s="26" t="s">
        <v>163</v>
      </c>
      <c r="J24" s="26" t="s">
        <v>253</v>
      </c>
      <c r="K24" s="26" t="s">
        <v>331</v>
      </c>
      <c r="L24" s="26" t="s">
        <v>340</v>
      </c>
      <c r="M24" s="26">
        <v>10</v>
      </c>
      <c r="N24" s="26">
        <v>56</v>
      </c>
      <c r="O24" s="26">
        <v>48.2</v>
      </c>
      <c r="P24" s="26" t="s">
        <v>166</v>
      </c>
      <c r="Q24" s="26">
        <v>72</v>
      </c>
      <c r="R24" s="26">
        <v>46</v>
      </c>
      <c r="S24" s="26">
        <v>20.2</v>
      </c>
      <c r="T24" s="26" t="s">
        <v>167</v>
      </c>
      <c r="U24" s="26">
        <v>140</v>
      </c>
      <c r="V24" s="27">
        <v>29417</v>
      </c>
      <c r="W24" s="27"/>
      <c r="X24" s="26"/>
      <c r="Y24" s="28">
        <f t="shared" si="0"/>
        <v>56.803333333333335</v>
      </c>
      <c r="Z24" s="28">
        <f t="shared" si="1"/>
        <v>46.336666666666666</v>
      </c>
      <c r="AA24" s="28">
        <f t="shared" si="2"/>
        <v>10.946722222222222</v>
      </c>
      <c r="AB24" s="28">
        <f t="shared" si="3"/>
        <v>-72.772277777777774</v>
      </c>
    </row>
    <row r="25" spans="1:58" x14ac:dyDescent="0.3">
      <c r="A25" s="25">
        <v>1756</v>
      </c>
      <c r="B25" s="26" t="s">
        <v>156</v>
      </c>
      <c r="C25" s="26" t="s">
        <v>355</v>
      </c>
      <c r="D25" s="26" t="s">
        <v>356</v>
      </c>
      <c r="E25" s="26" t="s">
        <v>159</v>
      </c>
      <c r="F25" s="26" t="s">
        <v>160</v>
      </c>
      <c r="G25" s="26" t="s">
        <v>181</v>
      </c>
      <c r="H25" s="26" t="s">
        <v>173</v>
      </c>
      <c r="I25" s="26" t="s">
        <v>163</v>
      </c>
      <c r="J25" s="26" t="s">
        <v>253</v>
      </c>
      <c r="K25" s="26" t="s">
        <v>331</v>
      </c>
      <c r="L25" s="26" t="s">
        <v>357</v>
      </c>
      <c r="M25" s="26">
        <v>11</v>
      </c>
      <c r="N25" s="26">
        <v>0</v>
      </c>
      <c r="O25" s="26">
        <v>0</v>
      </c>
      <c r="P25" s="26" t="s">
        <v>166</v>
      </c>
      <c r="Q25" s="26">
        <v>72</v>
      </c>
      <c r="R25" s="26">
        <v>40</v>
      </c>
      <c r="S25" s="26">
        <v>0</v>
      </c>
      <c r="T25" s="26" t="s">
        <v>167</v>
      </c>
      <c r="U25" s="26">
        <v>150</v>
      </c>
      <c r="V25" s="27">
        <v>29874</v>
      </c>
      <c r="W25" s="27">
        <v>35231</v>
      </c>
      <c r="X25" s="26"/>
      <c r="Y25" s="28">
        <f t="shared" si="0"/>
        <v>0</v>
      </c>
      <c r="Z25" s="28">
        <f t="shared" si="1"/>
        <v>40</v>
      </c>
      <c r="AA25" s="28">
        <f t="shared" si="2"/>
        <v>11</v>
      </c>
      <c r="AB25" s="28">
        <f t="shared" si="3"/>
        <v>-72.666666666666671</v>
      </c>
    </row>
    <row r="26" spans="1:58" x14ac:dyDescent="0.3">
      <c r="A26" s="25">
        <v>1757</v>
      </c>
      <c r="B26" s="26" t="s">
        <v>156</v>
      </c>
      <c r="C26" s="26" t="s">
        <v>350</v>
      </c>
      <c r="D26" s="26" t="s">
        <v>351</v>
      </c>
      <c r="E26" s="26" t="s">
        <v>159</v>
      </c>
      <c r="F26" s="26" t="s">
        <v>160</v>
      </c>
      <c r="G26" s="26" t="s">
        <v>181</v>
      </c>
      <c r="H26" s="26" t="s">
        <v>173</v>
      </c>
      <c r="I26" s="26" t="s">
        <v>163</v>
      </c>
      <c r="J26" s="26" t="s">
        <v>253</v>
      </c>
      <c r="K26" s="26" t="s">
        <v>337</v>
      </c>
      <c r="L26" s="26" t="s">
        <v>352</v>
      </c>
      <c r="M26" s="26">
        <v>11</v>
      </c>
      <c r="N26" s="26">
        <v>7</v>
      </c>
      <c r="O26" s="26">
        <v>0</v>
      </c>
      <c r="P26" s="26" t="s">
        <v>166</v>
      </c>
      <c r="Q26" s="26">
        <v>72</v>
      </c>
      <c r="R26" s="26">
        <v>42</v>
      </c>
      <c r="S26" s="26">
        <v>0</v>
      </c>
      <c r="T26" s="26" t="s">
        <v>167</v>
      </c>
      <c r="U26" s="26">
        <v>280</v>
      </c>
      <c r="V26" s="27">
        <v>31396</v>
      </c>
      <c r="W26" s="27">
        <v>34957</v>
      </c>
      <c r="X26" s="26"/>
      <c r="Y26" s="28">
        <f t="shared" si="0"/>
        <v>7</v>
      </c>
      <c r="Z26" s="28">
        <f t="shared" si="1"/>
        <v>42</v>
      </c>
      <c r="AA26" s="28">
        <f t="shared" si="2"/>
        <v>11.116666666666667</v>
      </c>
      <c r="AB26" s="28">
        <f t="shared" si="3"/>
        <v>-72.7</v>
      </c>
    </row>
    <row r="27" spans="1:58" x14ac:dyDescent="0.3">
      <c r="A27" s="25">
        <v>1758</v>
      </c>
      <c r="B27" s="26" t="s">
        <v>156</v>
      </c>
      <c r="C27" s="26" t="s">
        <v>369</v>
      </c>
      <c r="D27" s="26" t="s">
        <v>370</v>
      </c>
      <c r="E27" s="26" t="s">
        <v>159</v>
      </c>
      <c r="F27" s="26" t="s">
        <v>160</v>
      </c>
      <c r="G27" s="26" t="s">
        <v>181</v>
      </c>
      <c r="H27" s="26" t="s">
        <v>162</v>
      </c>
      <c r="I27" s="26" t="s">
        <v>163</v>
      </c>
      <c r="J27" s="26" t="s">
        <v>253</v>
      </c>
      <c r="K27" s="26" t="s">
        <v>365</v>
      </c>
      <c r="L27" s="26" t="s">
        <v>371</v>
      </c>
      <c r="M27" s="26">
        <v>11</v>
      </c>
      <c r="N27" s="26">
        <v>5</v>
      </c>
      <c r="O27" s="26">
        <v>45.3</v>
      </c>
      <c r="P27" s="26" t="s">
        <v>166</v>
      </c>
      <c r="Q27" s="26">
        <v>72</v>
      </c>
      <c r="R27" s="26">
        <v>32</v>
      </c>
      <c r="S27" s="26">
        <v>5.3</v>
      </c>
      <c r="T27" s="26" t="s">
        <v>167</v>
      </c>
      <c r="U27" s="26">
        <v>150</v>
      </c>
      <c r="V27" s="27">
        <v>31396</v>
      </c>
      <c r="W27" s="27"/>
      <c r="X27" s="26"/>
      <c r="Y27" s="28">
        <f t="shared" si="0"/>
        <v>5.7549999999999999</v>
      </c>
      <c r="Z27" s="28">
        <f t="shared" si="1"/>
        <v>32.088333333333331</v>
      </c>
      <c r="AA27" s="28">
        <f t="shared" si="2"/>
        <v>11.095916666666668</v>
      </c>
      <c r="AB27" s="28">
        <f t="shared" si="3"/>
        <v>-72.53480555555555</v>
      </c>
    </row>
    <row r="28" spans="1:58" x14ac:dyDescent="0.3">
      <c r="A28" s="25">
        <v>1759</v>
      </c>
      <c r="B28" s="26" t="s">
        <v>156</v>
      </c>
      <c r="C28" s="26" t="s">
        <v>335</v>
      </c>
      <c r="D28" s="26" t="s">
        <v>336</v>
      </c>
      <c r="E28" s="26" t="s">
        <v>159</v>
      </c>
      <c r="F28" s="26" t="s">
        <v>160</v>
      </c>
      <c r="G28" s="26" t="s">
        <v>161</v>
      </c>
      <c r="H28" s="26" t="s">
        <v>173</v>
      </c>
      <c r="I28" s="26" t="s">
        <v>163</v>
      </c>
      <c r="J28" s="26" t="s">
        <v>253</v>
      </c>
      <c r="K28" s="26" t="s">
        <v>337</v>
      </c>
      <c r="L28" s="26" t="s">
        <v>323</v>
      </c>
      <c r="M28" s="26">
        <v>11</v>
      </c>
      <c r="N28" s="26">
        <v>4</v>
      </c>
      <c r="O28" s="26">
        <v>30.8</v>
      </c>
      <c r="P28" s="26" t="s">
        <v>166</v>
      </c>
      <c r="Q28" s="26">
        <v>72</v>
      </c>
      <c r="R28" s="26">
        <v>47</v>
      </c>
      <c r="S28" s="26">
        <v>10</v>
      </c>
      <c r="T28" s="26" t="s">
        <v>167</v>
      </c>
      <c r="U28" s="26">
        <v>220</v>
      </c>
      <c r="V28" s="27">
        <v>32004</v>
      </c>
      <c r="W28" s="27">
        <v>36937</v>
      </c>
      <c r="X28" s="26" t="s">
        <v>324</v>
      </c>
      <c r="Y28" s="28">
        <f t="shared" si="0"/>
        <v>4.5133333333333336</v>
      </c>
      <c r="Z28" s="28">
        <f t="shared" si="1"/>
        <v>47.166666666666664</v>
      </c>
      <c r="AA28" s="28">
        <f t="shared" si="2"/>
        <v>11.075222222222223</v>
      </c>
      <c r="AB28" s="28">
        <f t="shared" si="3"/>
        <v>-72.786111111111111</v>
      </c>
    </row>
    <row r="29" spans="1:58" x14ac:dyDescent="0.3">
      <c r="A29" s="25">
        <v>1760</v>
      </c>
      <c r="B29" s="26" t="s">
        <v>156</v>
      </c>
      <c r="C29" s="26" t="s">
        <v>329</v>
      </c>
      <c r="D29" s="26" t="s">
        <v>330</v>
      </c>
      <c r="E29" s="26" t="s">
        <v>159</v>
      </c>
      <c r="F29" s="26" t="s">
        <v>160</v>
      </c>
      <c r="G29" s="26" t="s">
        <v>181</v>
      </c>
      <c r="H29" s="26" t="s">
        <v>162</v>
      </c>
      <c r="I29" s="26" t="s">
        <v>163</v>
      </c>
      <c r="J29" s="26" t="s">
        <v>253</v>
      </c>
      <c r="K29" s="26" t="s">
        <v>331</v>
      </c>
      <c r="L29" s="26" t="s">
        <v>332</v>
      </c>
      <c r="M29" s="26">
        <v>10</v>
      </c>
      <c r="N29" s="26">
        <v>59</v>
      </c>
      <c r="O29" s="26">
        <v>54.2</v>
      </c>
      <c r="P29" s="26" t="s">
        <v>166</v>
      </c>
      <c r="Q29" s="26">
        <v>72</v>
      </c>
      <c r="R29" s="26">
        <v>49</v>
      </c>
      <c r="S29" s="26">
        <v>4.0999999999999996</v>
      </c>
      <c r="T29" s="26" t="s">
        <v>167</v>
      </c>
      <c r="U29" s="26">
        <v>210</v>
      </c>
      <c r="V29" s="27">
        <v>31973</v>
      </c>
      <c r="W29" s="27"/>
      <c r="X29" s="26"/>
      <c r="Y29" s="28">
        <f t="shared" si="0"/>
        <v>59.903333333333336</v>
      </c>
      <c r="Z29" s="28">
        <f t="shared" si="1"/>
        <v>49.068333333333335</v>
      </c>
      <c r="AA29" s="28">
        <f t="shared" si="2"/>
        <v>10.998388888888888</v>
      </c>
      <c r="AB29" s="28">
        <f t="shared" si="3"/>
        <v>-72.817805555555552</v>
      </c>
      <c r="AC29" s="35">
        <v>0.12</v>
      </c>
      <c r="AD29" s="35">
        <v>0.94</v>
      </c>
      <c r="AE29" s="35">
        <v>0</v>
      </c>
      <c r="AF29" s="35">
        <v>0.56000000000000005</v>
      </c>
      <c r="AG29" s="35">
        <v>5.68</v>
      </c>
      <c r="AH29" s="35">
        <v>0</v>
      </c>
      <c r="AI29" s="35">
        <v>0.04</v>
      </c>
      <c r="AJ29" s="35">
        <v>0.26</v>
      </c>
      <c r="AK29" s="35">
        <v>0</v>
      </c>
    </row>
    <row r="30" spans="1:58" x14ac:dyDescent="0.3">
      <c r="A30" s="25">
        <v>1761</v>
      </c>
      <c r="B30" s="26" t="s">
        <v>156</v>
      </c>
      <c r="C30" s="26" t="s">
        <v>361</v>
      </c>
      <c r="D30" s="26" t="s">
        <v>362</v>
      </c>
      <c r="E30" s="26" t="s">
        <v>159</v>
      </c>
      <c r="F30" s="26" t="s">
        <v>160</v>
      </c>
      <c r="G30" s="26" t="s">
        <v>161</v>
      </c>
      <c r="H30" s="26" t="s">
        <v>173</v>
      </c>
      <c r="I30" s="26" t="s">
        <v>163</v>
      </c>
      <c r="J30" s="26" t="s">
        <v>253</v>
      </c>
      <c r="K30" s="26" t="s">
        <v>331</v>
      </c>
      <c r="L30" s="26" t="s">
        <v>360</v>
      </c>
      <c r="M30" s="26">
        <v>11</v>
      </c>
      <c r="N30" s="26">
        <v>2</v>
      </c>
      <c r="O30" s="26">
        <v>0</v>
      </c>
      <c r="P30" s="26" t="s">
        <v>166</v>
      </c>
      <c r="Q30" s="26">
        <v>72</v>
      </c>
      <c r="R30" s="26">
        <v>38</v>
      </c>
      <c r="S30" s="26">
        <v>0</v>
      </c>
      <c r="T30" s="26" t="s">
        <v>167</v>
      </c>
      <c r="U30" s="26">
        <v>150</v>
      </c>
      <c r="V30" s="27">
        <v>32248</v>
      </c>
      <c r="W30" s="27">
        <v>32309</v>
      </c>
      <c r="X30" s="26"/>
      <c r="Y30" s="28">
        <f t="shared" si="0"/>
        <v>2</v>
      </c>
      <c r="Z30" s="28">
        <f t="shared" si="1"/>
        <v>38</v>
      </c>
      <c r="AA30" s="28">
        <f t="shared" si="2"/>
        <v>11.033333333333333</v>
      </c>
      <c r="AB30" s="28">
        <f t="shared" si="3"/>
        <v>-72.63333333333334</v>
      </c>
    </row>
    <row r="31" spans="1:58" x14ac:dyDescent="0.3">
      <c r="A31" s="25">
        <v>2100</v>
      </c>
      <c r="B31" s="26" t="s">
        <v>156</v>
      </c>
      <c r="C31" s="26" t="s">
        <v>333</v>
      </c>
      <c r="D31" s="26" t="s">
        <v>334</v>
      </c>
      <c r="E31" s="26" t="s">
        <v>267</v>
      </c>
      <c r="F31" s="26" t="s">
        <v>160</v>
      </c>
      <c r="G31" s="26" t="s">
        <v>181</v>
      </c>
      <c r="H31" s="26" t="s">
        <v>162</v>
      </c>
      <c r="I31" s="26" t="s">
        <v>163</v>
      </c>
      <c r="J31" s="26" t="s">
        <v>253</v>
      </c>
      <c r="K31" s="26" t="s">
        <v>331</v>
      </c>
      <c r="L31" s="26" t="s">
        <v>323</v>
      </c>
      <c r="M31" s="26">
        <v>10</v>
      </c>
      <c r="N31" s="26">
        <v>55</v>
      </c>
      <c r="O31" s="26">
        <v>35.200000000000003</v>
      </c>
      <c r="P31" s="26" t="s">
        <v>166</v>
      </c>
      <c r="Q31" s="26">
        <v>72</v>
      </c>
      <c r="R31" s="26">
        <v>48</v>
      </c>
      <c r="S31" s="26">
        <v>15.8</v>
      </c>
      <c r="T31" s="26" t="s">
        <v>167</v>
      </c>
      <c r="U31" s="26">
        <v>485</v>
      </c>
      <c r="V31" s="27">
        <v>39651</v>
      </c>
      <c r="W31" s="27"/>
      <c r="X31" s="26"/>
      <c r="Y31" s="28">
        <f t="shared" si="0"/>
        <v>55.586666666666666</v>
      </c>
      <c r="Z31" s="28">
        <f t="shared" si="1"/>
        <v>48.263333333333335</v>
      </c>
      <c r="AA31" s="28">
        <f t="shared" si="2"/>
        <v>10.926444444444444</v>
      </c>
      <c r="AB31" s="28">
        <f t="shared" si="3"/>
        <v>-72.804388888888894</v>
      </c>
    </row>
    <row r="32" spans="1:58" x14ac:dyDescent="0.3">
      <c r="A32" s="25">
        <v>1762</v>
      </c>
      <c r="B32" s="26" t="s">
        <v>156</v>
      </c>
      <c r="C32" s="26" t="s">
        <v>348</v>
      </c>
      <c r="D32" s="26" t="s">
        <v>349</v>
      </c>
      <c r="E32" s="26" t="s">
        <v>159</v>
      </c>
      <c r="F32" s="26" t="s">
        <v>160</v>
      </c>
      <c r="G32" s="26" t="s">
        <v>181</v>
      </c>
      <c r="H32" s="26" t="s">
        <v>162</v>
      </c>
      <c r="I32" s="26" t="s">
        <v>163</v>
      </c>
      <c r="J32" s="26" t="s">
        <v>253</v>
      </c>
      <c r="K32" s="26" t="s">
        <v>331</v>
      </c>
      <c r="L32" s="26" t="s">
        <v>323</v>
      </c>
      <c r="M32" s="26">
        <v>11</v>
      </c>
      <c r="N32" s="26">
        <v>1</v>
      </c>
      <c r="O32" s="26">
        <v>59.1</v>
      </c>
      <c r="P32" s="26" t="s">
        <v>166</v>
      </c>
      <c r="Q32" s="26">
        <v>72</v>
      </c>
      <c r="R32" s="26">
        <v>42</v>
      </c>
      <c r="S32" s="26">
        <v>31.4</v>
      </c>
      <c r="T32" s="26" t="s">
        <v>167</v>
      </c>
      <c r="U32" s="26">
        <v>89</v>
      </c>
      <c r="V32" s="27">
        <v>32554</v>
      </c>
      <c r="W32" s="27"/>
      <c r="X32" s="26"/>
      <c r="Y32" s="28">
        <f t="shared" si="0"/>
        <v>1.9849999999999999</v>
      </c>
      <c r="Z32" s="28">
        <f t="shared" si="1"/>
        <v>42.523333333333333</v>
      </c>
      <c r="AA32" s="28">
        <f t="shared" si="2"/>
        <v>11.033083333333334</v>
      </c>
      <c r="AB32" s="28">
        <f t="shared" si="3"/>
        <v>-72.708722222222221</v>
      </c>
    </row>
    <row r="33" spans="1:28" x14ac:dyDescent="0.3">
      <c r="A33" s="25">
        <v>2099</v>
      </c>
      <c r="B33" s="26" t="s">
        <v>156</v>
      </c>
      <c r="C33" s="26" t="s">
        <v>341</v>
      </c>
      <c r="D33" s="26" t="s">
        <v>342</v>
      </c>
      <c r="E33" s="26" t="s">
        <v>267</v>
      </c>
      <c r="F33" s="26" t="s">
        <v>160</v>
      </c>
      <c r="G33" s="26" t="s">
        <v>181</v>
      </c>
      <c r="H33" s="26" t="s">
        <v>162</v>
      </c>
      <c r="I33" s="26" t="s">
        <v>163</v>
      </c>
      <c r="J33" s="26" t="s">
        <v>253</v>
      </c>
      <c r="K33" s="26" t="s">
        <v>331</v>
      </c>
      <c r="L33" s="26" t="s">
        <v>323</v>
      </c>
      <c r="M33" s="26">
        <v>10</v>
      </c>
      <c r="N33" s="26">
        <v>59</v>
      </c>
      <c r="O33" s="26">
        <v>28.4</v>
      </c>
      <c r="P33" s="26" t="s">
        <v>166</v>
      </c>
      <c r="Q33" s="26">
        <v>72</v>
      </c>
      <c r="R33" s="26">
        <v>45</v>
      </c>
      <c r="S33" s="26">
        <v>21.9</v>
      </c>
      <c r="T33" s="26" t="s">
        <v>167</v>
      </c>
      <c r="U33" s="26">
        <v>450</v>
      </c>
      <c r="V33" s="27">
        <v>39651</v>
      </c>
      <c r="W33" s="27"/>
      <c r="X33" s="26"/>
      <c r="Y33" s="28">
        <f t="shared" si="0"/>
        <v>59.473333333333336</v>
      </c>
      <c r="Z33" s="28">
        <f t="shared" si="1"/>
        <v>45.365000000000002</v>
      </c>
      <c r="AA33" s="28">
        <f t="shared" si="2"/>
        <v>10.991222222222222</v>
      </c>
      <c r="AB33" s="28">
        <f t="shared" si="3"/>
        <v>-72.756083333333336</v>
      </c>
    </row>
    <row r="34" spans="1:28" x14ac:dyDescent="0.3">
      <c r="A34" s="25">
        <v>2097</v>
      </c>
      <c r="B34" s="26" t="s">
        <v>156</v>
      </c>
      <c r="C34" s="26" t="s">
        <v>345</v>
      </c>
      <c r="D34" s="26" t="s">
        <v>346</v>
      </c>
      <c r="E34" s="26" t="s">
        <v>347</v>
      </c>
      <c r="F34" s="26" t="s">
        <v>160</v>
      </c>
      <c r="G34" s="26" t="s">
        <v>181</v>
      </c>
      <c r="H34" s="26" t="s">
        <v>162</v>
      </c>
      <c r="I34" s="26" t="s">
        <v>163</v>
      </c>
      <c r="J34" s="26" t="s">
        <v>253</v>
      </c>
      <c r="K34" s="26" t="s">
        <v>297</v>
      </c>
      <c r="L34" s="26" t="s">
        <v>323</v>
      </c>
      <c r="M34" s="26">
        <v>11</v>
      </c>
      <c r="N34" s="26">
        <v>28</v>
      </c>
      <c r="O34" s="26">
        <v>50.8</v>
      </c>
      <c r="P34" s="26" t="s">
        <v>166</v>
      </c>
      <c r="Q34" s="26">
        <v>72</v>
      </c>
      <c r="R34" s="26">
        <v>42</v>
      </c>
      <c r="S34" s="26">
        <v>54.6</v>
      </c>
      <c r="T34" s="26" t="s">
        <v>167</v>
      </c>
      <c r="U34" s="26">
        <v>40</v>
      </c>
      <c r="V34" s="27">
        <v>39203</v>
      </c>
      <c r="W34" s="27"/>
      <c r="X34" s="26" t="s">
        <v>324</v>
      </c>
      <c r="Y34" s="28">
        <f t="shared" si="0"/>
        <v>28.846666666666668</v>
      </c>
      <c r="Z34" s="28">
        <f t="shared" si="1"/>
        <v>42.91</v>
      </c>
      <c r="AA34" s="28">
        <f t="shared" si="2"/>
        <v>11.480777777777778</v>
      </c>
      <c r="AB34" s="28">
        <f t="shared" si="3"/>
        <v>-72.715166666666661</v>
      </c>
    </row>
    <row r="35" spans="1:28" x14ac:dyDescent="0.3">
      <c r="A35" s="25">
        <v>2096</v>
      </c>
      <c r="B35" s="26" t="s">
        <v>156</v>
      </c>
      <c r="C35" s="26" t="s">
        <v>343</v>
      </c>
      <c r="D35" s="26" t="s">
        <v>344</v>
      </c>
      <c r="E35" s="26" t="s">
        <v>267</v>
      </c>
      <c r="F35" s="26" t="s">
        <v>160</v>
      </c>
      <c r="G35" s="26" t="s">
        <v>181</v>
      </c>
      <c r="H35" s="26" t="s">
        <v>173</v>
      </c>
      <c r="I35" s="26" t="s">
        <v>163</v>
      </c>
      <c r="J35" s="26" t="s">
        <v>253</v>
      </c>
      <c r="K35" s="26" t="s">
        <v>297</v>
      </c>
      <c r="L35" s="26" t="s">
        <v>323</v>
      </c>
      <c r="M35" s="26">
        <v>11</v>
      </c>
      <c r="N35" s="26">
        <v>28</v>
      </c>
      <c r="O35" s="26">
        <v>50.8</v>
      </c>
      <c r="P35" s="26" t="s">
        <v>166</v>
      </c>
      <c r="Q35" s="26">
        <v>72</v>
      </c>
      <c r="R35" s="26">
        <v>42</v>
      </c>
      <c r="S35" s="26">
        <v>54.6</v>
      </c>
      <c r="T35" s="26" t="s">
        <v>167</v>
      </c>
      <c r="U35" s="26">
        <v>40</v>
      </c>
      <c r="V35" s="27">
        <v>40351</v>
      </c>
      <c r="W35" s="27">
        <v>40522</v>
      </c>
      <c r="X35" s="26"/>
      <c r="Y35" s="28">
        <f t="shared" ref="Y35:Y66" si="4">N35+(O35/60)</f>
        <v>28.846666666666668</v>
      </c>
      <c r="Z35" s="28">
        <f t="shared" ref="Z35:Z66" si="5">R35+(S35/60)</f>
        <v>42.91</v>
      </c>
      <c r="AA35" s="28">
        <f t="shared" ref="AA35:AA66" si="6">M35+(Y35/60)</f>
        <v>11.480777777777778</v>
      </c>
      <c r="AB35" s="28">
        <f t="shared" ref="AB35:AB66" si="7">-(Q35+(Z35/60))</f>
        <v>-72.715166666666661</v>
      </c>
    </row>
    <row r="36" spans="1:28" x14ac:dyDescent="0.3">
      <c r="A36" s="25">
        <v>2098</v>
      </c>
      <c r="B36" s="26" t="s">
        <v>156</v>
      </c>
      <c r="C36" s="26" t="s">
        <v>325</v>
      </c>
      <c r="D36" s="26" t="s">
        <v>326</v>
      </c>
      <c r="E36" s="26" t="s">
        <v>267</v>
      </c>
      <c r="F36" s="26" t="s">
        <v>160</v>
      </c>
      <c r="G36" s="26" t="s">
        <v>181</v>
      </c>
      <c r="H36" s="26" t="s">
        <v>162</v>
      </c>
      <c r="I36" s="26" t="s">
        <v>163</v>
      </c>
      <c r="J36" s="26" t="s">
        <v>253</v>
      </c>
      <c r="K36" s="26" t="s">
        <v>322</v>
      </c>
      <c r="L36" s="26" t="s">
        <v>323</v>
      </c>
      <c r="M36" s="26">
        <v>10</v>
      </c>
      <c r="N36" s="26">
        <v>55</v>
      </c>
      <c r="O36" s="26">
        <v>1.5</v>
      </c>
      <c r="P36" s="26" t="s">
        <v>166</v>
      </c>
      <c r="Q36" s="26">
        <v>72</v>
      </c>
      <c r="R36" s="26">
        <v>54</v>
      </c>
      <c r="S36" s="26">
        <v>55.2</v>
      </c>
      <c r="T36" s="26" t="s">
        <v>167</v>
      </c>
      <c r="U36" s="26">
        <v>255</v>
      </c>
      <c r="V36" s="27">
        <v>40354</v>
      </c>
      <c r="W36" s="27"/>
      <c r="X36" s="26"/>
      <c r="Y36" s="28">
        <f t="shared" si="4"/>
        <v>55.024999999999999</v>
      </c>
      <c r="Z36" s="28">
        <f t="shared" si="5"/>
        <v>54.92</v>
      </c>
      <c r="AA36" s="28">
        <f t="shared" si="6"/>
        <v>10.917083333333334</v>
      </c>
      <c r="AB36" s="28">
        <f t="shared" si="7"/>
        <v>-72.915333333333336</v>
      </c>
    </row>
    <row r="37" spans="1:28" x14ac:dyDescent="0.3">
      <c r="A37" s="25">
        <v>2111</v>
      </c>
      <c r="B37" s="26" t="s">
        <v>156</v>
      </c>
      <c r="C37" s="26" t="s">
        <v>314</v>
      </c>
      <c r="D37" s="26" t="s">
        <v>315</v>
      </c>
      <c r="E37" s="26" t="s">
        <v>267</v>
      </c>
      <c r="F37" s="26" t="s">
        <v>316</v>
      </c>
      <c r="G37" s="26" t="s">
        <v>181</v>
      </c>
      <c r="H37" s="26" t="s">
        <v>162</v>
      </c>
      <c r="I37" s="26" t="s">
        <v>163</v>
      </c>
      <c r="J37" s="26" t="s">
        <v>253</v>
      </c>
      <c r="K37" s="26" t="s">
        <v>311</v>
      </c>
      <c r="L37" s="26" t="s">
        <v>317</v>
      </c>
      <c r="M37" s="26">
        <v>10</v>
      </c>
      <c r="N37" s="26">
        <v>57</v>
      </c>
      <c r="O37" s="26">
        <v>0.4</v>
      </c>
      <c r="P37" s="26" t="s">
        <v>166</v>
      </c>
      <c r="Q37" s="26">
        <v>73</v>
      </c>
      <c r="R37" s="26">
        <v>3</v>
      </c>
      <c r="S37" s="26">
        <v>3.7</v>
      </c>
      <c r="T37" s="26" t="s">
        <v>167</v>
      </c>
      <c r="U37" s="26">
        <v>460</v>
      </c>
      <c r="V37" s="27">
        <v>40878</v>
      </c>
      <c r="W37" s="27"/>
      <c r="X37" s="26"/>
      <c r="Y37" s="28">
        <f t="shared" si="4"/>
        <v>57.006666666666668</v>
      </c>
      <c r="Z37" s="28">
        <f t="shared" si="5"/>
        <v>3.0616666666666665</v>
      </c>
      <c r="AA37" s="28">
        <f t="shared" si="6"/>
        <v>10.950111111111111</v>
      </c>
      <c r="AB37" s="28">
        <f t="shared" si="7"/>
        <v>-73.051027777777776</v>
      </c>
    </row>
    <row r="38" spans="1:28" x14ac:dyDescent="0.3">
      <c r="A38" s="25">
        <v>2109</v>
      </c>
      <c r="B38" s="26" t="s">
        <v>156</v>
      </c>
      <c r="C38" s="26" t="s">
        <v>327</v>
      </c>
      <c r="D38" s="26" t="s">
        <v>328</v>
      </c>
      <c r="E38" s="26" t="s">
        <v>267</v>
      </c>
      <c r="F38" s="26" t="s">
        <v>316</v>
      </c>
      <c r="G38" s="26" t="s">
        <v>181</v>
      </c>
      <c r="H38" s="26" t="s">
        <v>162</v>
      </c>
      <c r="I38" s="26" t="s">
        <v>163</v>
      </c>
      <c r="J38" s="26" t="s">
        <v>253</v>
      </c>
      <c r="K38" s="26" t="s">
        <v>297</v>
      </c>
      <c r="L38" s="26" t="s">
        <v>317</v>
      </c>
      <c r="M38" s="26">
        <v>11</v>
      </c>
      <c r="N38" s="26">
        <v>30</v>
      </c>
      <c r="O38" s="26">
        <v>39.5</v>
      </c>
      <c r="P38" s="26" t="s">
        <v>166</v>
      </c>
      <c r="Q38" s="26">
        <v>72</v>
      </c>
      <c r="R38" s="26">
        <v>51</v>
      </c>
      <c r="S38" s="26">
        <v>21.4</v>
      </c>
      <c r="T38" s="26" t="s">
        <v>167</v>
      </c>
      <c r="U38" s="26">
        <v>7</v>
      </c>
      <c r="V38" s="27">
        <v>40878</v>
      </c>
      <c r="W38" s="27"/>
      <c r="X38" s="26"/>
      <c r="Y38" s="28">
        <f t="shared" si="4"/>
        <v>30.658333333333335</v>
      </c>
      <c r="Z38" s="28">
        <f t="shared" si="5"/>
        <v>51.356666666666669</v>
      </c>
      <c r="AA38" s="28">
        <f t="shared" si="6"/>
        <v>11.510972222222222</v>
      </c>
      <c r="AB38" s="28">
        <f t="shared" si="7"/>
        <v>-72.855944444444447</v>
      </c>
    </row>
    <row r="39" spans="1:28" x14ac:dyDescent="0.3">
      <c r="A39" s="25">
        <v>1789</v>
      </c>
      <c r="B39" s="26" t="s">
        <v>156</v>
      </c>
      <c r="C39" s="26" t="s">
        <v>377</v>
      </c>
      <c r="D39" s="26" t="s">
        <v>378</v>
      </c>
      <c r="E39" s="26" t="s">
        <v>159</v>
      </c>
      <c r="F39" s="26" t="s">
        <v>160</v>
      </c>
      <c r="G39" s="26" t="s">
        <v>181</v>
      </c>
      <c r="H39" s="26" t="s">
        <v>162</v>
      </c>
      <c r="I39" s="26" t="s">
        <v>163</v>
      </c>
      <c r="J39" s="26" t="s">
        <v>253</v>
      </c>
      <c r="K39" s="26" t="s">
        <v>379</v>
      </c>
      <c r="L39" s="26" t="s">
        <v>380</v>
      </c>
      <c r="M39" s="26">
        <v>11</v>
      </c>
      <c r="N39" s="26">
        <v>14</v>
      </c>
      <c r="O39" s="26">
        <v>12</v>
      </c>
      <c r="P39" s="26" t="s">
        <v>166</v>
      </c>
      <c r="Q39" s="26">
        <v>72</v>
      </c>
      <c r="R39" s="26">
        <v>21</v>
      </c>
      <c r="S39" s="26">
        <v>44.4</v>
      </c>
      <c r="T39" s="26" t="s">
        <v>167</v>
      </c>
      <c r="U39" s="26">
        <v>110</v>
      </c>
      <c r="V39" s="27">
        <v>26160</v>
      </c>
      <c r="W39" s="27"/>
      <c r="X39" s="26"/>
      <c r="Y39" s="28">
        <f t="shared" si="4"/>
        <v>14.2</v>
      </c>
      <c r="Z39" s="28">
        <f t="shared" si="5"/>
        <v>21.74</v>
      </c>
      <c r="AA39" s="28">
        <f t="shared" si="6"/>
        <v>11.236666666666666</v>
      </c>
      <c r="AB39" s="28">
        <f t="shared" si="7"/>
        <v>-72.362333333333339</v>
      </c>
    </row>
    <row r="40" spans="1:28" x14ac:dyDescent="0.3">
      <c r="A40" s="25">
        <v>1847</v>
      </c>
      <c r="B40" s="26" t="s">
        <v>156</v>
      </c>
      <c r="C40" s="26" t="s">
        <v>400</v>
      </c>
      <c r="D40" s="26" t="s">
        <v>401</v>
      </c>
      <c r="E40" s="26" t="s">
        <v>159</v>
      </c>
      <c r="F40" s="26" t="s">
        <v>160</v>
      </c>
      <c r="G40" s="26" t="s">
        <v>161</v>
      </c>
      <c r="H40" s="26" t="s">
        <v>173</v>
      </c>
      <c r="I40" s="26" t="s">
        <v>163</v>
      </c>
      <c r="J40" s="26" t="s">
        <v>253</v>
      </c>
      <c r="K40" s="26" t="s">
        <v>387</v>
      </c>
      <c r="L40" s="26" t="s">
        <v>402</v>
      </c>
      <c r="M40" s="26">
        <v>12</v>
      </c>
      <c r="N40" s="26">
        <v>8</v>
      </c>
      <c r="O40" s="26">
        <v>0</v>
      </c>
      <c r="P40" s="26" t="s">
        <v>166</v>
      </c>
      <c r="Q40" s="26">
        <v>71</v>
      </c>
      <c r="R40" s="26">
        <v>15</v>
      </c>
      <c r="S40" s="26">
        <v>0</v>
      </c>
      <c r="T40" s="26" t="s">
        <v>167</v>
      </c>
      <c r="U40" s="26">
        <v>90</v>
      </c>
      <c r="V40" s="27">
        <v>26129</v>
      </c>
      <c r="W40" s="27">
        <v>37302</v>
      </c>
      <c r="X40" s="26"/>
      <c r="Y40" s="28">
        <f t="shared" si="4"/>
        <v>8</v>
      </c>
      <c r="Z40" s="28">
        <f t="shared" si="5"/>
        <v>15</v>
      </c>
      <c r="AA40" s="28">
        <f t="shared" si="6"/>
        <v>12.133333333333333</v>
      </c>
      <c r="AB40" s="28">
        <f t="shared" si="7"/>
        <v>-71.25</v>
      </c>
    </row>
    <row r="41" spans="1:28" x14ac:dyDescent="0.3">
      <c r="A41" s="25">
        <v>1790</v>
      </c>
      <c r="B41" s="26" t="s">
        <v>156</v>
      </c>
      <c r="C41" s="26" t="s">
        <v>392</v>
      </c>
      <c r="D41" s="26" t="s">
        <v>393</v>
      </c>
      <c r="E41" s="26" t="s">
        <v>159</v>
      </c>
      <c r="F41" s="26" t="s">
        <v>160</v>
      </c>
      <c r="G41" s="26" t="s">
        <v>161</v>
      </c>
      <c r="H41" s="26" t="s">
        <v>173</v>
      </c>
      <c r="I41" s="26" t="s">
        <v>163</v>
      </c>
      <c r="J41" s="26" t="s">
        <v>253</v>
      </c>
      <c r="K41" s="26" t="s">
        <v>387</v>
      </c>
      <c r="L41" s="26" t="s">
        <v>394</v>
      </c>
      <c r="M41" s="26">
        <v>12</v>
      </c>
      <c r="N41" s="26">
        <v>10</v>
      </c>
      <c r="O41" s="26">
        <v>0</v>
      </c>
      <c r="P41" s="26" t="s">
        <v>166</v>
      </c>
      <c r="Q41" s="26">
        <v>71</v>
      </c>
      <c r="R41" s="26">
        <v>18</v>
      </c>
      <c r="S41" s="26">
        <v>0</v>
      </c>
      <c r="T41" s="26" t="s">
        <v>167</v>
      </c>
      <c r="U41" s="26">
        <v>105</v>
      </c>
      <c r="V41" s="27">
        <v>26587</v>
      </c>
      <c r="W41" s="27">
        <v>30086</v>
      </c>
      <c r="X41" s="26"/>
      <c r="Y41" s="28">
        <f t="shared" si="4"/>
        <v>10</v>
      </c>
      <c r="Z41" s="28">
        <f t="shared" si="5"/>
        <v>18</v>
      </c>
      <c r="AA41" s="28">
        <f t="shared" si="6"/>
        <v>12.166666666666666</v>
      </c>
      <c r="AB41" s="28">
        <f t="shared" si="7"/>
        <v>-71.3</v>
      </c>
    </row>
    <row r="42" spans="1:28" x14ac:dyDescent="0.3">
      <c r="A42" s="25">
        <v>1848</v>
      </c>
      <c r="B42" s="26" t="s">
        <v>156</v>
      </c>
      <c r="C42" s="26" t="s">
        <v>398</v>
      </c>
      <c r="D42" s="26" t="s">
        <v>399</v>
      </c>
      <c r="E42" s="26" t="s">
        <v>159</v>
      </c>
      <c r="F42" s="26" t="s">
        <v>160</v>
      </c>
      <c r="G42" s="26" t="s">
        <v>161</v>
      </c>
      <c r="H42" s="26" t="s">
        <v>173</v>
      </c>
      <c r="I42" s="26" t="s">
        <v>163</v>
      </c>
      <c r="J42" s="26" t="s">
        <v>253</v>
      </c>
      <c r="K42" s="26" t="s">
        <v>387</v>
      </c>
      <c r="L42" s="26" t="s">
        <v>394</v>
      </c>
      <c r="M42" s="26">
        <v>12</v>
      </c>
      <c r="N42" s="26">
        <v>10</v>
      </c>
      <c r="O42" s="26">
        <v>0</v>
      </c>
      <c r="P42" s="26" t="s">
        <v>166</v>
      </c>
      <c r="Q42" s="26">
        <v>71</v>
      </c>
      <c r="R42" s="26">
        <v>17</v>
      </c>
      <c r="S42" s="26">
        <v>0</v>
      </c>
      <c r="T42" s="26" t="s">
        <v>167</v>
      </c>
      <c r="U42" s="26">
        <v>90</v>
      </c>
      <c r="V42" s="27">
        <v>26618</v>
      </c>
      <c r="W42" s="27">
        <v>31031</v>
      </c>
      <c r="X42" s="26"/>
      <c r="Y42" s="28">
        <f t="shared" si="4"/>
        <v>10</v>
      </c>
      <c r="Z42" s="28">
        <f t="shared" si="5"/>
        <v>17</v>
      </c>
      <c r="AA42" s="28">
        <f t="shared" si="6"/>
        <v>12.166666666666666</v>
      </c>
      <c r="AB42" s="28">
        <f t="shared" si="7"/>
        <v>-71.283333333333331</v>
      </c>
    </row>
    <row r="43" spans="1:28" x14ac:dyDescent="0.3">
      <c r="A43" s="25">
        <v>1791</v>
      </c>
      <c r="B43" s="26" t="s">
        <v>156</v>
      </c>
      <c r="C43" s="26" t="s">
        <v>395</v>
      </c>
      <c r="D43" s="26" t="s">
        <v>396</v>
      </c>
      <c r="E43" s="26" t="s">
        <v>159</v>
      </c>
      <c r="F43" s="26" t="s">
        <v>160</v>
      </c>
      <c r="G43" s="26" t="s">
        <v>161</v>
      </c>
      <c r="H43" s="26" t="s">
        <v>173</v>
      </c>
      <c r="I43" s="26" t="s">
        <v>163</v>
      </c>
      <c r="J43" s="26" t="s">
        <v>253</v>
      </c>
      <c r="K43" s="26" t="s">
        <v>387</v>
      </c>
      <c r="L43" s="26" t="s">
        <v>397</v>
      </c>
      <c r="M43" s="26">
        <v>12</v>
      </c>
      <c r="N43" s="26">
        <v>11</v>
      </c>
      <c r="O43" s="26">
        <v>0</v>
      </c>
      <c r="P43" s="26" t="s">
        <v>166</v>
      </c>
      <c r="Q43" s="26">
        <v>71</v>
      </c>
      <c r="R43" s="26">
        <v>18</v>
      </c>
      <c r="S43" s="26">
        <v>0</v>
      </c>
      <c r="T43" s="26" t="s">
        <v>167</v>
      </c>
      <c r="U43" s="26">
        <v>70</v>
      </c>
      <c r="V43" s="27">
        <v>26618</v>
      </c>
      <c r="W43" s="27">
        <v>29632</v>
      </c>
      <c r="X43" s="26"/>
      <c r="Y43" s="28">
        <f t="shared" si="4"/>
        <v>11</v>
      </c>
      <c r="Z43" s="28">
        <f t="shared" si="5"/>
        <v>18</v>
      </c>
      <c r="AA43" s="28">
        <f t="shared" si="6"/>
        <v>12.183333333333334</v>
      </c>
      <c r="AB43" s="28">
        <f t="shared" si="7"/>
        <v>-71.3</v>
      </c>
    </row>
    <row r="44" spans="1:28" x14ac:dyDescent="0.3">
      <c r="A44" s="25">
        <v>1849</v>
      </c>
      <c r="B44" s="26" t="s">
        <v>156</v>
      </c>
      <c r="C44" s="26" t="s">
        <v>385</v>
      </c>
      <c r="D44" s="26" t="s">
        <v>386</v>
      </c>
      <c r="E44" s="26" t="s">
        <v>159</v>
      </c>
      <c r="F44" s="26" t="s">
        <v>160</v>
      </c>
      <c r="G44" s="26" t="s">
        <v>161</v>
      </c>
      <c r="H44" s="26" t="s">
        <v>173</v>
      </c>
      <c r="I44" s="26" t="s">
        <v>163</v>
      </c>
      <c r="J44" s="26" t="s">
        <v>253</v>
      </c>
      <c r="K44" s="26" t="s">
        <v>387</v>
      </c>
      <c r="L44" s="26" t="s">
        <v>388</v>
      </c>
      <c r="M44" s="26">
        <v>12</v>
      </c>
      <c r="N44" s="26">
        <v>13</v>
      </c>
      <c r="O44" s="26">
        <v>0</v>
      </c>
      <c r="P44" s="26" t="s">
        <v>166</v>
      </c>
      <c r="Q44" s="26">
        <v>71</v>
      </c>
      <c r="R44" s="26">
        <v>20</v>
      </c>
      <c r="S44" s="26">
        <v>0</v>
      </c>
      <c r="T44" s="26" t="s">
        <v>167</v>
      </c>
      <c r="U44" s="26">
        <v>60</v>
      </c>
      <c r="V44" s="27">
        <v>27468</v>
      </c>
      <c r="W44" s="27">
        <v>29632</v>
      </c>
      <c r="X44" s="26"/>
      <c r="Y44" s="28">
        <f t="shared" si="4"/>
        <v>13</v>
      </c>
      <c r="Z44" s="28">
        <f t="shared" si="5"/>
        <v>20</v>
      </c>
      <c r="AA44" s="28">
        <f t="shared" si="6"/>
        <v>12.216666666666667</v>
      </c>
      <c r="AB44" s="28">
        <f t="shared" si="7"/>
        <v>-71.333333333333329</v>
      </c>
    </row>
    <row r="45" spans="1:28" x14ac:dyDescent="0.3">
      <c r="A45" s="25">
        <v>1792</v>
      </c>
      <c r="B45" s="26" t="s">
        <v>156</v>
      </c>
      <c r="C45" s="26" t="s">
        <v>389</v>
      </c>
      <c r="D45" s="26" t="s">
        <v>390</v>
      </c>
      <c r="E45" s="26" t="s">
        <v>159</v>
      </c>
      <c r="F45" s="26" t="s">
        <v>160</v>
      </c>
      <c r="G45" s="26" t="s">
        <v>161</v>
      </c>
      <c r="H45" s="26" t="s">
        <v>173</v>
      </c>
      <c r="I45" s="26" t="s">
        <v>163</v>
      </c>
      <c r="J45" s="26" t="s">
        <v>253</v>
      </c>
      <c r="K45" s="26" t="s">
        <v>387</v>
      </c>
      <c r="L45" s="26" t="s">
        <v>391</v>
      </c>
      <c r="M45" s="26">
        <v>12</v>
      </c>
      <c r="N45" s="26">
        <v>12</v>
      </c>
      <c r="O45" s="26">
        <v>0</v>
      </c>
      <c r="P45" s="26" t="s">
        <v>166</v>
      </c>
      <c r="Q45" s="26">
        <v>71</v>
      </c>
      <c r="R45" s="26">
        <v>19</v>
      </c>
      <c r="S45" s="26">
        <v>0</v>
      </c>
      <c r="T45" s="26" t="s">
        <v>167</v>
      </c>
      <c r="U45" s="26">
        <v>70</v>
      </c>
      <c r="V45" s="27">
        <v>27468</v>
      </c>
      <c r="W45" s="27">
        <v>27926</v>
      </c>
      <c r="X45" s="26"/>
      <c r="Y45" s="28">
        <f t="shared" si="4"/>
        <v>12</v>
      </c>
      <c r="Z45" s="28">
        <f t="shared" si="5"/>
        <v>19</v>
      </c>
      <c r="AA45" s="28">
        <f t="shared" si="6"/>
        <v>12.2</v>
      </c>
      <c r="AB45" s="28">
        <f t="shared" si="7"/>
        <v>-71.316666666666663</v>
      </c>
    </row>
    <row r="46" spans="1:28" x14ac:dyDescent="0.3">
      <c r="A46" s="25">
        <v>1793</v>
      </c>
      <c r="B46" s="26" t="s">
        <v>156</v>
      </c>
      <c r="C46" s="26" t="s">
        <v>381</v>
      </c>
      <c r="D46" s="26" t="s">
        <v>382</v>
      </c>
      <c r="E46" s="26" t="s">
        <v>159</v>
      </c>
      <c r="F46" s="26" t="s">
        <v>160</v>
      </c>
      <c r="G46" s="26" t="s">
        <v>181</v>
      </c>
      <c r="H46" s="26" t="s">
        <v>162</v>
      </c>
      <c r="I46" s="26" t="s">
        <v>163</v>
      </c>
      <c r="J46" s="26" t="s">
        <v>253</v>
      </c>
      <c r="K46" s="26" t="s">
        <v>379</v>
      </c>
      <c r="L46" s="26" t="s">
        <v>380</v>
      </c>
      <c r="M46" s="26">
        <v>11</v>
      </c>
      <c r="N46" s="26">
        <v>21</v>
      </c>
      <c r="O46" s="26">
        <v>4.5599999999999996</v>
      </c>
      <c r="P46" s="26" t="s">
        <v>166</v>
      </c>
      <c r="Q46" s="26">
        <v>72</v>
      </c>
      <c r="R46" s="26">
        <v>15</v>
      </c>
      <c r="S46" s="26">
        <v>10.1</v>
      </c>
      <c r="T46" s="26" t="s">
        <v>167</v>
      </c>
      <c r="U46" s="26">
        <v>35</v>
      </c>
      <c r="V46" s="27">
        <v>32554</v>
      </c>
      <c r="W46" s="27"/>
      <c r="X46" s="26"/>
      <c r="Y46" s="28">
        <f t="shared" si="4"/>
        <v>21.076000000000001</v>
      </c>
      <c r="Z46" s="28">
        <f t="shared" si="5"/>
        <v>15.168333333333333</v>
      </c>
      <c r="AA46" s="28">
        <f t="shared" si="6"/>
        <v>11.351266666666668</v>
      </c>
      <c r="AB46" s="28">
        <f t="shared" si="7"/>
        <v>-72.252805555555554</v>
      </c>
    </row>
    <row r="47" spans="1:28" x14ac:dyDescent="0.3">
      <c r="A47" s="25">
        <v>1850</v>
      </c>
      <c r="B47" s="26" t="s">
        <v>156</v>
      </c>
      <c r="C47" s="26" t="s">
        <v>383</v>
      </c>
      <c r="D47" s="26" t="s">
        <v>384</v>
      </c>
      <c r="E47" s="26" t="s">
        <v>159</v>
      </c>
      <c r="F47" s="26" t="s">
        <v>160</v>
      </c>
      <c r="G47" s="26" t="s">
        <v>161</v>
      </c>
      <c r="H47" s="26" t="s">
        <v>173</v>
      </c>
      <c r="I47" s="26" t="s">
        <v>163</v>
      </c>
      <c r="J47" s="26" t="s">
        <v>253</v>
      </c>
      <c r="K47" s="26" t="s">
        <v>379</v>
      </c>
      <c r="L47" s="26" t="s">
        <v>380</v>
      </c>
      <c r="M47" s="26">
        <v>11</v>
      </c>
      <c r="N47" s="26">
        <v>17</v>
      </c>
      <c r="O47" s="26">
        <v>53</v>
      </c>
      <c r="P47" s="26" t="s">
        <v>166</v>
      </c>
      <c r="Q47" s="26">
        <v>72</v>
      </c>
      <c r="R47" s="26">
        <v>11</v>
      </c>
      <c r="S47" s="26">
        <v>29</v>
      </c>
      <c r="T47" s="26" t="s">
        <v>167</v>
      </c>
      <c r="U47" s="26">
        <v>500</v>
      </c>
      <c r="V47" s="27">
        <v>33800</v>
      </c>
      <c r="W47" s="27">
        <v>40466</v>
      </c>
      <c r="X47" s="26"/>
      <c r="Y47" s="28">
        <f t="shared" si="4"/>
        <v>17.883333333333333</v>
      </c>
      <c r="Z47" s="28">
        <f t="shared" si="5"/>
        <v>11.483333333333333</v>
      </c>
      <c r="AA47" s="28">
        <f t="shared" si="6"/>
        <v>11.298055555555555</v>
      </c>
      <c r="AB47" s="28">
        <f t="shared" si="7"/>
        <v>-72.191388888888895</v>
      </c>
    </row>
    <row r="48" spans="1:28" x14ac:dyDescent="0.3">
      <c r="A48" s="25">
        <v>1971</v>
      </c>
      <c r="B48" s="26" t="s">
        <v>156</v>
      </c>
      <c r="C48" s="26" t="s">
        <v>303</v>
      </c>
      <c r="D48" s="26" t="s">
        <v>304</v>
      </c>
      <c r="E48" s="26" t="s">
        <v>159</v>
      </c>
      <c r="F48" s="26" t="s">
        <v>160</v>
      </c>
      <c r="G48" s="26" t="s">
        <v>161</v>
      </c>
      <c r="H48" s="26" t="s">
        <v>173</v>
      </c>
      <c r="I48" s="26" t="s">
        <v>163</v>
      </c>
      <c r="J48" s="26" t="s">
        <v>204</v>
      </c>
      <c r="K48" s="26" t="s">
        <v>305</v>
      </c>
      <c r="L48" s="26" t="s">
        <v>306</v>
      </c>
      <c r="M48" s="26">
        <v>10</v>
      </c>
      <c r="N48" s="26">
        <v>24</v>
      </c>
      <c r="O48" s="26">
        <v>0</v>
      </c>
      <c r="P48" s="26" t="s">
        <v>166</v>
      </c>
      <c r="Q48" s="26">
        <v>73</v>
      </c>
      <c r="R48" s="26">
        <v>6</v>
      </c>
      <c r="S48" s="26">
        <v>0</v>
      </c>
      <c r="T48" s="26" t="s">
        <v>167</v>
      </c>
      <c r="U48" s="26">
        <v>480</v>
      </c>
      <c r="V48" s="27">
        <v>23543</v>
      </c>
      <c r="W48" s="27">
        <v>28778</v>
      </c>
      <c r="X48" s="26"/>
      <c r="Y48" s="28">
        <f t="shared" si="4"/>
        <v>24</v>
      </c>
      <c r="Z48" s="28">
        <f t="shared" si="5"/>
        <v>6</v>
      </c>
      <c r="AA48" s="28">
        <f t="shared" si="6"/>
        <v>10.4</v>
      </c>
      <c r="AB48" s="28">
        <f t="shared" si="7"/>
        <v>-73.099999999999994</v>
      </c>
    </row>
    <row r="49" spans="1:58" x14ac:dyDescent="0.3">
      <c r="A49" s="25">
        <v>2060</v>
      </c>
      <c r="B49" s="26" t="s">
        <v>156</v>
      </c>
      <c r="C49" s="60" t="s">
        <v>269</v>
      </c>
      <c r="D49" s="60" t="s">
        <v>270</v>
      </c>
      <c r="E49" s="26" t="s">
        <v>159</v>
      </c>
      <c r="F49" s="26" t="s">
        <v>160</v>
      </c>
      <c r="G49" s="26" t="s">
        <v>181</v>
      </c>
      <c r="H49" s="26" t="s">
        <v>162</v>
      </c>
      <c r="I49" s="26" t="s">
        <v>163</v>
      </c>
      <c r="J49" s="26" t="s">
        <v>204</v>
      </c>
      <c r="K49" s="26" t="s">
        <v>235</v>
      </c>
      <c r="L49" s="26" t="s">
        <v>268</v>
      </c>
      <c r="M49" s="26">
        <v>10</v>
      </c>
      <c r="N49" s="26">
        <v>32</v>
      </c>
      <c r="O49" s="26">
        <v>31.4</v>
      </c>
      <c r="P49" s="26" t="s">
        <v>166</v>
      </c>
      <c r="Q49" s="26">
        <v>73</v>
      </c>
      <c r="R49" s="26">
        <v>20</v>
      </c>
      <c r="S49" s="26">
        <v>34.200000000000003</v>
      </c>
      <c r="T49" s="26" t="s">
        <v>167</v>
      </c>
      <c r="U49" s="26">
        <v>350</v>
      </c>
      <c r="V49" s="27">
        <v>21259</v>
      </c>
      <c r="W49" s="27"/>
      <c r="X49" s="26"/>
      <c r="Y49" s="28">
        <f t="shared" si="4"/>
        <v>32.523333333333333</v>
      </c>
      <c r="Z49" s="28">
        <f t="shared" si="5"/>
        <v>20.57</v>
      </c>
      <c r="AA49" s="28">
        <f t="shared" si="6"/>
        <v>10.542055555555555</v>
      </c>
      <c r="AB49" s="28">
        <f t="shared" si="7"/>
        <v>-73.342833333333331</v>
      </c>
      <c r="AC49" s="35">
        <v>17.649999999999999</v>
      </c>
      <c r="AD49" s="35">
        <v>252</v>
      </c>
      <c r="AE49" s="35">
        <v>2.4</v>
      </c>
      <c r="AF49" s="35">
        <v>64.17</v>
      </c>
      <c r="AG49" s="35">
        <v>925</v>
      </c>
      <c r="AH49" s="35">
        <v>3.2</v>
      </c>
      <c r="AI49" s="35">
        <v>10.09</v>
      </c>
      <c r="AJ49" s="35">
        <v>251.7</v>
      </c>
      <c r="AK49" s="35">
        <v>1.34</v>
      </c>
      <c r="AM49" s="42">
        <v>34.840000000000003</v>
      </c>
      <c r="AN49" s="42">
        <v>946</v>
      </c>
      <c r="AO49" s="42">
        <v>0</v>
      </c>
      <c r="AP49" s="35">
        <v>0.01</v>
      </c>
      <c r="AQ49" s="35">
        <v>0.04</v>
      </c>
      <c r="AR49" s="35">
        <v>0</v>
      </c>
      <c r="AS49" s="35">
        <v>455.73</v>
      </c>
      <c r="AT49" s="35">
        <v>11010</v>
      </c>
      <c r="AU49" s="35">
        <v>0</v>
      </c>
      <c r="AV49" s="35"/>
      <c r="AW49" s="55"/>
      <c r="AX49" s="3">
        <v>9.1978805916305917E-2</v>
      </c>
      <c r="AY49" s="3">
        <v>2.786</v>
      </c>
      <c r="AZ49" s="3">
        <v>2E-3</v>
      </c>
      <c r="BA49" s="47"/>
      <c r="BB49" s="47"/>
      <c r="BC49" s="47"/>
      <c r="BD49" s="3">
        <v>33.152572177822179</v>
      </c>
      <c r="BE49" s="3">
        <v>86.38</v>
      </c>
      <c r="BF49" s="3">
        <v>6.2E-2</v>
      </c>
    </row>
    <row r="50" spans="1:58" x14ac:dyDescent="0.3">
      <c r="A50" s="25">
        <v>1972</v>
      </c>
      <c r="B50" s="26" t="s">
        <v>156</v>
      </c>
      <c r="C50" s="26" t="s">
        <v>274</v>
      </c>
      <c r="D50" s="26" t="s">
        <v>275</v>
      </c>
      <c r="E50" s="26" t="s">
        <v>159</v>
      </c>
      <c r="F50" s="26" t="s">
        <v>160</v>
      </c>
      <c r="G50" s="26" t="s">
        <v>161</v>
      </c>
      <c r="H50" s="26" t="s">
        <v>173</v>
      </c>
      <c r="I50" s="26" t="s">
        <v>163</v>
      </c>
      <c r="J50" s="26" t="s">
        <v>204</v>
      </c>
      <c r="K50" s="26" t="s">
        <v>235</v>
      </c>
      <c r="L50" s="26" t="s">
        <v>276</v>
      </c>
      <c r="M50" s="26">
        <v>10</v>
      </c>
      <c r="N50" s="26">
        <v>31</v>
      </c>
      <c r="O50" s="26">
        <v>0</v>
      </c>
      <c r="P50" s="26" t="s">
        <v>166</v>
      </c>
      <c r="Q50" s="26">
        <v>73</v>
      </c>
      <c r="R50" s="26">
        <v>18</v>
      </c>
      <c r="S50" s="26">
        <v>0</v>
      </c>
      <c r="T50" s="26" t="s">
        <v>167</v>
      </c>
      <c r="U50" s="26">
        <v>300</v>
      </c>
      <c r="V50" s="27">
        <v>30970</v>
      </c>
      <c r="W50" s="27">
        <v>31851</v>
      </c>
      <c r="X50" s="26"/>
      <c r="Y50" s="28">
        <f t="shared" si="4"/>
        <v>31</v>
      </c>
      <c r="Z50" s="28">
        <f t="shared" si="5"/>
        <v>18</v>
      </c>
      <c r="AA50" s="28">
        <f t="shared" si="6"/>
        <v>10.516666666666667</v>
      </c>
      <c r="AB50" s="28">
        <f t="shared" si="7"/>
        <v>-73.3</v>
      </c>
    </row>
    <row r="51" spans="1:58" x14ac:dyDescent="0.3">
      <c r="A51" s="25">
        <v>2061</v>
      </c>
      <c r="B51" s="26" t="s">
        <v>156</v>
      </c>
      <c r="C51" s="26" t="s">
        <v>299</v>
      </c>
      <c r="D51" s="26" t="s">
        <v>300</v>
      </c>
      <c r="E51" s="26" t="s">
        <v>159</v>
      </c>
      <c r="F51" s="26" t="s">
        <v>160</v>
      </c>
      <c r="G51" s="26" t="s">
        <v>161</v>
      </c>
      <c r="H51" s="26" t="s">
        <v>173</v>
      </c>
      <c r="I51" s="26" t="s">
        <v>163</v>
      </c>
      <c r="J51" s="26" t="s">
        <v>253</v>
      </c>
      <c r="K51" s="26" t="s">
        <v>301</v>
      </c>
      <c r="L51" s="26" t="s">
        <v>302</v>
      </c>
      <c r="M51" s="26">
        <v>10</v>
      </c>
      <c r="N51" s="26">
        <v>27</v>
      </c>
      <c r="O51" s="26">
        <v>0</v>
      </c>
      <c r="P51" s="26" t="s">
        <v>166</v>
      </c>
      <c r="Q51" s="26">
        <v>73</v>
      </c>
      <c r="R51" s="26">
        <v>9</v>
      </c>
      <c r="S51" s="26">
        <v>0</v>
      </c>
      <c r="T51" s="26" t="s">
        <v>167</v>
      </c>
      <c r="U51" s="26">
        <v>100</v>
      </c>
      <c r="V51" s="27">
        <v>25614</v>
      </c>
      <c r="W51" s="27">
        <v>28321</v>
      </c>
      <c r="X51" s="26"/>
      <c r="Y51" s="28">
        <f t="shared" si="4"/>
        <v>27</v>
      </c>
      <c r="Z51" s="28">
        <f t="shared" si="5"/>
        <v>9</v>
      </c>
      <c r="AA51" s="28">
        <f t="shared" si="6"/>
        <v>10.45</v>
      </c>
      <c r="AB51" s="28">
        <f t="shared" si="7"/>
        <v>-73.150000000000006</v>
      </c>
    </row>
    <row r="52" spans="1:58" x14ac:dyDescent="0.3">
      <c r="A52" s="25">
        <v>1973</v>
      </c>
      <c r="B52" s="26" t="s">
        <v>156</v>
      </c>
      <c r="C52" s="60" t="s">
        <v>312</v>
      </c>
      <c r="D52" s="60" t="s">
        <v>313</v>
      </c>
      <c r="E52" s="26" t="s">
        <v>159</v>
      </c>
      <c r="F52" s="26" t="s">
        <v>160</v>
      </c>
      <c r="G52" s="26" t="s">
        <v>161</v>
      </c>
      <c r="H52" s="26" t="s">
        <v>162</v>
      </c>
      <c r="I52" s="26" t="s">
        <v>163</v>
      </c>
      <c r="J52" s="26" t="s">
        <v>253</v>
      </c>
      <c r="K52" s="26" t="s">
        <v>311</v>
      </c>
      <c r="L52" s="26" t="s">
        <v>204</v>
      </c>
      <c r="M52" s="26">
        <v>10</v>
      </c>
      <c r="N52" s="26">
        <v>49</v>
      </c>
      <c r="O52" s="26">
        <v>38</v>
      </c>
      <c r="P52" s="26" t="s">
        <v>166</v>
      </c>
      <c r="Q52" s="26">
        <v>73</v>
      </c>
      <c r="R52" s="26">
        <v>3</v>
      </c>
      <c r="S52" s="26">
        <v>55</v>
      </c>
      <c r="T52" s="26" t="s">
        <v>167</v>
      </c>
      <c r="U52" s="26">
        <v>275</v>
      </c>
      <c r="V52" s="27">
        <v>25642</v>
      </c>
      <c r="W52" s="27"/>
      <c r="X52" s="26"/>
      <c r="Y52" s="28">
        <f t="shared" si="4"/>
        <v>49.633333333333333</v>
      </c>
      <c r="Z52" s="28">
        <f t="shared" si="5"/>
        <v>3.9166666666666665</v>
      </c>
      <c r="AA52" s="28">
        <f t="shared" si="6"/>
        <v>10.827222222222222</v>
      </c>
      <c r="AB52" s="28">
        <f t="shared" si="7"/>
        <v>-73.06527777777778</v>
      </c>
      <c r="AC52" s="35">
        <v>2.52</v>
      </c>
      <c r="AD52" s="35">
        <v>22.94</v>
      </c>
      <c r="AE52" s="35">
        <v>0.13</v>
      </c>
      <c r="AF52" s="35">
        <v>18.059999999999999</v>
      </c>
      <c r="AG52" s="35">
        <v>337</v>
      </c>
      <c r="AH52" s="35">
        <v>0.18</v>
      </c>
      <c r="AI52" s="35">
        <v>0.85</v>
      </c>
      <c r="AJ52" s="35">
        <v>9.0500000000000007</v>
      </c>
      <c r="AK52" s="35" t="s">
        <v>17</v>
      </c>
      <c r="AX52" s="35">
        <v>0.01</v>
      </c>
      <c r="AY52" s="35">
        <v>0.34</v>
      </c>
      <c r="AZ52" s="35">
        <v>0</v>
      </c>
      <c r="BA52" s="35">
        <v>0.08</v>
      </c>
      <c r="BB52" s="35">
        <v>2.2599999999999998</v>
      </c>
      <c r="BC52" s="35">
        <v>0</v>
      </c>
      <c r="BD52" s="35">
        <v>4.1500000000000004</v>
      </c>
      <c r="BE52" s="35">
        <v>9.73</v>
      </c>
      <c r="BF52" s="35">
        <v>0</v>
      </c>
    </row>
    <row r="53" spans="1:58" x14ac:dyDescent="0.3">
      <c r="A53" s="25">
        <v>1974</v>
      </c>
      <c r="B53" s="26" t="s">
        <v>156</v>
      </c>
      <c r="C53" s="26" t="s">
        <v>307</v>
      </c>
      <c r="D53" s="26" t="s">
        <v>308</v>
      </c>
      <c r="E53" s="26" t="s">
        <v>159</v>
      </c>
      <c r="F53" s="26" t="s">
        <v>160</v>
      </c>
      <c r="G53" s="26" t="s">
        <v>161</v>
      </c>
      <c r="H53" s="26" t="s">
        <v>173</v>
      </c>
      <c r="I53" s="26" t="s">
        <v>163</v>
      </c>
      <c r="J53" s="26" t="s">
        <v>204</v>
      </c>
      <c r="K53" s="26" t="s">
        <v>235</v>
      </c>
      <c r="L53" s="26" t="s">
        <v>204</v>
      </c>
      <c r="M53" s="26">
        <v>10</v>
      </c>
      <c r="N53" s="26">
        <v>33</v>
      </c>
      <c r="O53" s="26">
        <v>0</v>
      </c>
      <c r="P53" s="26" t="s">
        <v>166</v>
      </c>
      <c r="Q53" s="26">
        <v>73</v>
      </c>
      <c r="R53" s="26">
        <v>5</v>
      </c>
      <c r="S53" s="26">
        <v>0</v>
      </c>
      <c r="T53" s="26" t="s">
        <v>167</v>
      </c>
      <c r="U53" s="26">
        <v>50</v>
      </c>
      <c r="V53" s="27">
        <v>25795</v>
      </c>
      <c r="W53" s="27">
        <v>28321</v>
      </c>
      <c r="X53" s="26"/>
      <c r="Y53" s="28">
        <f t="shared" si="4"/>
        <v>33</v>
      </c>
      <c r="Z53" s="28">
        <f t="shared" si="5"/>
        <v>5</v>
      </c>
      <c r="AA53" s="28">
        <f t="shared" si="6"/>
        <v>10.55</v>
      </c>
      <c r="AB53" s="28">
        <f t="shared" si="7"/>
        <v>-73.083333333333329</v>
      </c>
    </row>
    <row r="54" spans="1:58" x14ac:dyDescent="0.3">
      <c r="A54" s="25">
        <v>2062</v>
      </c>
      <c r="B54" s="26" t="s">
        <v>156</v>
      </c>
      <c r="C54" s="26" t="s">
        <v>277</v>
      </c>
      <c r="D54" s="26" t="s">
        <v>278</v>
      </c>
      <c r="E54" s="26" t="s">
        <v>159</v>
      </c>
      <c r="F54" s="26" t="s">
        <v>160</v>
      </c>
      <c r="G54" s="26" t="s">
        <v>161</v>
      </c>
      <c r="H54" s="26" t="s">
        <v>173</v>
      </c>
      <c r="I54" s="26" t="s">
        <v>163</v>
      </c>
      <c r="J54" s="26" t="s">
        <v>204</v>
      </c>
      <c r="K54" s="26" t="s">
        <v>235</v>
      </c>
      <c r="L54" s="26" t="s">
        <v>268</v>
      </c>
      <c r="M54" s="26">
        <v>10</v>
      </c>
      <c r="N54" s="26">
        <v>30</v>
      </c>
      <c r="O54" s="26">
        <v>0</v>
      </c>
      <c r="P54" s="26" t="s">
        <v>166</v>
      </c>
      <c r="Q54" s="26">
        <v>73</v>
      </c>
      <c r="R54" s="26">
        <v>17</v>
      </c>
      <c r="S54" s="26">
        <v>0</v>
      </c>
      <c r="T54" s="26" t="s">
        <v>167</v>
      </c>
      <c r="U54" s="26">
        <v>225</v>
      </c>
      <c r="V54" s="27">
        <v>25826</v>
      </c>
      <c r="W54" s="27">
        <v>29905</v>
      </c>
      <c r="X54" s="26"/>
      <c r="Y54" s="28">
        <f t="shared" si="4"/>
        <v>30</v>
      </c>
      <c r="Z54" s="28">
        <f t="shared" si="5"/>
        <v>17</v>
      </c>
      <c r="AA54" s="28">
        <f t="shared" si="6"/>
        <v>10.5</v>
      </c>
      <c r="AB54" s="28">
        <f t="shared" si="7"/>
        <v>-73.283333333333331</v>
      </c>
    </row>
    <row r="55" spans="1:58" x14ac:dyDescent="0.3">
      <c r="A55" s="25">
        <v>1975</v>
      </c>
      <c r="B55" s="26" t="s">
        <v>156</v>
      </c>
      <c r="C55" s="60" t="s">
        <v>279</v>
      </c>
      <c r="D55" s="60" t="s">
        <v>280</v>
      </c>
      <c r="E55" s="26" t="s">
        <v>159</v>
      </c>
      <c r="F55" s="26" t="s">
        <v>160</v>
      </c>
      <c r="G55" s="26" t="s">
        <v>181</v>
      </c>
      <c r="H55" s="26" t="s">
        <v>162</v>
      </c>
      <c r="I55" s="26" t="s">
        <v>163</v>
      </c>
      <c r="J55" s="26" t="s">
        <v>204</v>
      </c>
      <c r="K55" s="26" t="s">
        <v>235</v>
      </c>
      <c r="L55" s="26" t="s">
        <v>281</v>
      </c>
      <c r="M55" s="26">
        <v>10</v>
      </c>
      <c r="N55" s="26">
        <v>41</v>
      </c>
      <c r="O55" s="26">
        <v>21.4</v>
      </c>
      <c r="P55" s="26" t="s">
        <v>166</v>
      </c>
      <c r="Q55" s="26">
        <v>73</v>
      </c>
      <c r="R55" s="26">
        <v>16</v>
      </c>
      <c r="S55" s="26">
        <v>23.7</v>
      </c>
      <c r="T55" s="26" t="s">
        <v>167</v>
      </c>
      <c r="U55" s="26">
        <v>429</v>
      </c>
      <c r="V55" s="27">
        <v>25552</v>
      </c>
      <c r="W55" s="27"/>
      <c r="X55" s="26"/>
      <c r="Y55" s="28">
        <f t="shared" si="4"/>
        <v>41.356666666666669</v>
      </c>
      <c r="Z55" s="28">
        <f t="shared" si="5"/>
        <v>16.395</v>
      </c>
      <c r="AA55" s="28">
        <f t="shared" si="6"/>
        <v>10.689277777777777</v>
      </c>
      <c r="AB55" s="28">
        <f t="shared" si="7"/>
        <v>-73.273250000000004</v>
      </c>
      <c r="AC55" s="35">
        <v>8.35</v>
      </c>
      <c r="AD55" s="35">
        <v>53.39</v>
      </c>
      <c r="AE55" s="35">
        <v>0.12</v>
      </c>
      <c r="AF55" s="35">
        <v>35.68</v>
      </c>
      <c r="AG55" s="35">
        <v>218</v>
      </c>
      <c r="AH55" s="35">
        <v>0.13</v>
      </c>
      <c r="AI55" s="35">
        <v>4.16</v>
      </c>
      <c r="AJ55" s="35">
        <v>30.58</v>
      </c>
      <c r="AK55" s="35">
        <v>0.06</v>
      </c>
    </row>
    <row r="56" spans="1:58" x14ac:dyDescent="0.3">
      <c r="A56" s="25">
        <v>2063</v>
      </c>
      <c r="B56" s="26" t="s">
        <v>156</v>
      </c>
      <c r="C56" s="26" t="s">
        <v>265</v>
      </c>
      <c r="D56" s="26" t="s">
        <v>266</v>
      </c>
      <c r="E56" s="26" t="s">
        <v>267</v>
      </c>
      <c r="F56" s="26" t="s">
        <v>160</v>
      </c>
      <c r="G56" s="26" t="s">
        <v>181</v>
      </c>
      <c r="H56" s="26" t="s">
        <v>173</v>
      </c>
      <c r="I56" s="26" t="s">
        <v>163</v>
      </c>
      <c r="J56" s="26" t="s">
        <v>204</v>
      </c>
      <c r="K56" s="26" t="s">
        <v>235</v>
      </c>
      <c r="L56" s="26" t="s">
        <v>268</v>
      </c>
      <c r="M56" s="26">
        <v>10</v>
      </c>
      <c r="N56" s="26">
        <v>34</v>
      </c>
      <c r="O56" s="26">
        <v>27.1</v>
      </c>
      <c r="P56" s="26" t="s">
        <v>166</v>
      </c>
      <c r="Q56" s="26">
        <v>73</v>
      </c>
      <c r="R56" s="26">
        <v>23</v>
      </c>
      <c r="S56" s="26">
        <v>49.2</v>
      </c>
      <c r="T56" s="26" t="s">
        <v>167</v>
      </c>
      <c r="U56" s="26">
        <v>550</v>
      </c>
      <c r="V56" s="27">
        <v>29570</v>
      </c>
      <c r="W56" s="27">
        <v>40450</v>
      </c>
      <c r="X56" s="26"/>
      <c r="Y56" s="28">
        <f t="shared" si="4"/>
        <v>34.451666666666668</v>
      </c>
      <c r="Z56" s="28">
        <f t="shared" si="5"/>
        <v>23.82</v>
      </c>
      <c r="AA56" s="28">
        <f t="shared" si="6"/>
        <v>10.574194444444444</v>
      </c>
      <c r="AB56" s="28">
        <f t="shared" si="7"/>
        <v>-73.397000000000006</v>
      </c>
      <c r="AC56" s="35">
        <v>16.36</v>
      </c>
      <c r="AD56" s="35">
        <v>106.2</v>
      </c>
      <c r="AE56" s="35">
        <v>2.48</v>
      </c>
      <c r="AF56" s="35">
        <v>96</v>
      </c>
      <c r="AG56" s="35">
        <v>1108</v>
      </c>
      <c r="AH56" s="35">
        <v>3</v>
      </c>
      <c r="AI56" s="35">
        <v>7.96</v>
      </c>
      <c r="AJ56" s="35">
        <v>32.31</v>
      </c>
      <c r="AK56" s="35">
        <v>2.19</v>
      </c>
    </row>
    <row r="57" spans="1:58" x14ac:dyDescent="0.3">
      <c r="A57" s="25">
        <v>1976</v>
      </c>
      <c r="B57" s="26" t="s">
        <v>156</v>
      </c>
      <c r="C57" s="26" t="s">
        <v>282</v>
      </c>
      <c r="D57" s="26" t="s">
        <v>283</v>
      </c>
      <c r="E57" s="26" t="s">
        <v>159</v>
      </c>
      <c r="F57" s="26" t="s">
        <v>160</v>
      </c>
      <c r="G57" s="26" t="s">
        <v>161</v>
      </c>
      <c r="H57" s="26" t="s">
        <v>173</v>
      </c>
      <c r="I57" s="26" t="s">
        <v>163</v>
      </c>
      <c r="J57" s="26" t="s">
        <v>204</v>
      </c>
      <c r="K57" s="26" t="s">
        <v>235</v>
      </c>
      <c r="L57" s="26" t="s">
        <v>284</v>
      </c>
      <c r="M57" s="26">
        <v>10</v>
      </c>
      <c r="N57" s="26">
        <v>30</v>
      </c>
      <c r="O57" s="26">
        <v>0</v>
      </c>
      <c r="P57" s="26" t="s">
        <v>166</v>
      </c>
      <c r="Q57" s="26">
        <v>73</v>
      </c>
      <c r="R57" s="26">
        <v>16</v>
      </c>
      <c r="S57" s="26">
        <v>0</v>
      </c>
      <c r="T57" s="26" t="s">
        <v>167</v>
      </c>
      <c r="U57" s="26">
        <v>250</v>
      </c>
      <c r="V57" s="27">
        <v>30970</v>
      </c>
      <c r="W57" s="27">
        <v>31851</v>
      </c>
      <c r="X57" s="26"/>
      <c r="Y57" s="28">
        <f t="shared" si="4"/>
        <v>30</v>
      </c>
      <c r="Z57" s="28">
        <f t="shared" si="5"/>
        <v>16</v>
      </c>
      <c r="AA57" s="28">
        <f t="shared" si="6"/>
        <v>10.5</v>
      </c>
      <c r="AB57" s="28">
        <f t="shared" si="7"/>
        <v>-73.266666666666666</v>
      </c>
    </row>
    <row r="58" spans="1:58" x14ac:dyDescent="0.3">
      <c r="A58" s="25">
        <v>2105</v>
      </c>
      <c r="B58" s="26" t="s">
        <v>156</v>
      </c>
      <c r="C58" s="26" t="s">
        <v>309</v>
      </c>
      <c r="D58" s="26" t="s">
        <v>310</v>
      </c>
      <c r="E58" s="26" t="s">
        <v>159</v>
      </c>
      <c r="F58" s="26" t="s">
        <v>160</v>
      </c>
      <c r="G58" s="26" t="s">
        <v>181</v>
      </c>
      <c r="H58" s="26" t="s">
        <v>162</v>
      </c>
      <c r="I58" s="26" t="s">
        <v>163</v>
      </c>
      <c r="J58" s="26" t="s">
        <v>253</v>
      </c>
      <c r="K58" s="26" t="s">
        <v>311</v>
      </c>
      <c r="L58" s="26" t="s">
        <v>204</v>
      </c>
      <c r="M58" s="26">
        <v>10</v>
      </c>
      <c r="N58" s="26">
        <v>49</v>
      </c>
      <c r="O58" s="26">
        <v>37.1</v>
      </c>
      <c r="P58" s="26" t="s">
        <v>166</v>
      </c>
      <c r="Q58" s="26">
        <v>73</v>
      </c>
      <c r="R58" s="26">
        <v>3</v>
      </c>
      <c r="S58" s="26">
        <v>55.6</v>
      </c>
      <c r="T58" s="26" t="s">
        <v>167</v>
      </c>
      <c r="U58" s="26">
        <v>275</v>
      </c>
      <c r="V58" s="27">
        <v>38245</v>
      </c>
      <c r="W58" s="27"/>
      <c r="X58" s="26"/>
      <c r="Y58" s="28">
        <f t="shared" si="4"/>
        <v>49.618333333333332</v>
      </c>
      <c r="Z58" s="28">
        <f t="shared" si="5"/>
        <v>3.9266666666666667</v>
      </c>
      <c r="AA58" s="28">
        <f t="shared" si="6"/>
        <v>10.826972222222222</v>
      </c>
      <c r="AB58" s="28">
        <f t="shared" si="7"/>
        <v>-73.065444444444438</v>
      </c>
    </row>
    <row r="59" spans="1:58" x14ac:dyDescent="0.3">
      <c r="A59" s="25">
        <v>2074</v>
      </c>
      <c r="B59" s="26" t="s">
        <v>156</v>
      </c>
      <c r="C59" s="26" t="s">
        <v>285</v>
      </c>
      <c r="D59" s="26" t="s">
        <v>286</v>
      </c>
      <c r="E59" s="26" t="s">
        <v>159</v>
      </c>
      <c r="F59" s="26" t="s">
        <v>160</v>
      </c>
      <c r="G59" s="26" t="s">
        <v>161</v>
      </c>
      <c r="H59" s="26" t="s">
        <v>162</v>
      </c>
      <c r="I59" s="26" t="s">
        <v>163</v>
      </c>
      <c r="J59" s="26" t="s">
        <v>204</v>
      </c>
      <c r="K59" s="26" t="s">
        <v>287</v>
      </c>
      <c r="L59" s="26" t="s">
        <v>288</v>
      </c>
      <c r="M59" s="26">
        <v>10</v>
      </c>
      <c r="N59" s="26">
        <v>10</v>
      </c>
      <c r="O59" s="26">
        <v>4.7</v>
      </c>
      <c r="P59" s="26" t="s">
        <v>166</v>
      </c>
      <c r="Q59" s="26">
        <v>73</v>
      </c>
      <c r="R59" s="26">
        <v>15</v>
      </c>
      <c r="S59" s="26">
        <v>42.1</v>
      </c>
      <c r="T59" s="26" t="s">
        <v>167</v>
      </c>
      <c r="U59" s="26">
        <v>114</v>
      </c>
      <c r="V59" s="27">
        <v>22842</v>
      </c>
      <c r="W59" s="27"/>
      <c r="X59" s="26"/>
      <c r="Y59" s="28">
        <f t="shared" si="4"/>
        <v>10.078333333333333</v>
      </c>
      <c r="Z59" s="28">
        <f t="shared" si="5"/>
        <v>15.701666666666666</v>
      </c>
      <c r="AA59" s="28">
        <f t="shared" si="6"/>
        <v>10.167972222222222</v>
      </c>
      <c r="AB59" s="28">
        <f t="shared" si="7"/>
        <v>-73.261694444444444</v>
      </c>
    </row>
    <row r="60" spans="1:58" x14ac:dyDescent="0.3">
      <c r="A60" s="25">
        <v>1993</v>
      </c>
      <c r="B60" s="26" t="s">
        <v>156</v>
      </c>
      <c r="C60" s="26" t="s">
        <v>289</v>
      </c>
      <c r="D60" s="26" t="s">
        <v>290</v>
      </c>
      <c r="E60" s="26" t="s">
        <v>159</v>
      </c>
      <c r="F60" s="26" t="s">
        <v>160</v>
      </c>
      <c r="G60" s="26" t="s">
        <v>161</v>
      </c>
      <c r="H60" s="26" t="s">
        <v>162</v>
      </c>
      <c r="I60" s="26" t="s">
        <v>163</v>
      </c>
      <c r="J60" s="26" t="s">
        <v>204</v>
      </c>
      <c r="K60" s="26" t="s">
        <v>291</v>
      </c>
      <c r="L60" s="26" t="s">
        <v>292</v>
      </c>
      <c r="M60" s="26">
        <v>10</v>
      </c>
      <c r="N60" s="26">
        <v>5</v>
      </c>
      <c r="O60" s="26">
        <v>56</v>
      </c>
      <c r="P60" s="26" t="s">
        <v>166</v>
      </c>
      <c r="Q60" s="26">
        <v>73</v>
      </c>
      <c r="R60" s="26">
        <v>14</v>
      </c>
      <c r="S60" s="26">
        <v>48.6</v>
      </c>
      <c r="T60" s="26" t="s">
        <v>167</v>
      </c>
      <c r="U60" s="26">
        <v>112</v>
      </c>
      <c r="V60" s="27">
        <v>22934</v>
      </c>
      <c r="W60" s="27"/>
      <c r="X60" s="26"/>
      <c r="Y60" s="28">
        <f t="shared" si="4"/>
        <v>5.9333333333333336</v>
      </c>
      <c r="Z60" s="28">
        <f t="shared" si="5"/>
        <v>14.81</v>
      </c>
      <c r="AA60" s="28">
        <f t="shared" si="6"/>
        <v>10.098888888888888</v>
      </c>
      <c r="AB60" s="28">
        <f t="shared" si="7"/>
        <v>-73.246833333333328</v>
      </c>
    </row>
    <row r="61" spans="1:58" x14ac:dyDescent="0.3">
      <c r="A61" s="25">
        <v>2004</v>
      </c>
      <c r="B61" s="26" t="s">
        <v>156</v>
      </c>
      <c r="C61" s="26" t="s">
        <v>271</v>
      </c>
      <c r="D61" s="26" t="s">
        <v>272</v>
      </c>
      <c r="E61" s="26" t="s">
        <v>159</v>
      </c>
      <c r="F61" s="26" t="s">
        <v>160</v>
      </c>
      <c r="G61" s="26" t="s">
        <v>161</v>
      </c>
      <c r="H61" s="26" t="s">
        <v>162</v>
      </c>
      <c r="I61" s="26" t="s">
        <v>163</v>
      </c>
      <c r="J61" s="26" t="s">
        <v>204</v>
      </c>
      <c r="K61" s="26" t="s">
        <v>235</v>
      </c>
      <c r="L61" s="26" t="s">
        <v>273</v>
      </c>
      <c r="M61" s="26">
        <v>10</v>
      </c>
      <c r="N61" s="26">
        <v>21</v>
      </c>
      <c r="O61" s="26">
        <v>46.4</v>
      </c>
      <c r="P61" s="26" t="s">
        <v>166</v>
      </c>
      <c r="Q61" s="26">
        <v>73</v>
      </c>
      <c r="R61" s="26">
        <v>19</v>
      </c>
      <c r="S61" s="26">
        <v>2.5</v>
      </c>
      <c r="T61" s="26" t="s">
        <v>167</v>
      </c>
      <c r="U61" s="26">
        <v>120</v>
      </c>
      <c r="V61" s="27">
        <v>22995</v>
      </c>
      <c r="W61" s="27"/>
      <c r="X61" s="26"/>
      <c r="Y61" s="28">
        <f t="shared" si="4"/>
        <v>21.773333333333333</v>
      </c>
      <c r="Z61" s="28">
        <f t="shared" si="5"/>
        <v>19.041666666666668</v>
      </c>
      <c r="AA61" s="28">
        <f t="shared" si="6"/>
        <v>10.362888888888889</v>
      </c>
      <c r="AB61" s="28">
        <f t="shared" si="7"/>
        <v>-73.317361111111111</v>
      </c>
      <c r="AC61" s="35">
        <v>2.72</v>
      </c>
      <c r="AD61" s="35">
        <v>30.45</v>
      </c>
      <c r="AE61" s="35">
        <v>0</v>
      </c>
      <c r="AF61" s="35">
        <v>15.91</v>
      </c>
      <c r="AG61" s="35">
        <v>200</v>
      </c>
      <c r="AH61" s="35">
        <v>0</v>
      </c>
      <c r="AI61" s="35">
        <v>0.78</v>
      </c>
      <c r="AJ61" s="35">
        <v>8.42</v>
      </c>
      <c r="AK61" s="35">
        <v>0</v>
      </c>
    </row>
    <row r="62" spans="1:58" x14ac:dyDescent="0.3">
      <c r="A62" s="25">
        <v>1880</v>
      </c>
      <c r="B62" s="26" t="s">
        <v>156</v>
      </c>
      <c r="C62" s="26" t="s">
        <v>259</v>
      </c>
      <c r="D62" s="26" t="s">
        <v>260</v>
      </c>
      <c r="E62" s="26" t="s">
        <v>159</v>
      </c>
      <c r="F62" s="26" t="s">
        <v>160</v>
      </c>
      <c r="G62" s="26" t="s">
        <v>161</v>
      </c>
      <c r="H62" s="26" t="s">
        <v>162</v>
      </c>
      <c r="I62" s="26" t="s">
        <v>163</v>
      </c>
      <c r="J62" s="26" t="s">
        <v>204</v>
      </c>
      <c r="K62" s="26" t="s">
        <v>235</v>
      </c>
      <c r="L62" s="26" t="s">
        <v>261</v>
      </c>
      <c r="M62" s="26">
        <v>10</v>
      </c>
      <c r="N62" s="26">
        <v>16</v>
      </c>
      <c r="O62" s="26">
        <v>4.2</v>
      </c>
      <c r="P62" s="26" t="s">
        <v>166</v>
      </c>
      <c r="Q62" s="26">
        <v>73</v>
      </c>
      <c r="R62" s="26">
        <v>25</v>
      </c>
      <c r="S62" s="26">
        <v>1.7</v>
      </c>
      <c r="T62" s="26" t="s">
        <v>167</v>
      </c>
      <c r="U62" s="26">
        <v>104</v>
      </c>
      <c r="V62" s="27">
        <v>22995</v>
      </c>
      <c r="W62" s="27"/>
      <c r="X62" s="26"/>
      <c r="Y62" s="28">
        <f t="shared" si="4"/>
        <v>16.07</v>
      </c>
      <c r="Z62" s="28">
        <f t="shared" si="5"/>
        <v>25.028333333333332</v>
      </c>
      <c r="AA62" s="28">
        <f t="shared" si="6"/>
        <v>10.267833333333334</v>
      </c>
      <c r="AB62" s="28">
        <f t="shared" si="7"/>
        <v>-73.417138888888886</v>
      </c>
      <c r="AC62" s="35">
        <v>2.4500000000000002</v>
      </c>
      <c r="AD62" s="35">
        <v>20.239999999999998</v>
      </c>
      <c r="AE62" s="35">
        <v>0</v>
      </c>
      <c r="AF62" s="35">
        <v>9.1999999999999993</v>
      </c>
      <c r="AG62" s="35">
        <v>62.84</v>
      </c>
      <c r="AH62" s="35">
        <v>0</v>
      </c>
      <c r="AI62" s="35">
        <v>0.76</v>
      </c>
      <c r="AJ62" s="35">
        <v>8.3699999999999992</v>
      </c>
      <c r="AK62" s="35">
        <v>0</v>
      </c>
    </row>
    <row r="63" spans="1:58" x14ac:dyDescent="0.3">
      <c r="A63" s="25">
        <v>1881</v>
      </c>
      <c r="B63" s="26" t="s">
        <v>156</v>
      </c>
      <c r="C63" s="26" t="s">
        <v>293</v>
      </c>
      <c r="D63" s="26" t="s">
        <v>294</v>
      </c>
      <c r="E63" s="26" t="s">
        <v>159</v>
      </c>
      <c r="F63" s="26" t="s">
        <v>160</v>
      </c>
      <c r="G63" s="26" t="s">
        <v>181</v>
      </c>
      <c r="H63" s="26" t="s">
        <v>162</v>
      </c>
      <c r="I63" s="26" t="s">
        <v>163</v>
      </c>
      <c r="J63" s="26" t="s">
        <v>204</v>
      </c>
      <c r="K63" s="26" t="s">
        <v>235</v>
      </c>
      <c r="L63" s="26" t="s">
        <v>204</v>
      </c>
      <c r="M63" s="26">
        <v>10</v>
      </c>
      <c r="N63" s="26">
        <v>23</v>
      </c>
      <c r="O63" s="26">
        <v>10.199999999999999</v>
      </c>
      <c r="P63" s="26" t="s">
        <v>166</v>
      </c>
      <c r="Q63" s="26">
        <v>73</v>
      </c>
      <c r="R63" s="26">
        <v>14</v>
      </c>
      <c r="S63" s="26">
        <v>9.8000000000000007</v>
      </c>
      <c r="T63" s="26" t="s">
        <v>167</v>
      </c>
      <c r="U63" s="26">
        <v>113</v>
      </c>
      <c r="V63" s="27">
        <v>22995</v>
      </c>
      <c r="W63" s="27"/>
      <c r="X63" s="26"/>
      <c r="Y63" s="28">
        <f t="shared" si="4"/>
        <v>23.17</v>
      </c>
      <c r="Z63" s="28">
        <f t="shared" si="5"/>
        <v>14.163333333333334</v>
      </c>
      <c r="AA63" s="28">
        <f t="shared" si="6"/>
        <v>10.386166666666666</v>
      </c>
      <c r="AB63" s="28">
        <f t="shared" si="7"/>
        <v>-73.236055555555552</v>
      </c>
    </row>
    <row r="64" spans="1:58" x14ac:dyDescent="0.3">
      <c r="A64" s="25">
        <v>1882</v>
      </c>
      <c r="B64" s="26" t="s">
        <v>156</v>
      </c>
      <c r="C64" s="26" t="s">
        <v>248</v>
      </c>
      <c r="D64" s="26" t="s">
        <v>249</v>
      </c>
      <c r="E64" s="26" t="s">
        <v>159</v>
      </c>
      <c r="F64" s="26" t="s">
        <v>160</v>
      </c>
      <c r="G64" s="26" t="s">
        <v>181</v>
      </c>
      <c r="H64" s="26" t="s">
        <v>162</v>
      </c>
      <c r="I64" s="26" t="s">
        <v>163</v>
      </c>
      <c r="J64" s="26" t="s">
        <v>204</v>
      </c>
      <c r="K64" s="26" t="s">
        <v>235</v>
      </c>
      <c r="L64" s="26" t="s">
        <v>250</v>
      </c>
      <c r="M64" s="26">
        <v>10</v>
      </c>
      <c r="N64" s="26">
        <v>11</v>
      </c>
      <c r="O64" s="26">
        <v>23.2</v>
      </c>
      <c r="P64" s="26" t="s">
        <v>166</v>
      </c>
      <c r="Q64" s="26">
        <v>73</v>
      </c>
      <c r="R64" s="26">
        <v>35</v>
      </c>
      <c r="S64" s="26">
        <v>18.5</v>
      </c>
      <c r="T64" s="26" t="s">
        <v>167</v>
      </c>
      <c r="U64" s="26">
        <v>90</v>
      </c>
      <c r="V64" s="27">
        <v>23026</v>
      </c>
      <c r="W64" s="27"/>
      <c r="X64" s="26"/>
      <c r="Y64" s="28">
        <f t="shared" si="4"/>
        <v>11.386666666666667</v>
      </c>
      <c r="Z64" s="28">
        <f t="shared" si="5"/>
        <v>35.30833333333333</v>
      </c>
      <c r="AA64" s="28">
        <f t="shared" si="6"/>
        <v>10.189777777777778</v>
      </c>
      <c r="AB64" s="28">
        <f t="shared" si="7"/>
        <v>-73.588472222222222</v>
      </c>
      <c r="AC64" s="35">
        <v>2.0699999999999998</v>
      </c>
      <c r="AD64" s="35">
        <v>20.89</v>
      </c>
      <c r="AE64" s="35">
        <v>0</v>
      </c>
      <c r="AF64" s="35">
        <v>16.87</v>
      </c>
      <c r="AG64" s="35">
        <v>293.5</v>
      </c>
      <c r="AH64" s="35">
        <v>0</v>
      </c>
      <c r="AI64" s="35">
        <v>0.56999999999999995</v>
      </c>
      <c r="AJ64" s="35">
        <v>5.3</v>
      </c>
      <c r="AK64" s="35">
        <v>0</v>
      </c>
    </row>
    <row r="65" spans="1:58" x14ac:dyDescent="0.3">
      <c r="A65" s="25">
        <v>1883</v>
      </c>
      <c r="B65" s="26" t="s">
        <v>156</v>
      </c>
      <c r="C65" s="26" t="s">
        <v>240</v>
      </c>
      <c r="D65" s="26" t="s">
        <v>241</v>
      </c>
      <c r="E65" s="26" t="s">
        <v>159</v>
      </c>
      <c r="F65" s="26" t="s">
        <v>160</v>
      </c>
      <c r="G65" s="26" t="s">
        <v>161</v>
      </c>
      <c r="H65" s="26" t="s">
        <v>173</v>
      </c>
      <c r="I65" s="26" t="s">
        <v>163</v>
      </c>
      <c r="J65" s="26" t="s">
        <v>204</v>
      </c>
      <c r="K65" s="26" t="s">
        <v>235</v>
      </c>
      <c r="L65" s="26" t="s">
        <v>242</v>
      </c>
      <c r="M65" s="26">
        <v>10</v>
      </c>
      <c r="N65" s="26">
        <v>10</v>
      </c>
      <c r="O65" s="26">
        <v>0</v>
      </c>
      <c r="P65" s="26" t="s">
        <v>166</v>
      </c>
      <c r="Q65" s="26">
        <v>73</v>
      </c>
      <c r="R65" s="26">
        <v>38</v>
      </c>
      <c r="S65" s="26">
        <v>0</v>
      </c>
      <c r="T65" s="26" t="s">
        <v>167</v>
      </c>
      <c r="U65" s="26">
        <v>88</v>
      </c>
      <c r="V65" s="27">
        <v>25157</v>
      </c>
      <c r="W65" s="27">
        <v>26830</v>
      </c>
      <c r="X65" s="26"/>
      <c r="Y65" s="28">
        <f t="shared" si="4"/>
        <v>10</v>
      </c>
      <c r="Z65" s="28">
        <f t="shared" si="5"/>
        <v>38</v>
      </c>
      <c r="AA65" s="28">
        <f t="shared" si="6"/>
        <v>10.166666666666666</v>
      </c>
      <c r="AB65" s="28">
        <f t="shared" si="7"/>
        <v>-73.63333333333334</v>
      </c>
    </row>
    <row r="66" spans="1:58" x14ac:dyDescent="0.3">
      <c r="A66" s="25">
        <v>1884</v>
      </c>
      <c r="B66" s="26" t="s">
        <v>156</v>
      </c>
      <c r="C66" s="60" t="s">
        <v>233</v>
      </c>
      <c r="D66" s="60" t="s">
        <v>234</v>
      </c>
      <c r="E66" s="26" t="s">
        <v>159</v>
      </c>
      <c r="F66" s="26" t="s">
        <v>160</v>
      </c>
      <c r="G66" s="26" t="s">
        <v>181</v>
      </c>
      <c r="H66" s="26" t="s">
        <v>162</v>
      </c>
      <c r="I66" s="26" t="s">
        <v>163</v>
      </c>
      <c r="J66" s="26" t="s">
        <v>204</v>
      </c>
      <c r="K66" s="26" t="s">
        <v>235</v>
      </c>
      <c r="L66" s="26" t="s">
        <v>236</v>
      </c>
      <c r="M66" s="26">
        <v>10</v>
      </c>
      <c r="N66" s="26">
        <v>5</v>
      </c>
      <c r="O66" s="26">
        <v>18.5</v>
      </c>
      <c r="P66" s="26" t="s">
        <v>166</v>
      </c>
      <c r="Q66" s="26">
        <v>73</v>
      </c>
      <c r="R66" s="26">
        <v>43</v>
      </c>
      <c r="S66" s="26">
        <v>58.1</v>
      </c>
      <c r="T66" s="26" t="s">
        <v>167</v>
      </c>
      <c r="U66" s="26">
        <v>120</v>
      </c>
      <c r="V66" s="27">
        <v>23085</v>
      </c>
      <c r="W66" s="27"/>
      <c r="X66" s="26"/>
      <c r="Y66" s="28">
        <f t="shared" si="4"/>
        <v>5.3083333333333336</v>
      </c>
      <c r="Z66" s="28">
        <f t="shared" si="5"/>
        <v>43.968333333333334</v>
      </c>
      <c r="AA66" s="28">
        <f t="shared" si="6"/>
        <v>10.088472222222222</v>
      </c>
      <c r="AB66" s="28">
        <f t="shared" si="7"/>
        <v>-73.732805555555558</v>
      </c>
      <c r="AC66" s="35">
        <v>1.89</v>
      </c>
      <c r="AD66" s="35">
        <v>17.87</v>
      </c>
      <c r="AE66" s="35">
        <v>0</v>
      </c>
      <c r="AF66" s="35">
        <v>18.260000000000002</v>
      </c>
      <c r="AG66" s="35">
        <v>211</v>
      </c>
      <c r="AH66" s="35">
        <v>0</v>
      </c>
      <c r="AI66" s="35">
        <v>0.57999999999999996</v>
      </c>
      <c r="AJ66" s="35">
        <v>13.46</v>
      </c>
      <c r="AK66" s="35">
        <v>0</v>
      </c>
      <c r="AX66" s="3">
        <v>4.8059722222222236E-3</v>
      </c>
      <c r="AY66" s="3">
        <v>6.8000000000000005E-2</v>
      </c>
      <c r="AZ66" s="3">
        <v>0</v>
      </c>
      <c r="BA66" s="35">
        <v>0.08</v>
      </c>
      <c r="BB66" s="35">
        <v>7.94</v>
      </c>
      <c r="BC66" s="35">
        <v>0</v>
      </c>
      <c r="BD66" s="3">
        <v>1.7697049275362318</v>
      </c>
      <c r="BE66" s="3">
        <v>2.1179999999999999</v>
      </c>
      <c r="BF66" s="3">
        <v>0</v>
      </c>
    </row>
    <row r="67" spans="1:58" x14ac:dyDescent="0.3">
      <c r="A67" s="25">
        <v>1886</v>
      </c>
      <c r="B67" s="26" t="s">
        <v>156</v>
      </c>
      <c r="C67" s="26" t="s">
        <v>243</v>
      </c>
      <c r="D67" s="26" t="s">
        <v>244</v>
      </c>
      <c r="E67" s="26" t="s">
        <v>159</v>
      </c>
      <c r="F67" s="26" t="s">
        <v>160</v>
      </c>
      <c r="G67" s="26" t="s">
        <v>181</v>
      </c>
      <c r="H67" s="26" t="s">
        <v>162</v>
      </c>
      <c r="I67" s="26" t="s">
        <v>163</v>
      </c>
      <c r="J67" s="26" t="s">
        <v>204</v>
      </c>
      <c r="K67" s="26" t="s">
        <v>235</v>
      </c>
      <c r="L67" s="26" t="s">
        <v>242</v>
      </c>
      <c r="M67" s="26">
        <v>10</v>
      </c>
      <c r="N67" s="26">
        <v>9</v>
      </c>
      <c r="O67" s="26">
        <v>27.1</v>
      </c>
      <c r="P67" s="26" t="s">
        <v>166</v>
      </c>
      <c r="Q67" s="26">
        <v>73</v>
      </c>
      <c r="R67" s="26">
        <v>37</v>
      </c>
      <c r="S67" s="26">
        <v>29.2</v>
      </c>
      <c r="T67" s="26" t="s">
        <v>167</v>
      </c>
      <c r="U67" s="26">
        <v>80</v>
      </c>
      <c r="V67" s="27">
        <v>26587</v>
      </c>
      <c r="W67" s="27"/>
      <c r="X67" s="26"/>
      <c r="Y67" s="28">
        <f t="shared" ref="Y67:Y85" si="8">N67+(O67/60)</f>
        <v>9.4516666666666662</v>
      </c>
      <c r="Z67" s="28">
        <f t="shared" ref="Z67:Z85" si="9">R67+(S67/60)</f>
        <v>37.486666666666665</v>
      </c>
      <c r="AA67" s="28">
        <f t="shared" ref="AA67:AA85" si="10">M67+(Y67/60)</f>
        <v>10.157527777777778</v>
      </c>
      <c r="AB67" s="28">
        <f t="shared" ref="AB67:AB85" si="11">-(Q67+(Z67/60))</f>
        <v>-73.62477777777778</v>
      </c>
      <c r="AC67" s="35">
        <v>4.26</v>
      </c>
      <c r="AD67" s="35">
        <v>35.46</v>
      </c>
      <c r="AE67" s="35">
        <v>0</v>
      </c>
      <c r="AF67" s="35">
        <v>36.35</v>
      </c>
      <c r="AG67" s="35">
        <v>243.7</v>
      </c>
      <c r="AH67" s="35">
        <v>0</v>
      </c>
      <c r="AI67" s="35">
        <v>1.35</v>
      </c>
      <c r="AJ67" s="35">
        <v>15.14</v>
      </c>
      <c r="AK67" s="35">
        <v>0</v>
      </c>
    </row>
    <row r="68" spans="1:58" x14ac:dyDescent="0.3">
      <c r="A68" s="25">
        <v>1920</v>
      </c>
      <c r="B68" s="26" t="s">
        <v>156</v>
      </c>
      <c r="C68" s="26" t="s">
        <v>213</v>
      </c>
      <c r="D68" s="26" t="s">
        <v>214</v>
      </c>
      <c r="E68" s="26" t="s">
        <v>159</v>
      </c>
      <c r="F68" s="26" t="s">
        <v>160</v>
      </c>
      <c r="G68" s="26" t="s">
        <v>161</v>
      </c>
      <c r="H68" s="26" t="s">
        <v>162</v>
      </c>
      <c r="I68" s="26" t="s">
        <v>163</v>
      </c>
      <c r="J68" s="26" t="s">
        <v>164</v>
      </c>
      <c r="K68" s="26" t="s">
        <v>170</v>
      </c>
      <c r="L68" s="26" t="s">
        <v>206</v>
      </c>
      <c r="M68" s="26">
        <v>10</v>
      </c>
      <c r="N68" s="26">
        <v>16</v>
      </c>
      <c r="O68" s="26">
        <v>36.700000000000003</v>
      </c>
      <c r="P68" s="26" t="s">
        <v>166</v>
      </c>
      <c r="Q68" s="26">
        <v>73</v>
      </c>
      <c r="R68" s="26">
        <v>58</v>
      </c>
      <c r="S68" s="26">
        <v>40.1</v>
      </c>
      <c r="T68" s="26" t="s">
        <v>167</v>
      </c>
      <c r="U68" s="26">
        <v>150</v>
      </c>
      <c r="V68" s="27">
        <v>22416</v>
      </c>
      <c r="W68" s="27"/>
      <c r="X68" s="26"/>
      <c r="Y68" s="28">
        <f t="shared" si="8"/>
        <v>16.611666666666668</v>
      </c>
      <c r="Z68" s="28">
        <f t="shared" si="9"/>
        <v>58.668333333333337</v>
      </c>
      <c r="AA68" s="28">
        <f t="shared" si="10"/>
        <v>10.276861111111112</v>
      </c>
      <c r="AB68" s="28">
        <f t="shared" si="11"/>
        <v>-73.977805555555562</v>
      </c>
      <c r="AC68" s="35">
        <v>15.59</v>
      </c>
      <c r="AD68" s="35">
        <v>62.34</v>
      </c>
      <c r="AE68" s="35">
        <v>0.63</v>
      </c>
      <c r="AF68" s="35">
        <v>41.7</v>
      </c>
      <c r="AG68" s="35">
        <v>430</v>
      </c>
      <c r="AH68" s="35">
        <v>1</v>
      </c>
      <c r="AI68" s="35">
        <v>10.79</v>
      </c>
      <c r="AJ68" s="35">
        <v>44</v>
      </c>
      <c r="AK68" s="35">
        <v>0</v>
      </c>
    </row>
    <row r="69" spans="1:58" x14ac:dyDescent="0.3">
      <c r="A69" s="25">
        <v>2084</v>
      </c>
      <c r="B69" s="26" t="s">
        <v>156</v>
      </c>
      <c r="C69" s="26" t="s">
        <v>245</v>
      </c>
      <c r="D69" s="26" t="s">
        <v>246</v>
      </c>
      <c r="E69" s="26" t="s">
        <v>159</v>
      </c>
      <c r="F69" s="26" t="s">
        <v>160</v>
      </c>
      <c r="G69" s="26" t="s">
        <v>181</v>
      </c>
      <c r="H69" s="26" t="s">
        <v>162</v>
      </c>
      <c r="I69" s="26" t="s">
        <v>163</v>
      </c>
      <c r="J69" s="26" t="s">
        <v>204</v>
      </c>
      <c r="K69" s="26" t="s">
        <v>247</v>
      </c>
      <c r="L69" s="26" t="s">
        <v>206</v>
      </c>
      <c r="M69" s="26">
        <v>10</v>
      </c>
      <c r="N69" s="26">
        <v>25</v>
      </c>
      <c r="O69" s="26">
        <v>11.45</v>
      </c>
      <c r="P69" s="26" t="s">
        <v>166</v>
      </c>
      <c r="Q69" s="26">
        <v>73</v>
      </c>
      <c r="R69" s="26">
        <v>35</v>
      </c>
      <c r="S69" s="26">
        <v>19.8</v>
      </c>
      <c r="T69" s="26" t="s">
        <v>167</v>
      </c>
      <c r="U69" s="26">
        <v>1125</v>
      </c>
      <c r="V69" s="27">
        <v>23026</v>
      </c>
      <c r="W69" s="27"/>
      <c r="X69" s="26"/>
      <c r="Y69" s="28">
        <f t="shared" si="8"/>
        <v>25.190833333333334</v>
      </c>
      <c r="Z69" s="28">
        <f t="shared" si="9"/>
        <v>35.33</v>
      </c>
      <c r="AA69" s="28">
        <f t="shared" si="10"/>
        <v>10.419847222222222</v>
      </c>
      <c r="AB69" s="28">
        <f t="shared" si="11"/>
        <v>-73.588833333333326</v>
      </c>
      <c r="AC69" s="35">
        <v>1.45</v>
      </c>
      <c r="AD69" s="35">
        <v>17.350000000000001</v>
      </c>
      <c r="AE69" s="35">
        <v>0.19</v>
      </c>
      <c r="AF69" s="35">
        <v>12.39</v>
      </c>
      <c r="AG69" s="35">
        <v>180</v>
      </c>
      <c r="AH69" s="35">
        <v>0.3</v>
      </c>
      <c r="AI69" s="35">
        <v>0.85</v>
      </c>
      <c r="AJ69" s="35">
        <v>11.32</v>
      </c>
      <c r="AK69" s="35">
        <v>0.03</v>
      </c>
    </row>
    <row r="70" spans="1:58" x14ac:dyDescent="0.3">
      <c r="A70" s="25">
        <v>1921</v>
      </c>
      <c r="B70" s="26" t="s">
        <v>156</v>
      </c>
      <c r="C70" s="26" t="s">
        <v>202</v>
      </c>
      <c r="D70" s="26" t="s">
        <v>203</v>
      </c>
      <c r="E70" s="26" t="s">
        <v>159</v>
      </c>
      <c r="F70" s="26" t="s">
        <v>160</v>
      </c>
      <c r="G70" s="26" t="s">
        <v>161</v>
      </c>
      <c r="H70" s="26" t="s">
        <v>162</v>
      </c>
      <c r="I70" s="26" t="s">
        <v>163</v>
      </c>
      <c r="J70" s="26" t="s">
        <v>204</v>
      </c>
      <c r="K70" s="26" t="s">
        <v>205</v>
      </c>
      <c r="L70" s="26" t="s">
        <v>206</v>
      </c>
      <c r="M70" s="26">
        <v>10</v>
      </c>
      <c r="N70" s="26">
        <v>11</v>
      </c>
      <c r="O70" s="26">
        <v>36.4</v>
      </c>
      <c r="P70" s="26" t="s">
        <v>166</v>
      </c>
      <c r="Q70" s="26">
        <v>74</v>
      </c>
      <c r="R70" s="26">
        <v>3</v>
      </c>
      <c r="S70" s="26">
        <v>48.9</v>
      </c>
      <c r="T70" s="26" t="s">
        <v>167</v>
      </c>
      <c r="U70" s="26">
        <v>107</v>
      </c>
      <c r="V70" s="27">
        <v>23057</v>
      </c>
      <c r="W70" s="27"/>
      <c r="X70" s="26"/>
      <c r="Y70" s="28">
        <f t="shared" si="8"/>
        <v>11.606666666666667</v>
      </c>
      <c r="Z70" s="28">
        <f t="shared" si="9"/>
        <v>3.8149999999999999</v>
      </c>
      <c r="AA70" s="28">
        <f t="shared" si="10"/>
        <v>10.193444444444445</v>
      </c>
      <c r="AB70" s="28">
        <f t="shared" si="11"/>
        <v>-74.063583333333327</v>
      </c>
    </row>
    <row r="71" spans="1:58" x14ac:dyDescent="0.3">
      <c r="A71" s="25">
        <v>2085</v>
      </c>
      <c r="B71" s="26" t="s">
        <v>156</v>
      </c>
      <c r="C71" s="26" t="s">
        <v>215</v>
      </c>
      <c r="D71" s="26" t="s">
        <v>216</v>
      </c>
      <c r="E71" s="26" t="s">
        <v>159</v>
      </c>
      <c r="F71" s="26" t="s">
        <v>160</v>
      </c>
      <c r="G71" s="26" t="s">
        <v>181</v>
      </c>
      <c r="H71" s="26" t="s">
        <v>162</v>
      </c>
      <c r="I71" s="26" t="s">
        <v>163</v>
      </c>
      <c r="J71" s="26" t="s">
        <v>204</v>
      </c>
      <c r="K71" s="26" t="s">
        <v>205</v>
      </c>
      <c r="L71" s="26" t="s">
        <v>217</v>
      </c>
      <c r="M71" s="26">
        <v>10</v>
      </c>
      <c r="N71" s="26">
        <v>16</v>
      </c>
      <c r="O71" s="26">
        <v>15.6</v>
      </c>
      <c r="P71" s="26" t="s">
        <v>166</v>
      </c>
      <c r="Q71" s="26">
        <v>73</v>
      </c>
      <c r="R71" s="26">
        <v>58</v>
      </c>
      <c r="S71" s="26">
        <v>21.6</v>
      </c>
      <c r="T71" s="26" t="s">
        <v>167</v>
      </c>
      <c r="U71" s="26">
        <v>151</v>
      </c>
      <c r="V71" s="27">
        <v>23057</v>
      </c>
      <c r="W71" s="27"/>
      <c r="X71" s="26"/>
      <c r="Y71" s="28">
        <f t="shared" si="8"/>
        <v>16.260000000000002</v>
      </c>
      <c r="Z71" s="28">
        <f t="shared" si="9"/>
        <v>58.36</v>
      </c>
      <c r="AA71" s="28">
        <f t="shared" si="10"/>
        <v>10.271000000000001</v>
      </c>
      <c r="AB71" s="28">
        <f t="shared" si="11"/>
        <v>-73.972666666666669</v>
      </c>
    </row>
    <row r="72" spans="1:58" x14ac:dyDescent="0.3">
      <c r="A72" s="25">
        <v>1922</v>
      </c>
      <c r="B72" s="26" t="s">
        <v>156</v>
      </c>
      <c r="C72" s="26" t="s">
        <v>218</v>
      </c>
      <c r="D72" s="26" t="s">
        <v>219</v>
      </c>
      <c r="E72" s="26" t="s">
        <v>159</v>
      </c>
      <c r="F72" s="26" t="s">
        <v>160</v>
      </c>
      <c r="G72" s="26" t="s">
        <v>181</v>
      </c>
      <c r="H72" s="26" t="s">
        <v>162</v>
      </c>
      <c r="I72" s="26" t="s">
        <v>163</v>
      </c>
      <c r="J72" s="26" t="s">
        <v>164</v>
      </c>
      <c r="K72" s="26" t="s">
        <v>206</v>
      </c>
      <c r="L72" s="26" t="s">
        <v>206</v>
      </c>
      <c r="M72" s="26">
        <v>9</v>
      </c>
      <c r="N72" s="26">
        <v>55</v>
      </c>
      <c r="O72" s="26">
        <v>51.5</v>
      </c>
      <c r="P72" s="26" t="s">
        <v>166</v>
      </c>
      <c r="Q72" s="26">
        <v>73</v>
      </c>
      <c r="R72" s="26">
        <v>57</v>
      </c>
      <c r="S72" s="26">
        <v>31.7</v>
      </c>
      <c r="T72" s="26" t="s">
        <v>167</v>
      </c>
      <c r="U72" s="26">
        <v>80</v>
      </c>
      <c r="V72" s="27">
        <v>28778</v>
      </c>
      <c r="W72" s="27"/>
      <c r="X72" s="26"/>
      <c r="Y72" s="28">
        <f t="shared" si="8"/>
        <v>55.858333333333334</v>
      </c>
      <c r="Z72" s="28">
        <f t="shared" si="9"/>
        <v>57.528333333333336</v>
      </c>
      <c r="AA72" s="28">
        <f t="shared" si="10"/>
        <v>9.9309722222222216</v>
      </c>
      <c r="AB72" s="28">
        <f t="shared" si="11"/>
        <v>-73.958805555555557</v>
      </c>
    </row>
    <row r="73" spans="1:58" x14ac:dyDescent="0.3">
      <c r="A73" s="25">
        <v>1923</v>
      </c>
      <c r="B73" s="26" t="s">
        <v>156</v>
      </c>
      <c r="C73" s="26" t="s">
        <v>220</v>
      </c>
      <c r="D73" s="26" t="s">
        <v>221</v>
      </c>
      <c r="E73" s="26" t="s">
        <v>159</v>
      </c>
      <c r="F73" s="26" t="s">
        <v>160</v>
      </c>
      <c r="G73" s="26" t="s">
        <v>161</v>
      </c>
      <c r="H73" s="26" t="s">
        <v>173</v>
      </c>
      <c r="I73" s="26" t="s">
        <v>163</v>
      </c>
      <c r="J73" s="26" t="s">
        <v>204</v>
      </c>
      <c r="K73" s="26" t="s">
        <v>205</v>
      </c>
      <c r="L73" s="26" t="s">
        <v>206</v>
      </c>
      <c r="M73" s="26">
        <v>10</v>
      </c>
      <c r="N73" s="26">
        <v>20</v>
      </c>
      <c r="O73" s="26">
        <v>0</v>
      </c>
      <c r="P73" s="26" t="s">
        <v>166</v>
      </c>
      <c r="Q73" s="26">
        <v>73</v>
      </c>
      <c r="R73" s="26">
        <v>57</v>
      </c>
      <c r="S73" s="26">
        <v>0</v>
      </c>
      <c r="T73" s="26" t="s">
        <v>167</v>
      </c>
      <c r="U73" s="26">
        <v>250</v>
      </c>
      <c r="V73" s="27">
        <v>30117</v>
      </c>
      <c r="W73" s="27">
        <v>33862</v>
      </c>
      <c r="X73" s="26"/>
      <c r="Y73" s="28">
        <f t="shared" si="8"/>
        <v>20</v>
      </c>
      <c r="Z73" s="28">
        <f t="shared" si="9"/>
        <v>57</v>
      </c>
      <c r="AA73" s="28">
        <f t="shared" si="10"/>
        <v>10.333333333333334</v>
      </c>
      <c r="AB73" s="28">
        <f t="shared" si="11"/>
        <v>-73.95</v>
      </c>
    </row>
    <row r="74" spans="1:58" x14ac:dyDescent="0.3">
      <c r="A74" s="25">
        <v>1952</v>
      </c>
      <c r="B74" s="26" t="s">
        <v>156</v>
      </c>
      <c r="C74" s="26" t="s">
        <v>187</v>
      </c>
      <c r="D74" s="26" t="s">
        <v>188</v>
      </c>
      <c r="E74" s="26" t="s">
        <v>159</v>
      </c>
      <c r="F74" s="26" t="s">
        <v>160</v>
      </c>
      <c r="G74" s="26" t="s">
        <v>181</v>
      </c>
      <c r="H74" s="26" t="s">
        <v>162</v>
      </c>
      <c r="I74" s="26" t="s">
        <v>163</v>
      </c>
      <c r="J74" s="26" t="s">
        <v>164</v>
      </c>
      <c r="K74" s="26" t="s">
        <v>182</v>
      </c>
      <c r="L74" s="26" t="s">
        <v>186</v>
      </c>
      <c r="M74" s="26">
        <v>10</v>
      </c>
      <c r="N74" s="26">
        <v>38</v>
      </c>
      <c r="O74" s="26">
        <v>9.3000000000000007</v>
      </c>
      <c r="P74" s="26" t="s">
        <v>166</v>
      </c>
      <c r="Q74" s="26">
        <v>74</v>
      </c>
      <c r="R74" s="26">
        <v>8</v>
      </c>
      <c r="S74" s="26">
        <v>46.8</v>
      </c>
      <c r="T74" s="26" t="s">
        <v>167</v>
      </c>
      <c r="U74" s="26">
        <v>60</v>
      </c>
      <c r="V74" s="27">
        <v>21259</v>
      </c>
      <c r="W74" s="27"/>
      <c r="X74" s="26"/>
      <c r="Y74" s="28">
        <f t="shared" si="8"/>
        <v>38.155000000000001</v>
      </c>
      <c r="Z74" s="28">
        <f t="shared" si="9"/>
        <v>8.7799999999999994</v>
      </c>
      <c r="AA74" s="28">
        <f t="shared" si="10"/>
        <v>10.635916666666667</v>
      </c>
      <c r="AB74" s="28">
        <f t="shared" si="11"/>
        <v>-74.146333333333331</v>
      </c>
    </row>
    <row r="75" spans="1:58" x14ac:dyDescent="0.3">
      <c r="A75" s="25">
        <v>2042</v>
      </c>
      <c r="B75" s="26" t="s">
        <v>156</v>
      </c>
      <c r="C75" s="26" t="s">
        <v>207</v>
      </c>
      <c r="D75" s="26" t="s">
        <v>208</v>
      </c>
      <c r="E75" s="26" t="s">
        <v>159</v>
      </c>
      <c r="F75" s="26" t="s">
        <v>160</v>
      </c>
      <c r="G75" s="26" t="s">
        <v>181</v>
      </c>
      <c r="H75" s="26" t="s">
        <v>173</v>
      </c>
      <c r="I75" s="26" t="s">
        <v>163</v>
      </c>
      <c r="J75" s="26" t="s">
        <v>164</v>
      </c>
      <c r="K75" s="26" t="s">
        <v>182</v>
      </c>
      <c r="L75" s="26" t="s">
        <v>186</v>
      </c>
      <c r="M75" s="26">
        <v>10</v>
      </c>
      <c r="N75" s="26">
        <v>41</v>
      </c>
      <c r="O75" s="26">
        <v>0</v>
      </c>
      <c r="P75" s="26" t="s">
        <v>166</v>
      </c>
      <c r="Q75" s="26">
        <v>74</v>
      </c>
      <c r="R75" s="26">
        <v>2</v>
      </c>
      <c r="S75" s="26">
        <v>0</v>
      </c>
      <c r="T75" s="26" t="s">
        <v>167</v>
      </c>
      <c r="U75" s="26">
        <v>450</v>
      </c>
      <c r="V75" s="27">
        <v>21565</v>
      </c>
      <c r="W75" s="27">
        <v>27499</v>
      </c>
      <c r="X75" s="26"/>
      <c r="Y75" s="28">
        <f t="shared" si="8"/>
        <v>41</v>
      </c>
      <c r="Z75" s="28">
        <f t="shared" si="9"/>
        <v>2</v>
      </c>
      <c r="AA75" s="28">
        <f t="shared" si="10"/>
        <v>10.683333333333334</v>
      </c>
      <c r="AB75" s="28">
        <f t="shared" si="11"/>
        <v>-74.033333333333331</v>
      </c>
    </row>
    <row r="76" spans="1:58" x14ac:dyDescent="0.3">
      <c r="A76" s="25">
        <v>1953</v>
      </c>
      <c r="B76" s="26" t="s">
        <v>156</v>
      </c>
      <c r="C76" s="26" t="s">
        <v>209</v>
      </c>
      <c r="D76" s="26" t="s">
        <v>210</v>
      </c>
      <c r="E76" s="26" t="s">
        <v>159</v>
      </c>
      <c r="F76" s="26" t="s">
        <v>160</v>
      </c>
      <c r="G76" s="26" t="s">
        <v>181</v>
      </c>
      <c r="H76" s="26" t="s">
        <v>173</v>
      </c>
      <c r="I76" s="26" t="s">
        <v>163</v>
      </c>
      <c r="J76" s="26" t="s">
        <v>164</v>
      </c>
      <c r="K76" s="26" t="s">
        <v>182</v>
      </c>
      <c r="L76" s="26" t="s">
        <v>201</v>
      </c>
      <c r="M76" s="26">
        <v>10</v>
      </c>
      <c r="N76" s="26">
        <v>49</v>
      </c>
      <c r="O76" s="26">
        <v>0</v>
      </c>
      <c r="P76" s="26" t="s">
        <v>166</v>
      </c>
      <c r="Q76" s="26">
        <v>74</v>
      </c>
      <c r="R76" s="26">
        <v>2</v>
      </c>
      <c r="S76" s="26">
        <v>0</v>
      </c>
      <c r="T76" s="26" t="s">
        <v>167</v>
      </c>
      <c r="U76" s="26">
        <v>900</v>
      </c>
      <c r="V76" s="27">
        <v>22143</v>
      </c>
      <c r="W76" s="27">
        <v>27499</v>
      </c>
      <c r="X76" s="26"/>
      <c r="Y76" s="28">
        <f t="shared" si="8"/>
        <v>49</v>
      </c>
      <c r="Z76" s="28">
        <f t="shared" si="9"/>
        <v>2</v>
      </c>
      <c r="AA76" s="28">
        <f t="shared" si="10"/>
        <v>10.816666666666666</v>
      </c>
      <c r="AB76" s="28">
        <f t="shared" si="11"/>
        <v>-74.033333333333331</v>
      </c>
    </row>
    <row r="77" spans="1:58" x14ac:dyDescent="0.3">
      <c r="A77" s="25">
        <v>1954</v>
      </c>
      <c r="B77" s="26" t="s">
        <v>156</v>
      </c>
      <c r="C77" s="26" t="s">
        <v>193</v>
      </c>
      <c r="D77" s="26" t="s">
        <v>194</v>
      </c>
      <c r="E77" s="26" t="s">
        <v>159</v>
      </c>
      <c r="F77" s="26" t="s">
        <v>160</v>
      </c>
      <c r="G77" s="26" t="s">
        <v>161</v>
      </c>
      <c r="H77" s="26" t="s">
        <v>162</v>
      </c>
      <c r="I77" s="26" t="s">
        <v>163</v>
      </c>
      <c r="J77" s="26" t="s">
        <v>164</v>
      </c>
      <c r="K77" s="26" t="s">
        <v>195</v>
      </c>
      <c r="L77" s="26" t="s">
        <v>196</v>
      </c>
      <c r="M77" s="26">
        <v>10</v>
      </c>
      <c r="N77" s="26">
        <v>49</v>
      </c>
      <c r="O77" s="26">
        <v>8.8000000000000007</v>
      </c>
      <c r="P77" s="26" t="s">
        <v>166</v>
      </c>
      <c r="Q77" s="26">
        <v>74</v>
      </c>
      <c r="R77" s="26">
        <v>7</v>
      </c>
      <c r="S77" s="26">
        <v>26.6</v>
      </c>
      <c r="T77" s="26" t="s">
        <v>167</v>
      </c>
      <c r="U77" s="26">
        <v>55</v>
      </c>
      <c r="V77" s="27">
        <v>23877</v>
      </c>
      <c r="W77" s="27"/>
      <c r="X77" s="26"/>
      <c r="Y77" s="28">
        <f t="shared" si="8"/>
        <v>49.146666666666668</v>
      </c>
      <c r="Z77" s="28">
        <f t="shared" si="9"/>
        <v>7.4433333333333334</v>
      </c>
      <c r="AA77" s="28">
        <f t="shared" si="10"/>
        <v>10.819111111111111</v>
      </c>
      <c r="AB77" s="28">
        <f t="shared" si="11"/>
        <v>-74.124055555555557</v>
      </c>
    </row>
    <row r="78" spans="1:58" x14ac:dyDescent="0.3">
      <c r="A78" s="25">
        <v>2043</v>
      </c>
      <c r="B78" s="26" t="s">
        <v>156</v>
      </c>
      <c r="C78" s="26" t="s">
        <v>199</v>
      </c>
      <c r="D78" s="26" t="s">
        <v>200</v>
      </c>
      <c r="E78" s="26" t="s">
        <v>159</v>
      </c>
      <c r="F78" s="26" t="s">
        <v>160</v>
      </c>
      <c r="G78" s="26" t="s">
        <v>181</v>
      </c>
      <c r="H78" s="26" t="s">
        <v>162</v>
      </c>
      <c r="I78" s="26" t="s">
        <v>163</v>
      </c>
      <c r="J78" s="26" t="s">
        <v>164</v>
      </c>
      <c r="K78" s="26" t="s">
        <v>195</v>
      </c>
      <c r="L78" s="26" t="s">
        <v>201</v>
      </c>
      <c r="M78" s="26">
        <v>10</v>
      </c>
      <c r="N78" s="26">
        <v>45</v>
      </c>
      <c r="O78" s="26">
        <v>20.8</v>
      </c>
      <c r="P78" s="26" t="s">
        <v>166</v>
      </c>
      <c r="Q78" s="26">
        <v>74</v>
      </c>
      <c r="R78" s="26">
        <v>5</v>
      </c>
      <c r="S78" s="26">
        <v>10.7</v>
      </c>
      <c r="T78" s="26" t="s">
        <v>167</v>
      </c>
      <c r="U78" s="26">
        <v>60</v>
      </c>
      <c r="V78" s="27">
        <v>23877</v>
      </c>
      <c r="W78" s="27"/>
      <c r="X78" s="26"/>
      <c r="Y78" s="28">
        <f t="shared" si="8"/>
        <v>45.346666666666664</v>
      </c>
      <c r="Z78" s="28">
        <f t="shared" si="9"/>
        <v>5.1783333333333337</v>
      </c>
      <c r="AA78" s="28">
        <f t="shared" si="10"/>
        <v>10.755777777777778</v>
      </c>
      <c r="AB78" s="28">
        <f t="shared" si="11"/>
        <v>-74.086305555555555</v>
      </c>
    </row>
    <row r="79" spans="1:58" x14ac:dyDescent="0.3">
      <c r="A79" s="25">
        <v>1955</v>
      </c>
      <c r="B79" s="26" t="s">
        <v>156</v>
      </c>
      <c r="C79" s="26" t="s">
        <v>189</v>
      </c>
      <c r="D79" s="26" t="s">
        <v>190</v>
      </c>
      <c r="E79" s="26" t="s">
        <v>159</v>
      </c>
      <c r="F79" s="26" t="s">
        <v>160</v>
      </c>
      <c r="G79" s="26" t="s">
        <v>181</v>
      </c>
      <c r="H79" s="26" t="s">
        <v>162</v>
      </c>
      <c r="I79" s="26" t="s">
        <v>163</v>
      </c>
      <c r="J79" s="26" t="s">
        <v>164</v>
      </c>
      <c r="K79" s="26" t="s">
        <v>165</v>
      </c>
      <c r="L79" s="26" t="s">
        <v>170</v>
      </c>
      <c r="M79" s="26">
        <v>10</v>
      </c>
      <c r="N79" s="26">
        <v>30</v>
      </c>
      <c r="O79" s="26">
        <v>0</v>
      </c>
      <c r="P79" s="26" t="s">
        <v>166</v>
      </c>
      <c r="Q79" s="26">
        <v>74</v>
      </c>
      <c r="R79" s="26">
        <v>8</v>
      </c>
      <c r="S79" s="26">
        <v>0</v>
      </c>
      <c r="T79" s="26" t="s">
        <v>167</v>
      </c>
      <c r="U79" s="26">
        <v>55</v>
      </c>
      <c r="V79" s="27">
        <v>24638</v>
      </c>
      <c r="W79" s="27"/>
      <c r="X79" s="26"/>
      <c r="Y79" s="28">
        <f t="shared" si="8"/>
        <v>30</v>
      </c>
      <c r="Z79" s="28">
        <f t="shared" si="9"/>
        <v>8</v>
      </c>
      <c r="AA79" s="28">
        <f t="shared" si="10"/>
        <v>10.5</v>
      </c>
      <c r="AB79" s="28">
        <f t="shared" si="11"/>
        <v>-74.13333333333334</v>
      </c>
    </row>
    <row r="80" spans="1:58" x14ac:dyDescent="0.3">
      <c r="A80" s="25">
        <v>2044</v>
      </c>
      <c r="B80" s="26" t="s">
        <v>156</v>
      </c>
      <c r="C80" s="26" t="s">
        <v>179</v>
      </c>
      <c r="D80" s="26" t="s">
        <v>180</v>
      </c>
      <c r="E80" s="26" t="s">
        <v>159</v>
      </c>
      <c r="F80" s="26" t="s">
        <v>160</v>
      </c>
      <c r="G80" s="26" t="s">
        <v>181</v>
      </c>
      <c r="H80" s="26" t="s">
        <v>162</v>
      </c>
      <c r="I80" s="26" t="s">
        <v>163</v>
      </c>
      <c r="J80" s="26" t="s">
        <v>164</v>
      </c>
      <c r="K80" s="26" t="s">
        <v>182</v>
      </c>
      <c r="L80" s="26" t="s">
        <v>183</v>
      </c>
      <c r="M80" s="26">
        <v>10</v>
      </c>
      <c r="N80" s="26">
        <v>54</v>
      </c>
      <c r="O80" s="26">
        <v>19.5</v>
      </c>
      <c r="P80" s="26" t="s">
        <v>166</v>
      </c>
      <c r="Q80" s="26">
        <v>74</v>
      </c>
      <c r="R80" s="26">
        <v>9</v>
      </c>
      <c r="S80" s="26">
        <v>14.8</v>
      </c>
      <c r="T80" s="26" t="s">
        <v>167</v>
      </c>
      <c r="U80" s="26">
        <v>30</v>
      </c>
      <c r="V80" s="27">
        <v>28686</v>
      </c>
      <c r="W80" s="27"/>
      <c r="X80" s="26"/>
      <c r="Y80" s="28">
        <f t="shared" si="8"/>
        <v>54.325000000000003</v>
      </c>
      <c r="Z80" s="28">
        <f t="shared" si="9"/>
        <v>9.2466666666666661</v>
      </c>
      <c r="AA80" s="28">
        <f t="shared" si="10"/>
        <v>10.905416666666667</v>
      </c>
      <c r="AB80" s="28">
        <f t="shared" si="11"/>
        <v>-74.154111111111106</v>
      </c>
    </row>
    <row r="81" spans="1:28" x14ac:dyDescent="0.3">
      <c r="A81" s="25">
        <v>2045</v>
      </c>
      <c r="B81" s="26" t="s">
        <v>156</v>
      </c>
      <c r="C81" s="26" t="s">
        <v>168</v>
      </c>
      <c r="D81" s="26" t="s">
        <v>169</v>
      </c>
      <c r="E81" s="26" t="s">
        <v>159</v>
      </c>
      <c r="F81" s="26" t="s">
        <v>160</v>
      </c>
      <c r="G81" s="26" t="s">
        <v>161</v>
      </c>
      <c r="H81" s="26" t="s">
        <v>162</v>
      </c>
      <c r="I81" s="26" t="s">
        <v>163</v>
      </c>
      <c r="J81" s="26" t="s">
        <v>164</v>
      </c>
      <c r="K81" s="26" t="s">
        <v>170</v>
      </c>
      <c r="L81" s="26" t="s">
        <v>170</v>
      </c>
      <c r="M81" s="26">
        <v>10</v>
      </c>
      <c r="N81" s="26">
        <v>31</v>
      </c>
      <c r="O81" s="26">
        <v>46.1</v>
      </c>
      <c r="P81" s="26" t="s">
        <v>166</v>
      </c>
      <c r="Q81" s="26">
        <v>74</v>
      </c>
      <c r="R81" s="26">
        <v>11</v>
      </c>
      <c r="S81" s="26">
        <v>9.3000000000000007</v>
      </c>
      <c r="T81" s="26" t="s">
        <v>167</v>
      </c>
      <c r="U81" s="26">
        <v>55</v>
      </c>
      <c r="V81" s="27">
        <v>21290</v>
      </c>
      <c r="W81" s="27"/>
      <c r="X81" s="26"/>
      <c r="Y81" s="28">
        <f t="shared" si="8"/>
        <v>31.768333333333334</v>
      </c>
      <c r="Z81" s="28">
        <f t="shared" si="9"/>
        <v>11.154999999999999</v>
      </c>
      <c r="AA81" s="28">
        <f t="shared" si="10"/>
        <v>10.529472222222223</v>
      </c>
      <c r="AB81" s="28">
        <f t="shared" si="11"/>
        <v>-74.185916666666671</v>
      </c>
    </row>
    <row r="82" spans="1:28" x14ac:dyDescent="0.3">
      <c r="A82" s="25">
        <v>1956</v>
      </c>
      <c r="B82" s="26" t="s">
        <v>156</v>
      </c>
      <c r="C82" s="26" t="s">
        <v>157</v>
      </c>
      <c r="D82" s="26" t="s">
        <v>158</v>
      </c>
      <c r="E82" s="26" t="s">
        <v>159</v>
      </c>
      <c r="F82" s="26" t="s">
        <v>160</v>
      </c>
      <c r="G82" s="26" t="s">
        <v>161</v>
      </c>
      <c r="H82" s="26" t="s">
        <v>162</v>
      </c>
      <c r="I82" s="26" t="s">
        <v>163</v>
      </c>
      <c r="J82" s="26" t="s">
        <v>164</v>
      </c>
      <c r="K82" s="26" t="s">
        <v>165</v>
      </c>
      <c r="L82" s="26" t="s">
        <v>165</v>
      </c>
      <c r="M82" s="26">
        <v>10</v>
      </c>
      <c r="N82" s="26">
        <v>35</v>
      </c>
      <c r="O82" s="26">
        <v>8.9</v>
      </c>
      <c r="P82" s="26" t="s">
        <v>166</v>
      </c>
      <c r="Q82" s="26">
        <v>74</v>
      </c>
      <c r="R82" s="26">
        <v>11</v>
      </c>
      <c r="S82" s="26">
        <v>31.6</v>
      </c>
      <c r="T82" s="26" t="s">
        <v>167</v>
      </c>
      <c r="U82" s="26">
        <v>37</v>
      </c>
      <c r="V82" s="27">
        <v>23877</v>
      </c>
      <c r="W82" s="27"/>
      <c r="X82" s="26"/>
      <c r="Y82" s="28">
        <f t="shared" si="8"/>
        <v>35.148333333333333</v>
      </c>
      <c r="Z82" s="28">
        <f t="shared" si="9"/>
        <v>11.526666666666667</v>
      </c>
      <c r="AA82" s="28">
        <f t="shared" si="10"/>
        <v>10.585805555555556</v>
      </c>
      <c r="AB82" s="28">
        <f t="shared" si="11"/>
        <v>-74.192111111111117</v>
      </c>
    </row>
    <row r="83" spans="1:28" x14ac:dyDescent="0.3">
      <c r="A83" s="25">
        <v>2046</v>
      </c>
      <c r="B83" s="26" t="s">
        <v>156</v>
      </c>
      <c r="C83" s="26" t="s">
        <v>184</v>
      </c>
      <c r="D83" s="26" t="s">
        <v>185</v>
      </c>
      <c r="E83" s="26" t="s">
        <v>159</v>
      </c>
      <c r="F83" s="26" t="s">
        <v>160</v>
      </c>
      <c r="G83" s="26" t="s">
        <v>181</v>
      </c>
      <c r="H83" s="26" t="s">
        <v>173</v>
      </c>
      <c r="I83" s="26" t="s">
        <v>163</v>
      </c>
      <c r="J83" s="26" t="s">
        <v>164</v>
      </c>
      <c r="K83" s="26" t="s">
        <v>182</v>
      </c>
      <c r="L83" s="26" t="s">
        <v>186</v>
      </c>
      <c r="M83" s="26">
        <v>10</v>
      </c>
      <c r="N83" s="26">
        <v>38</v>
      </c>
      <c r="O83" s="26">
        <v>0</v>
      </c>
      <c r="P83" s="26" t="s">
        <v>166</v>
      </c>
      <c r="Q83" s="26">
        <v>74</v>
      </c>
      <c r="R83" s="26">
        <v>9</v>
      </c>
      <c r="S83" s="26">
        <v>0</v>
      </c>
      <c r="T83" s="26" t="s">
        <v>167</v>
      </c>
      <c r="U83" s="26">
        <v>34</v>
      </c>
      <c r="V83" s="27">
        <v>21259</v>
      </c>
      <c r="W83" s="27">
        <v>29874</v>
      </c>
      <c r="X83" s="26"/>
      <c r="Y83" s="28">
        <f t="shared" si="8"/>
        <v>38</v>
      </c>
      <c r="Z83" s="28">
        <f t="shared" si="9"/>
        <v>9</v>
      </c>
      <c r="AA83" s="28">
        <f t="shared" si="10"/>
        <v>10.633333333333333</v>
      </c>
      <c r="AB83" s="28">
        <f t="shared" si="11"/>
        <v>-74.150000000000006</v>
      </c>
    </row>
    <row r="84" spans="1:28" x14ac:dyDescent="0.3">
      <c r="A84" s="25">
        <v>1957</v>
      </c>
      <c r="B84" s="26" t="s">
        <v>156</v>
      </c>
      <c r="C84" s="26" t="s">
        <v>191</v>
      </c>
      <c r="D84" s="26" t="s">
        <v>192</v>
      </c>
      <c r="E84" s="26" t="s">
        <v>159</v>
      </c>
      <c r="F84" s="26" t="s">
        <v>160</v>
      </c>
      <c r="G84" s="26" t="s">
        <v>181</v>
      </c>
      <c r="H84" s="26" t="s">
        <v>162</v>
      </c>
      <c r="I84" s="26" t="s">
        <v>163</v>
      </c>
      <c r="J84" s="26" t="s">
        <v>164</v>
      </c>
      <c r="K84" s="26" t="s">
        <v>165</v>
      </c>
      <c r="L84" s="26" t="s">
        <v>165</v>
      </c>
      <c r="M84" s="26">
        <v>10</v>
      </c>
      <c r="N84" s="26">
        <v>34</v>
      </c>
      <c r="O84" s="26">
        <v>29.7</v>
      </c>
      <c r="P84" s="26" t="s">
        <v>166</v>
      </c>
      <c r="Q84" s="26">
        <v>74</v>
      </c>
      <c r="R84" s="26">
        <v>7</v>
      </c>
      <c r="S84" s="26">
        <v>36</v>
      </c>
      <c r="T84" s="26" t="s">
        <v>167</v>
      </c>
      <c r="U84" s="26">
        <v>67</v>
      </c>
      <c r="V84" s="27">
        <v>23877</v>
      </c>
      <c r="W84" s="27"/>
      <c r="X84" s="26"/>
      <c r="Y84" s="28">
        <f t="shared" si="8"/>
        <v>34.494999999999997</v>
      </c>
      <c r="Z84" s="28">
        <f t="shared" si="9"/>
        <v>7.6</v>
      </c>
      <c r="AA84" s="28">
        <f t="shared" si="10"/>
        <v>10.574916666666667</v>
      </c>
      <c r="AB84" s="28">
        <f t="shared" si="11"/>
        <v>-74.126666666666665</v>
      </c>
    </row>
    <row r="85" spans="1:28" x14ac:dyDescent="0.3">
      <c r="A85" s="25">
        <v>1958</v>
      </c>
      <c r="B85" s="26" t="s">
        <v>156</v>
      </c>
      <c r="C85" s="26" t="s">
        <v>211</v>
      </c>
      <c r="D85" s="26" t="s">
        <v>212</v>
      </c>
      <c r="E85" s="26" t="s">
        <v>159</v>
      </c>
      <c r="F85" s="26" t="s">
        <v>160</v>
      </c>
      <c r="G85" s="26" t="s">
        <v>181</v>
      </c>
      <c r="H85" s="26" t="s">
        <v>162</v>
      </c>
      <c r="I85" s="26" t="s">
        <v>163</v>
      </c>
      <c r="J85" s="26" t="s">
        <v>164</v>
      </c>
      <c r="K85" s="26" t="s">
        <v>182</v>
      </c>
      <c r="L85" s="26" t="s">
        <v>201</v>
      </c>
      <c r="M85" s="26">
        <v>10</v>
      </c>
      <c r="N85" s="26">
        <v>48</v>
      </c>
      <c r="O85" s="26">
        <v>9.6</v>
      </c>
      <c r="P85" s="26" t="s">
        <v>166</v>
      </c>
      <c r="Q85" s="26">
        <v>74</v>
      </c>
      <c r="R85" s="26">
        <v>1</v>
      </c>
      <c r="S85" s="26">
        <v>43.1</v>
      </c>
      <c r="T85" s="26" t="s">
        <v>167</v>
      </c>
      <c r="U85" s="26">
        <v>1000</v>
      </c>
      <c r="V85" s="27">
        <v>30147</v>
      </c>
      <c r="W85" s="27"/>
      <c r="X85" s="26"/>
      <c r="Y85" s="28">
        <f t="shared" si="8"/>
        <v>48.16</v>
      </c>
      <c r="Z85" s="28">
        <f t="shared" si="9"/>
        <v>1.7183333333333333</v>
      </c>
      <c r="AA85" s="28">
        <f t="shared" si="10"/>
        <v>10.802666666666667</v>
      </c>
      <c r="AB85" s="28">
        <f t="shared" si="11"/>
        <v>-74.028638888888892</v>
      </c>
    </row>
  </sheetData>
  <mergeCells count="8">
    <mergeCell ref="BD1:BF1"/>
    <mergeCell ref="AX1:AZ1"/>
    <mergeCell ref="BA1:BC1"/>
    <mergeCell ref="M2:P2"/>
    <mergeCell ref="Q2:T2"/>
    <mergeCell ref="AC1:AE1"/>
    <mergeCell ref="AF1:AH1"/>
    <mergeCell ref="AI1:A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20149910084192</vt:lpstr>
      <vt:lpstr>2014991008419223</vt:lpstr>
      <vt:lpstr>Plan2</vt:lpstr>
      <vt:lpstr>ESTACIONES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MParra</dc:creator>
  <cp:lastModifiedBy>penico93</cp:lastModifiedBy>
  <dcterms:created xsi:type="dcterms:W3CDTF">2014-09-15T15:25:46Z</dcterms:created>
  <dcterms:modified xsi:type="dcterms:W3CDTF">2016-04-24T21:31:19Z</dcterms:modified>
</cp:coreProperties>
</file>