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penico93/Dropbox/Caudales_SNSM/"/>
    </mc:Choice>
  </mc:AlternateContent>
  <bookViews>
    <workbookView xWindow="6120" yWindow="900" windowWidth="15560" windowHeight="16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8" i="1" l="1"/>
  <c r="AB18" i="1"/>
  <c r="Y18" i="1"/>
  <c r="AA18" i="1"/>
  <c r="Z17" i="1"/>
  <c r="AB17" i="1"/>
  <c r="Y17" i="1"/>
  <c r="AA17" i="1"/>
  <c r="Z16" i="1"/>
  <c r="AB16" i="1"/>
  <c r="Y16" i="1"/>
  <c r="AA16" i="1"/>
  <c r="Z15" i="1"/>
  <c r="AB15" i="1"/>
  <c r="Y15" i="1"/>
  <c r="AA15" i="1"/>
  <c r="Z14" i="1"/>
  <c r="AB14" i="1"/>
  <c r="Y14" i="1"/>
  <c r="AA14" i="1"/>
  <c r="Z13" i="1"/>
  <c r="AB13" i="1"/>
  <c r="Y13" i="1"/>
  <c r="AA13" i="1"/>
  <c r="Z12" i="1"/>
  <c r="AB12" i="1"/>
  <c r="Y12" i="1"/>
  <c r="AA12" i="1"/>
  <c r="Z11" i="1"/>
  <c r="AB11" i="1"/>
  <c r="Y11" i="1"/>
  <c r="AA11" i="1"/>
  <c r="Z10" i="1"/>
  <c r="AB10" i="1"/>
  <c r="Y10" i="1"/>
  <c r="AA10" i="1"/>
  <c r="Z9" i="1"/>
  <c r="AB9" i="1"/>
  <c r="Y9" i="1"/>
  <c r="AA9" i="1"/>
  <c r="Z8" i="1"/>
  <c r="AB8" i="1"/>
  <c r="Y8" i="1"/>
  <c r="AA8" i="1"/>
  <c r="Z6" i="1"/>
  <c r="AB6" i="1"/>
  <c r="Y6" i="1"/>
  <c r="AA6" i="1"/>
  <c r="Z5" i="1"/>
  <c r="AB5" i="1"/>
  <c r="Y5" i="1"/>
  <c r="AA5" i="1"/>
  <c r="Z4" i="1"/>
  <c r="AB4" i="1"/>
  <c r="Y4" i="1"/>
  <c r="AA4" i="1"/>
  <c r="Z3" i="1"/>
  <c r="AB3" i="1"/>
  <c r="Y3" i="1"/>
  <c r="AA3" i="1"/>
  <c r="Z2" i="1"/>
  <c r="AB2" i="1"/>
  <c r="Y2" i="1"/>
  <c r="AA2" i="1"/>
</calcChain>
</file>

<file path=xl/sharedStrings.xml><?xml version="1.0" encoding="utf-8"?>
<sst xmlns="http://schemas.openxmlformats.org/spreadsheetml/2006/main" count="259" uniqueCount="99">
  <si>
    <t>Lat</t>
  </si>
  <si>
    <t>Long</t>
  </si>
  <si>
    <t>AREA OPER. 05</t>
  </si>
  <si>
    <t>28037060</t>
  </si>
  <si>
    <t>CANTACLARO [28037060]</t>
  </si>
  <si>
    <t>CON</t>
  </si>
  <si>
    <t>HID</t>
  </si>
  <si>
    <t>LG</t>
  </si>
  <si>
    <t>ACT</t>
  </si>
  <si>
    <t>IDEAM</t>
  </si>
  <si>
    <t>CESAR</t>
  </si>
  <si>
    <t>VALLEDUPAR</t>
  </si>
  <si>
    <t>GARUPAL</t>
  </si>
  <si>
    <t>N</t>
  </si>
  <si>
    <t>W</t>
  </si>
  <si>
    <t xml:space="preserve">No. </t>
  </si>
  <si>
    <t>A. OPE</t>
  </si>
  <si>
    <t>CODIGO</t>
  </si>
  <si>
    <t>NOMBRE</t>
  </si>
  <si>
    <t>TIPO</t>
  </si>
  <si>
    <t>CLASE</t>
  </si>
  <si>
    <t>CATE.</t>
  </si>
  <si>
    <t>ESTADO</t>
  </si>
  <si>
    <t>ENTIDAD</t>
  </si>
  <si>
    <t>DEPTO</t>
  </si>
  <si>
    <t>MUNICIPIO</t>
  </si>
  <si>
    <t>CORRIENTE</t>
  </si>
  <si>
    <t>LATITUD</t>
  </si>
  <si>
    <t>LONGITUD</t>
  </si>
  <si>
    <t>ALT</t>
  </si>
  <si>
    <t>FECHA INST.</t>
  </si>
  <si>
    <t>FECHA SUSP.</t>
  </si>
  <si>
    <t>OBSERVACION</t>
  </si>
  <si>
    <t>Med</t>
  </si>
  <si>
    <t>max</t>
  </si>
  <si>
    <t>min</t>
  </si>
  <si>
    <t>med</t>
  </si>
  <si>
    <t>15067020</t>
  </si>
  <si>
    <t>CERCADO EL AUTOMATICA [15067020]</t>
  </si>
  <si>
    <t>AUT</t>
  </si>
  <si>
    <t>SUS</t>
  </si>
  <si>
    <t>LA GUAJIRA</t>
  </si>
  <si>
    <t>FONSECA</t>
  </si>
  <si>
    <t>RANCHERIA</t>
  </si>
  <si>
    <t>Información de georeferencia- ción por verificar.</t>
  </si>
  <si>
    <t>28017050</t>
  </si>
  <si>
    <t>REPOSO EL [28017050]</t>
  </si>
  <si>
    <t>GUATAPURI</t>
  </si>
  <si>
    <t>15027010</t>
  </si>
  <si>
    <t>PTE CARRETERA [15027010]</t>
  </si>
  <si>
    <t>M/LENA</t>
  </si>
  <si>
    <t>SANTA MARTA</t>
  </si>
  <si>
    <t>DON DIEGO</t>
  </si>
  <si>
    <t>15037020</t>
  </si>
  <si>
    <t>PTE CARRETERA [15037020]</t>
  </si>
  <si>
    <t>DIBULLA</t>
  </si>
  <si>
    <t>PALOMINO</t>
  </si>
  <si>
    <t>MINGUEO [1503703]</t>
  </si>
  <si>
    <t>LM</t>
  </si>
  <si>
    <t>CANAS</t>
  </si>
  <si>
    <t>15/06/1990</t>
  </si>
  <si>
    <t>28017110</t>
  </si>
  <si>
    <t>MINA LA [28017110]</t>
  </si>
  <si>
    <t>BADILLO</t>
  </si>
  <si>
    <t>28017080</t>
  </si>
  <si>
    <t>CORRAL DE PIEDRA [28017080]</t>
  </si>
  <si>
    <t>SAN JUAN DEL CESAR</t>
  </si>
  <si>
    <t>seco</t>
  </si>
  <si>
    <t>15047020</t>
  </si>
  <si>
    <t>PTE BOMBA [15047020]</t>
  </si>
  <si>
    <t>RIOHACHA</t>
  </si>
  <si>
    <t>TAPIAS</t>
  </si>
  <si>
    <t>15017080</t>
  </si>
  <si>
    <t>BURITACA [15017080]</t>
  </si>
  <si>
    <t>BURITACA</t>
  </si>
  <si>
    <t>15017040</t>
  </si>
  <si>
    <t>GUACHACA [15017040]</t>
  </si>
  <si>
    <t>GUACHACA</t>
  </si>
  <si>
    <t>15017010</t>
  </si>
  <si>
    <t>GAIRA [15017010]</t>
  </si>
  <si>
    <t>GAIRA</t>
  </si>
  <si>
    <t>solo 1980</t>
  </si>
  <si>
    <t>29067070</t>
  </si>
  <si>
    <t>RIO FRIO [29067070]</t>
  </si>
  <si>
    <t>CIENAGA</t>
  </si>
  <si>
    <t>FRIO</t>
  </si>
  <si>
    <t>29067040</t>
  </si>
  <si>
    <t>STA ROSALIA [29067040]</t>
  </si>
  <si>
    <t>ZONA BANANERA</t>
  </si>
  <si>
    <t>ORIHUECA</t>
  </si>
  <si>
    <t>29067150</t>
  </si>
  <si>
    <t>GANADERIA CARIBE [29067150]</t>
  </si>
  <si>
    <t>ARACATACA</t>
  </si>
  <si>
    <t>29067060</t>
  </si>
  <si>
    <t>PTO RICO HDA [29067060]</t>
  </si>
  <si>
    <t>FUNDACION</t>
  </si>
  <si>
    <t>28047010</t>
  </si>
  <si>
    <t>AURORA LA [28047010]</t>
  </si>
  <si>
    <t>ARIGUANI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</si>
</sst>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2F2F2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1" xfId="1" applyFont="1" applyBorder="1" applyAlignment="1">
      <alignment horizontal="center"/>
    </xf>
    <xf numFmtId="0" fontId="2" fillId="0" borderId="1" xfId="1" applyFont="1" applyBorder="1" applyAlignment="1"/>
    <xf numFmtId="0" fontId="3" fillId="0" borderId="1" xfId="1" applyFont="1" applyBorder="1" applyAlignment="1"/>
    <xf numFmtId="164" fontId="2" fillId="0" borderId="1" xfId="1" applyNumberFormat="1" applyFont="1" applyBorder="1" applyAlignment="1">
      <alignment horizontal="center"/>
    </xf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5" fillId="0" borderId="0" xfId="0" applyFont="1"/>
    <xf numFmtId="0" fontId="3" fillId="5" borderId="1" xfId="1" applyFont="1" applyFill="1" applyBorder="1" applyAlignment="1">
      <alignment horizontal="center"/>
    </xf>
    <xf numFmtId="0" fontId="3" fillId="5" borderId="1" xfId="1" applyFont="1" applyFill="1" applyBorder="1" applyAlignment="1"/>
    <xf numFmtId="0" fontId="6" fillId="0" borderId="0" xfId="0" applyFont="1" applyAlignment="1"/>
    <xf numFmtId="0" fontId="6" fillId="6" borderId="0" xfId="0" applyFont="1" applyFill="1" applyAlignment="1"/>
    <xf numFmtId="0" fontId="6" fillId="7" borderId="0" xfId="0" applyFont="1" applyFill="1" applyAlignment="1"/>
    <xf numFmtId="0" fontId="6" fillId="8" borderId="0" xfId="0" applyFont="1" applyFill="1" applyAlignment="1"/>
    <xf numFmtId="0" fontId="6" fillId="2" borderId="0" xfId="0" applyFont="1" applyFill="1" applyAlignment="1"/>
    <xf numFmtId="0" fontId="6" fillId="3" borderId="0" xfId="0" applyFont="1" applyFill="1" applyAlignment="1"/>
    <xf numFmtId="0" fontId="6" fillId="4" borderId="0" xfId="0" applyFont="1" applyFill="1" applyAlignment="1"/>
    <xf numFmtId="0" fontId="6" fillId="0" borderId="0" xfId="0" applyFont="1" applyFill="1" applyAlignment="1"/>
    <xf numFmtId="0" fontId="6" fillId="9" borderId="0" xfId="0" applyFont="1" applyFill="1" applyAlignment="1"/>
    <xf numFmtId="0" fontId="6" fillId="10" borderId="0" xfId="0" applyFont="1" applyFill="1" applyAlignment="1"/>
    <xf numFmtId="0" fontId="4" fillId="10" borderId="0" xfId="0" applyFont="1" applyFill="1"/>
    <xf numFmtId="0" fontId="0" fillId="2" borderId="0" xfId="0" applyFill="1"/>
    <xf numFmtId="0" fontId="0" fillId="0" borderId="0" xfId="0" applyFill="1"/>
    <xf numFmtId="0" fontId="0" fillId="10" borderId="0" xfId="0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/>
    <xf numFmtId="0" fontId="8" fillId="0" borderId="2" xfId="0" applyFont="1" applyBorder="1"/>
    <xf numFmtId="164" fontId="7" fillId="0" borderId="2" xfId="0" applyNumberFormat="1" applyFont="1" applyBorder="1" applyAlignment="1">
      <alignment horizontal="center"/>
    </xf>
    <xf numFmtId="0" fontId="9" fillId="0" borderId="0" xfId="0" applyFont="1"/>
    <xf numFmtId="0" fontId="9" fillId="11" borderId="0" xfId="0" applyFont="1" applyFill="1"/>
    <xf numFmtId="0" fontId="9" fillId="12" borderId="0" xfId="0" applyFont="1" applyFill="1"/>
    <xf numFmtId="0" fontId="9" fillId="13" borderId="0" xfId="0" applyFont="1" applyFill="1"/>
    <xf numFmtId="0" fontId="3" fillId="5" borderId="1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"/>
  <sheetViews>
    <sheetView tabSelected="1" topLeftCell="R1" workbookViewId="0">
      <selection activeCell="AB2" sqref="AB2"/>
    </sheetView>
  </sheetViews>
  <sheetFormatPr baseColWidth="10" defaultRowHeight="16" x14ac:dyDescent="0.2"/>
  <cols>
    <col min="1" max="1" width="12" bestFit="1" customWidth="1"/>
    <col min="2" max="2" width="11.33203125" bestFit="1" customWidth="1"/>
    <col min="3" max="3" width="9.33203125" customWidth="1"/>
    <col min="4" max="4" width="42.5" customWidth="1"/>
    <col min="5" max="5" width="5" bestFit="1" customWidth="1"/>
    <col min="6" max="6" width="4.83203125" bestFit="1" customWidth="1"/>
    <col min="7" max="7" width="3.1640625" bestFit="1" customWidth="1"/>
  </cols>
  <sheetData>
    <row r="1" spans="1:58" s="13" customFormat="1" ht="12" x14ac:dyDescent="0.15">
      <c r="A1" s="11" t="s">
        <v>15</v>
      </c>
      <c r="B1" s="11" t="s">
        <v>16</v>
      </c>
      <c r="C1" s="11" t="s">
        <v>17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  <c r="J1" s="11" t="s">
        <v>24</v>
      </c>
      <c r="K1" s="11" t="s">
        <v>25</v>
      </c>
      <c r="L1" s="11" t="s">
        <v>26</v>
      </c>
      <c r="M1" s="39" t="s">
        <v>27</v>
      </c>
      <c r="N1" s="39"/>
      <c r="O1" s="39"/>
      <c r="P1" s="39"/>
      <c r="Q1" s="39" t="s">
        <v>28</v>
      </c>
      <c r="R1" s="39"/>
      <c r="S1" s="39"/>
      <c r="T1" s="39"/>
      <c r="U1" s="11" t="s">
        <v>29</v>
      </c>
      <c r="V1" s="11" t="s">
        <v>30</v>
      </c>
      <c r="W1" s="11" t="s">
        <v>31</v>
      </c>
      <c r="X1" s="12" t="s">
        <v>32</v>
      </c>
      <c r="AA1" s="12" t="s">
        <v>0</v>
      </c>
      <c r="AB1" s="12" t="s">
        <v>1</v>
      </c>
      <c r="AC1" s="14" t="s">
        <v>33</v>
      </c>
      <c r="AD1" s="14" t="s">
        <v>34</v>
      </c>
      <c r="AE1" s="14" t="s">
        <v>35</v>
      </c>
      <c r="AF1" s="15" t="s">
        <v>36</v>
      </c>
      <c r="AG1" s="15" t="s">
        <v>34</v>
      </c>
      <c r="AH1" s="15" t="s">
        <v>35</v>
      </c>
      <c r="AI1" s="16"/>
      <c r="AJ1" s="16"/>
      <c r="AK1" s="16"/>
      <c r="AM1" s="17" t="s">
        <v>33</v>
      </c>
      <c r="AN1" s="17" t="s">
        <v>34</v>
      </c>
      <c r="AO1" s="17" t="s">
        <v>35</v>
      </c>
      <c r="AP1" s="18" t="s">
        <v>33</v>
      </c>
      <c r="AQ1" s="18" t="s">
        <v>34</v>
      </c>
      <c r="AR1" s="18" t="s">
        <v>35</v>
      </c>
      <c r="AS1" s="19" t="s">
        <v>33</v>
      </c>
      <c r="AT1" s="19" t="s">
        <v>34</v>
      </c>
      <c r="AU1" s="19" t="s">
        <v>35</v>
      </c>
      <c r="AV1" s="19"/>
      <c r="AW1" s="20"/>
      <c r="AX1" s="21"/>
      <c r="AY1" s="21"/>
      <c r="AZ1" s="21"/>
      <c r="BA1" s="22"/>
      <c r="BB1" s="22"/>
      <c r="BC1" s="22"/>
      <c r="BD1" s="16"/>
      <c r="BE1" s="16"/>
      <c r="BF1" s="16"/>
    </row>
    <row r="2" spans="1:58" s="5" customFormat="1" x14ac:dyDescent="0.2">
      <c r="A2" s="1">
        <v>1884</v>
      </c>
      <c r="B2" s="2" t="s">
        <v>2</v>
      </c>
      <c r="C2" s="3" t="s">
        <v>3</v>
      </c>
      <c r="D2" s="3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>
        <v>10</v>
      </c>
      <c r="N2" s="2">
        <v>5</v>
      </c>
      <c r="O2" s="2">
        <v>18.5</v>
      </c>
      <c r="P2" s="2" t="s">
        <v>13</v>
      </c>
      <c r="Q2" s="2">
        <v>73</v>
      </c>
      <c r="R2" s="2">
        <v>43</v>
      </c>
      <c r="S2" s="2">
        <v>58.1</v>
      </c>
      <c r="T2" s="2" t="s">
        <v>14</v>
      </c>
      <c r="U2" s="2">
        <v>120</v>
      </c>
      <c r="V2" s="4">
        <v>23085</v>
      </c>
      <c r="W2" s="4"/>
      <c r="X2" s="2"/>
      <c r="Y2" s="5">
        <f t="shared" ref="Y2:Y6" si="0">N2+(O2/60)</f>
        <v>5.3083333333333336</v>
      </c>
      <c r="Z2" s="5">
        <f t="shared" ref="Z2:Z6" si="1">R2+(S2/60)</f>
        <v>43.968333333333334</v>
      </c>
      <c r="AA2" s="5">
        <f t="shared" ref="AA2:AA6" si="2">M2+(Y2/60)</f>
        <v>10.088472222222222</v>
      </c>
      <c r="AB2" s="5">
        <f t="shared" ref="AB2:AB6" si="3">-(Q2+(Z2/60))</f>
        <v>-73.732805555555558</v>
      </c>
      <c r="AC2">
        <v>1.89</v>
      </c>
      <c r="AD2">
        <v>17.87</v>
      </c>
      <c r="AE2">
        <v>0</v>
      </c>
      <c r="AF2">
        <v>18.260000000000002</v>
      </c>
      <c r="AG2">
        <v>211</v>
      </c>
      <c r="AH2">
        <v>0</v>
      </c>
      <c r="AI2">
        <v>0.57999999999999996</v>
      </c>
      <c r="AJ2">
        <v>13.46</v>
      </c>
      <c r="AK2">
        <v>0</v>
      </c>
      <c r="AM2" s="6"/>
      <c r="AN2" s="6"/>
      <c r="AO2" s="6"/>
      <c r="AP2" s="7"/>
      <c r="AQ2" s="7"/>
      <c r="AR2" s="7"/>
      <c r="AS2" s="8"/>
      <c r="AT2" s="8"/>
      <c r="AU2" s="8"/>
      <c r="AV2" s="8"/>
      <c r="AW2" s="9"/>
      <c r="AX2" s="10">
        <v>4.8059722222222236E-3</v>
      </c>
      <c r="AY2" s="10">
        <v>6.8000000000000005E-2</v>
      </c>
      <c r="AZ2" s="10">
        <v>0</v>
      </c>
      <c r="BA2">
        <v>0.08</v>
      </c>
      <c r="BB2">
        <v>7.94</v>
      </c>
      <c r="BC2">
        <v>0</v>
      </c>
      <c r="BD2" s="10">
        <v>1.7697049275362318</v>
      </c>
      <c r="BE2" s="10">
        <v>2.1179999999999999</v>
      </c>
      <c r="BF2" s="10">
        <v>0</v>
      </c>
    </row>
    <row r="3" spans="1:58" s="5" customFormat="1" x14ac:dyDescent="0.2">
      <c r="A3" s="1">
        <v>1749</v>
      </c>
      <c r="B3" s="2" t="s">
        <v>2</v>
      </c>
      <c r="C3" s="3" t="s">
        <v>37</v>
      </c>
      <c r="D3" s="3" t="s">
        <v>38</v>
      </c>
      <c r="E3" s="2" t="s">
        <v>39</v>
      </c>
      <c r="F3" s="2" t="s">
        <v>6</v>
      </c>
      <c r="G3" s="2" t="s">
        <v>7</v>
      </c>
      <c r="H3" s="2" t="s">
        <v>40</v>
      </c>
      <c r="I3" s="2" t="s">
        <v>9</v>
      </c>
      <c r="J3" s="2" t="s">
        <v>41</v>
      </c>
      <c r="K3" s="2" t="s">
        <v>42</v>
      </c>
      <c r="L3" s="2" t="s">
        <v>43</v>
      </c>
      <c r="M3" s="2">
        <v>10</v>
      </c>
      <c r="N3" s="2">
        <v>54</v>
      </c>
      <c r="O3" s="2">
        <v>54.5</v>
      </c>
      <c r="P3" s="2" t="s">
        <v>13</v>
      </c>
      <c r="Q3" s="2">
        <v>73</v>
      </c>
      <c r="R3" s="2">
        <v>0</v>
      </c>
      <c r="S3" s="2">
        <v>41.5</v>
      </c>
      <c r="T3" s="2" t="s">
        <v>14</v>
      </c>
      <c r="U3" s="2">
        <v>400</v>
      </c>
      <c r="V3" s="4">
        <v>22477</v>
      </c>
      <c r="W3" s="4">
        <v>40450</v>
      </c>
      <c r="X3" s="2" t="s">
        <v>44</v>
      </c>
      <c r="Y3" s="5">
        <f t="shared" si="0"/>
        <v>54.908333333333331</v>
      </c>
      <c r="Z3" s="5">
        <f t="shared" si="1"/>
        <v>0.69166666666666665</v>
      </c>
      <c r="AA3" s="5">
        <f t="shared" si="2"/>
        <v>10.915138888888889</v>
      </c>
      <c r="AB3" s="5">
        <f t="shared" si="3"/>
        <v>-73.011527777777772</v>
      </c>
      <c r="AC3">
        <v>8.2200000000000006</v>
      </c>
      <c r="AD3">
        <v>51.61</v>
      </c>
      <c r="AE3">
        <v>1.1100000000000001</v>
      </c>
      <c r="AF3">
        <v>38.76</v>
      </c>
      <c r="AG3">
        <v>429</v>
      </c>
      <c r="AH3">
        <v>1.54</v>
      </c>
      <c r="AI3">
        <v>4.49</v>
      </c>
      <c r="AJ3">
        <v>26.11</v>
      </c>
      <c r="AK3">
        <v>0.62</v>
      </c>
      <c r="AM3" s="6"/>
      <c r="AN3" s="6"/>
      <c r="AO3" s="6"/>
      <c r="AP3" s="7"/>
      <c r="AQ3" s="7"/>
      <c r="AR3" s="7"/>
      <c r="AS3" s="8"/>
      <c r="AT3" s="8"/>
      <c r="AU3" s="8"/>
      <c r="AV3" s="8"/>
      <c r="AW3" s="9"/>
      <c r="AX3">
        <v>0.06</v>
      </c>
      <c r="AY3">
        <v>6.62</v>
      </c>
      <c r="AZ3">
        <v>0</v>
      </c>
      <c r="BA3" s="23"/>
      <c r="BB3" s="23"/>
      <c r="BC3" s="23"/>
      <c r="BD3">
        <v>7.11</v>
      </c>
      <c r="BE3">
        <v>7.69</v>
      </c>
      <c r="BF3">
        <v>0.01</v>
      </c>
    </row>
    <row r="4" spans="1:58" s="5" customFormat="1" x14ac:dyDescent="0.2">
      <c r="A4" s="1">
        <v>2060</v>
      </c>
      <c r="B4" s="2" t="s">
        <v>2</v>
      </c>
      <c r="C4" s="3" t="s">
        <v>45</v>
      </c>
      <c r="D4" s="3" t="s">
        <v>46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47</v>
      </c>
      <c r="M4" s="2">
        <v>10</v>
      </c>
      <c r="N4" s="2">
        <v>32</v>
      </c>
      <c r="O4" s="2">
        <v>31.4</v>
      </c>
      <c r="P4" s="2" t="s">
        <v>13</v>
      </c>
      <c r="Q4" s="2">
        <v>73</v>
      </c>
      <c r="R4" s="2">
        <v>20</v>
      </c>
      <c r="S4" s="2">
        <v>34.200000000000003</v>
      </c>
      <c r="T4" s="2" t="s">
        <v>14</v>
      </c>
      <c r="U4" s="2">
        <v>350</v>
      </c>
      <c r="V4" s="4">
        <v>21259</v>
      </c>
      <c r="W4" s="4"/>
      <c r="X4" s="2"/>
      <c r="Y4" s="5">
        <f t="shared" si="0"/>
        <v>32.523333333333333</v>
      </c>
      <c r="Z4" s="5">
        <f t="shared" si="1"/>
        <v>20.57</v>
      </c>
      <c r="AA4" s="5">
        <f t="shared" si="2"/>
        <v>10.542055555555555</v>
      </c>
      <c r="AB4" s="5">
        <f t="shared" si="3"/>
        <v>-73.342833333333331</v>
      </c>
      <c r="AC4">
        <v>17.649999999999999</v>
      </c>
      <c r="AD4">
        <v>252</v>
      </c>
      <c r="AE4">
        <v>2.4</v>
      </c>
      <c r="AF4">
        <v>64.17</v>
      </c>
      <c r="AG4">
        <v>925</v>
      </c>
      <c r="AH4">
        <v>3.2</v>
      </c>
      <c r="AI4">
        <v>10.09</v>
      </c>
      <c r="AJ4">
        <v>251.7</v>
      </c>
      <c r="AK4">
        <v>1.34</v>
      </c>
      <c r="AM4" s="24">
        <v>34.840000000000003</v>
      </c>
      <c r="AN4" s="24">
        <v>946</v>
      </c>
      <c r="AO4" s="24">
        <v>0</v>
      </c>
      <c r="AP4">
        <v>0.01</v>
      </c>
      <c r="AQ4">
        <v>0.04</v>
      </c>
      <c r="AR4">
        <v>0</v>
      </c>
      <c r="AS4">
        <v>455.73</v>
      </c>
      <c r="AT4">
        <v>11010</v>
      </c>
      <c r="AU4">
        <v>0</v>
      </c>
      <c r="AV4"/>
      <c r="AW4" s="25"/>
      <c r="AX4" s="10">
        <v>9.1978805916305917E-2</v>
      </c>
      <c r="AY4" s="10">
        <v>2.786</v>
      </c>
      <c r="AZ4" s="10">
        <v>2E-3</v>
      </c>
      <c r="BA4" s="26"/>
      <c r="BB4" s="26"/>
      <c r="BC4" s="26"/>
      <c r="BD4" s="10">
        <v>33.152572177822179</v>
      </c>
      <c r="BE4" s="10">
        <v>86.38</v>
      </c>
      <c r="BF4" s="10">
        <v>6.2E-2</v>
      </c>
    </row>
    <row r="5" spans="1:58" s="5" customFormat="1" ht="15" x14ac:dyDescent="0.2">
      <c r="A5" s="1">
        <v>1814</v>
      </c>
      <c r="B5" s="2" t="s">
        <v>2</v>
      </c>
      <c r="C5" s="2" t="s">
        <v>48</v>
      </c>
      <c r="D5" s="2" t="s">
        <v>49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50</v>
      </c>
      <c r="K5" s="2" t="s">
        <v>51</v>
      </c>
      <c r="L5" s="2" t="s">
        <v>52</v>
      </c>
      <c r="M5" s="2">
        <v>11</v>
      </c>
      <c r="N5" s="2">
        <v>14</v>
      </c>
      <c r="O5" s="2">
        <v>39</v>
      </c>
      <c r="P5" s="2" t="s">
        <v>13</v>
      </c>
      <c r="Q5" s="2">
        <v>73</v>
      </c>
      <c r="R5" s="2">
        <v>41</v>
      </c>
      <c r="S5" s="2">
        <v>7</v>
      </c>
      <c r="T5" s="2" t="s">
        <v>14</v>
      </c>
      <c r="U5" s="2">
        <v>40</v>
      </c>
      <c r="V5" s="4">
        <v>27013</v>
      </c>
      <c r="W5" s="4"/>
      <c r="X5" s="2"/>
      <c r="Y5" s="5">
        <f t="shared" si="0"/>
        <v>14.65</v>
      </c>
      <c r="Z5" s="5">
        <f t="shared" si="1"/>
        <v>41.116666666666667</v>
      </c>
      <c r="AA5" s="5">
        <f t="shared" si="2"/>
        <v>11.244166666666667</v>
      </c>
      <c r="AB5" s="5">
        <f t="shared" si="3"/>
        <v>-73.685277777777785</v>
      </c>
      <c r="AC5" s="27">
        <v>38.15</v>
      </c>
      <c r="AD5" s="27">
        <v>245.7</v>
      </c>
      <c r="AE5" s="27">
        <v>4.92</v>
      </c>
      <c r="AF5" s="28">
        <v>188.98</v>
      </c>
      <c r="AG5" s="28">
        <v>831.4</v>
      </c>
      <c r="AH5" s="28">
        <v>6.2</v>
      </c>
      <c r="AI5" s="29">
        <v>22.76</v>
      </c>
      <c r="AJ5" s="29">
        <v>78.099999999999994</v>
      </c>
      <c r="AK5" s="29">
        <v>1.68</v>
      </c>
      <c r="AM5" s="6"/>
      <c r="AN5" s="6"/>
      <c r="AO5" s="6"/>
      <c r="AP5" s="7"/>
      <c r="AQ5" s="7"/>
      <c r="AR5" s="7"/>
      <c r="AS5" s="8"/>
      <c r="AT5" s="8"/>
      <c r="AU5" s="8"/>
      <c r="AV5" s="8"/>
      <c r="AW5" s="9"/>
      <c r="AX5" s="30"/>
      <c r="AY5" s="30"/>
      <c r="AZ5" s="30"/>
      <c r="BA5" s="23"/>
      <c r="BB5" s="23"/>
      <c r="BC5" s="23"/>
      <c r="BD5" s="29"/>
      <c r="BE5" s="29"/>
      <c r="BF5" s="29"/>
    </row>
    <row r="6" spans="1:58" s="5" customFormat="1" x14ac:dyDescent="0.2">
      <c r="A6" s="1">
        <v>1818</v>
      </c>
      <c r="B6" s="2" t="s">
        <v>2</v>
      </c>
      <c r="C6" s="3" t="s">
        <v>53</v>
      </c>
      <c r="D6" s="3" t="s">
        <v>54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41</v>
      </c>
      <c r="K6" s="2" t="s">
        <v>55</v>
      </c>
      <c r="L6" s="2" t="s">
        <v>56</v>
      </c>
      <c r="M6" s="2">
        <v>11</v>
      </c>
      <c r="N6" s="2">
        <v>14</v>
      </c>
      <c r="O6" s="2">
        <v>40.4</v>
      </c>
      <c r="P6" s="2" t="s">
        <v>13</v>
      </c>
      <c r="Q6" s="2">
        <v>73</v>
      </c>
      <c r="R6" s="2">
        <v>34</v>
      </c>
      <c r="S6" s="2">
        <v>7</v>
      </c>
      <c r="T6" s="2" t="s">
        <v>14</v>
      </c>
      <c r="U6" s="2">
        <v>30</v>
      </c>
      <c r="V6" s="4">
        <v>26952</v>
      </c>
      <c r="W6" s="4"/>
      <c r="X6" s="2"/>
      <c r="Y6" s="5">
        <f t="shared" si="0"/>
        <v>14.673333333333334</v>
      </c>
      <c r="Z6" s="5">
        <f t="shared" si="1"/>
        <v>34.116666666666667</v>
      </c>
      <c r="AA6" s="5">
        <f t="shared" si="2"/>
        <v>11.244555555555555</v>
      </c>
      <c r="AB6" s="5">
        <f t="shared" si="3"/>
        <v>-73.56861111111111</v>
      </c>
      <c r="AC6">
        <v>25.72</v>
      </c>
      <c r="AD6">
        <v>108.8</v>
      </c>
      <c r="AE6">
        <v>4.53</v>
      </c>
      <c r="AF6">
        <v>117.33</v>
      </c>
      <c r="AG6">
        <v>1000</v>
      </c>
      <c r="AH6">
        <v>7.6</v>
      </c>
      <c r="AI6">
        <v>15.1</v>
      </c>
      <c r="AJ6">
        <v>89.3</v>
      </c>
      <c r="AK6">
        <v>2</v>
      </c>
      <c r="AM6" s="6"/>
      <c r="AN6" s="6"/>
      <c r="AO6" s="6"/>
      <c r="AP6" s="7"/>
      <c r="AQ6" s="7"/>
      <c r="AR6" s="7"/>
      <c r="AS6" s="8"/>
      <c r="AT6" s="8"/>
      <c r="AU6" s="8"/>
      <c r="AV6" s="8"/>
      <c r="AW6" s="9"/>
      <c r="AX6">
        <v>0.15</v>
      </c>
      <c r="AY6">
        <v>6.89</v>
      </c>
      <c r="AZ6">
        <v>0</v>
      </c>
      <c r="BA6">
        <v>1.49</v>
      </c>
      <c r="BB6">
        <v>202.4</v>
      </c>
      <c r="BC6">
        <v>0</v>
      </c>
      <c r="BD6">
        <v>54.81</v>
      </c>
      <c r="BE6">
        <v>206.7</v>
      </c>
      <c r="BF6">
        <v>0.05</v>
      </c>
    </row>
    <row r="7" spans="1:58" x14ac:dyDescent="0.2">
      <c r="A7" s="31">
        <v>1705</v>
      </c>
      <c r="B7" s="32" t="s">
        <v>2</v>
      </c>
      <c r="C7" s="33">
        <v>15037030</v>
      </c>
      <c r="D7" s="33" t="s">
        <v>57</v>
      </c>
      <c r="E7" s="32" t="s">
        <v>5</v>
      </c>
      <c r="F7" s="32" t="s">
        <v>6</v>
      </c>
      <c r="G7" s="32" t="s">
        <v>58</v>
      </c>
      <c r="H7" s="32" t="s">
        <v>8</v>
      </c>
      <c r="I7" s="32" t="s">
        <v>9</v>
      </c>
      <c r="J7" s="32" t="s">
        <v>41</v>
      </c>
      <c r="K7" s="32" t="s">
        <v>55</v>
      </c>
      <c r="L7" s="32" t="s">
        <v>59</v>
      </c>
      <c r="M7" s="32">
        <v>11</v>
      </c>
      <c r="N7" s="32">
        <v>12</v>
      </c>
      <c r="O7" s="32">
        <v>44</v>
      </c>
      <c r="P7" s="32" t="s">
        <v>13</v>
      </c>
      <c r="Q7" s="32">
        <v>73</v>
      </c>
      <c r="R7" s="32">
        <v>24</v>
      </c>
      <c r="S7" s="32">
        <v>12</v>
      </c>
      <c r="T7" s="32" t="s">
        <v>14</v>
      </c>
      <c r="U7" s="32">
        <v>44</v>
      </c>
      <c r="V7" s="34" t="s">
        <v>60</v>
      </c>
      <c r="W7" s="34"/>
      <c r="X7" s="32"/>
      <c r="Y7" s="35">
        <v>11.212222219999999</v>
      </c>
      <c r="Z7" s="35">
        <v>-73.403333329999995</v>
      </c>
      <c r="AA7" s="35">
        <v>9.16</v>
      </c>
      <c r="AB7" s="35">
        <v>32.909999999999997</v>
      </c>
      <c r="AC7" s="35">
        <v>0.56999999999999995</v>
      </c>
      <c r="AD7" s="35">
        <v>35.18</v>
      </c>
      <c r="AE7" s="35">
        <v>164.9</v>
      </c>
      <c r="AF7" s="35">
        <v>1.4</v>
      </c>
      <c r="AG7" s="35">
        <v>4.2300000000000004</v>
      </c>
      <c r="AH7" s="35">
        <v>29.37</v>
      </c>
      <c r="AI7" s="35">
        <v>0</v>
      </c>
      <c r="AJ7" s="35"/>
      <c r="AK7" s="36"/>
      <c r="AL7" s="36"/>
      <c r="AM7" s="36"/>
      <c r="AN7" s="37"/>
      <c r="AO7" s="37"/>
      <c r="AP7" s="37"/>
      <c r="AQ7" s="38"/>
      <c r="AR7" s="38"/>
      <c r="AS7" s="38"/>
      <c r="AT7" s="38"/>
      <c r="AU7" s="35"/>
      <c r="AV7" s="35">
        <v>0.02</v>
      </c>
      <c r="AW7" s="35">
        <v>0.13</v>
      </c>
      <c r="AX7" s="35">
        <v>0</v>
      </c>
      <c r="AY7" s="35">
        <v>0.08</v>
      </c>
      <c r="AZ7" s="35">
        <v>0.57999999999999996</v>
      </c>
      <c r="BA7" s="35">
        <v>0</v>
      </c>
      <c r="BB7" s="35">
        <v>7.99</v>
      </c>
      <c r="BC7" s="35">
        <v>3.75</v>
      </c>
      <c r="BD7" s="35">
        <v>0.03</v>
      </c>
    </row>
    <row r="8" spans="1:58" s="5" customFormat="1" x14ac:dyDescent="0.2">
      <c r="A8" s="1">
        <v>1975</v>
      </c>
      <c r="B8" s="2" t="s">
        <v>2</v>
      </c>
      <c r="C8" s="3" t="s">
        <v>61</v>
      </c>
      <c r="D8" s="3" t="s">
        <v>62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  <c r="J8" s="2" t="s">
        <v>10</v>
      </c>
      <c r="K8" s="2" t="s">
        <v>11</v>
      </c>
      <c r="L8" s="2" t="s">
        <v>63</v>
      </c>
      <c r="M8" s="2">
        <v>10</v>
      </c>
      <c r="N8" s="2">
        <v>41</v>
      </c>
      <c r="O8" s="2">
        <v>21.4</v>
      </c>
      <c r="P8" s="2" t="s">
        <v>13</v>
      </c>
      <c r="Q8" s="2">
        <v>73</v>
      </c>
      <c r="R8" s="2">
        <v>16</v>
      </c>
      <c r="S8" s="2">
        <v>23.7</v>
      </c>
      <c r="T8" s="2" t="s">
        <v>14</v>
      </c>
      <c r="U8" s="2">
        <v>429</v>
      </c>
      <c r="V8" s="4">
        <v>25552</v>
      </c>
      <c r="W8" s="4"/>
      <c r="X8" s="2"/>
      <c r="Y8" s="5">
        <f t="shared" ref="Y8:Y18" si="4">N8+(O8/60)</f>
        <v>41.356666666666669</v>
      </c>
      <c r="Z8" s="5">
        <f t="shared" ref="Z8:Z18" si="5">R8+(S8/60)</f>
        <v>16.395</v>
      </c>
      <c r="AA8" s="5">
        <f t="shared" ref="AA8:AA18" si="6">M8+(Y8/60)</f>
        <v>10.689277777777777</v>
      </c>
      <c r="AB8" s="5">
        <f t="shared" ref="AB8:AB18" si="7">-(Q8+(Z8/60))</f>
        <v>-73.273250000000004</v>
      </c>
      <c r="AC8">
        <v>8.35</v>
      </c>
      <c r="AD8">
        <v>53.39</v>
      </c>
      <c r="AE8">
        <v>0.12</v>
      </c>
      <c r="AF8">
        <v>35.68</v>
      </c>
      <c r="AG8">
        <v>218</v>
      </c>
      <c r="AH8">
        <v>0.13</v>
      </c>
      <c r="AI8">
        <v>4.16</v>
      </c>
      <c r="AJ8">
        <v>30.58</v>
      </c>
      <c r="AK8">
        <v>0.06</v>
      </c>
      <c r="AM8" s="6"/>
      <c r="AN8" s="6"/>
      <c r="AO8" s="6"/>
      <c r="AP8" s="7"/>
      <c r="AQ8" s="7"/>
      <c r="AR8" s="7"/>
      <c r="AS8" s="8"/>
      <c r="AT8" s="8"/>
      <c r="AU8" s="8"/>
      <c r="AV8" s="8"/>
      <c r="AW8" s="9"/>
      <c r="AX8" s="30"/>
      <c r="AY8" s="30"/>
      <c r="AZ8" s="30"/>
      <c r="BA8" s="23"/>
      <c r="BB8" s="23"/>
      <c r="BC8" s="23"/>
      <c r="BD8" s="29"/>
      <c r="BE8" s="29"/>
      <c r="BF8" s="29"/>
    </row>
    <row r="9" spans="1:58" s="5" customFormat="1" x14ac:dyDescent="0.2">
      <c r="A9" s="1">
        <v>1973</v>
      </c>
      <c r="B9" s="2" t="s">
        <v>2</v>
      </c>
      <c r="C9" s="3" t="s">
        <v>64</v>
      </c>
      <c r="D9" s="3" t="s">
        <v>65</v>
      </c>
      <c r="E9" s="2" t="s">
        <v>5</v>
      </c>
      <c r="F9" s="2" t="s">
        <v>6</v>
      </c>
      <c r="G9" s="2" t="s">
        <v>58</v>
      </c>
      <c r="H9" s="2" t="s">
        <v>8</v>
      </c>
      <c r="I9" s="2" t="s">
        <v>9</v>
      </c>
      <c r="J9" s="2" t="s">
        <v>41</v>
      </c>
      <c r="K9" s="2" t="s">
        <v>66</v>
      </c>
      <c r="L9" s="2" t="s">
        <v>10</v>
      </c>
      <c r="M9" s="2">
        <v>10</v>
      </c>
      <c r="N9" s="2">
        <v>49</v>
      </c>
      <c r="O9" s="2">
        <v>38</v>
      </c>
      <c r="P9" s="2" t="s">
        <v>13</v>
      </c>
      <c r="Q9" s="2">
        <v>73</v>
      </c>
      <c r="R9" s="2">
        <v>3</v>
      </c>
      <c r="S9" s="2">
        <v>55</v>
      </c>
      <c r="T9" s="2" t="s">
        <v>14</v>
      </c>
      <c r="U9" s="2">
        <v>275</v>
      </c>
      <c r="V9" s="4">
        <v>25642</v>
      </c>
      <c r="W9" s="4"/>
      <c r="X9" s="2"/>
      <c r="Y9" s="5">
        <f t="shared" si="4"/>
        <v>49.633333333333333</v>
      </c>
      <c r="Z9" s="5">
        <f t="shared" si="5"/>
        <v>3.9166666666666665</v>
      </c>
      <c r="AA9" s="5">
        <f t="shared" si="6"/>
        <v>10.827222222222222</v>
      </c>
      <c r="AB9" s="5">
        <f t="shared" si="7"/>
        <v>-73.06527777777778</v>
      </c>
      <c r="AC9">
        <v>2.52</v>
      </c>
      <c r="AD9">
        <v>22.94</v>
      </c>
      <c r="AE9">
        <v>0.13</v>
      </c>
      <c r="AF9">
        <v>18.059999999999999</v>
      </c>
      <c r="AG9">
        <v>337</v>
      </c>
      <c r="AH9">
        <v>0.18</v>
      </c>
      <c r="AI9">
        <v>0.85</v>
      </c>
      <c r="AJ9">
        <v>9.0500000000000007</v>
      </c>
      <c r="AK9" t="s">
        <v>67</v>
      </c>
      <c r="AM9" s="6"/>
      <c r="AN9" s="6"/>
      <c r="AO9" s="6"/>
      <c r="AP9" s="7"/>
      <c r="AQ9" s="7"/>
      <c r="AR9" s="7"/>
      <c r="AS9" s="8"/>
      <c r="AT9" s="8"/>
      <c r="AU9" s="8"/>
      <c r="AV9" s="8"/>
      <c r="AW9" s="9"/>
      <c r="AX9">
        <v>0.01</v>
      </c>
      <c r="AY9">
        <v>0.34</v>
      </c>
      <c r="AZ9">
        <v>0</v>
      </c>
      <c r="BA9">
        <v>0.08</v>
      </c>
      <c r="BB9">
        <v>2.2599999999999998</v>
      </c>
      <c r="BC9">
        <v>0</v>
      </c>
      <c r="BD9">
        <v>4.1500000000000004</v>
      </c>
      <c r="BE9">
        <v>9.73</v>
      </c>
      <c r="BF9">
        <v>0</v>
      </c>
    </row>
    <row r="10" spans="1:58" s="5" customFormat="1" x14ac:dyDescent="0.2">
      <c r="A10" s="1">
        <v>1821</v>
      </c>
      <c r="B10" s="2" t="s">
        <v>2</v>
      </c>
      <c r="C10" s="2" t="s">
        <v>68</v>
      </c>
      <c r="D10" s="2" t="s">
        <v>69</v>
      </c>
      <c r="E10" s="2" t="s">
        <v>5</v>
      </c>
      <c r="F10" s="2" t="s">
        <v>6</v>
      </c>
      <c r="G10" s="2" t="s">
        <v>58</v>
      </c>
      <c r="H10" s="2" t="s">
        <v>8</v>
      </c>
      <c r="I10" s="2" t="s">
        <v>9</v>
      </c>
      <c r="J10" s="2" t="s">
        <v>41</v>
      </c>
      <c r="K10" s="2" t="s">
        <v>70</v>
      </c>
      <c r="L10" s="2" t="s">
        <v>71</v>
      </c>
      <c r="M10" s="2">
        <v>11</v>
      </c>
      <c r="N10" s="2">
        <v>15</v>
      </c>
      <c r="O10" s="2">
        <v>7.4</v>
      </c>
      <c r="P10" s="2" t="s">
        <v>13</v>
      </c>
      <c r="Q10" s="2">
        <v>73</v>
      </c>
      <c r="R10" s="2">
        <v>9</v>
      </c>
      <c r="S10" s="2">
        <v>48.2</v>
      </c>
      <c r="T10" s="2" t="s">
        <v>14</v>
      </c>
      <c r="U10" s="2">
        <v>14</v>
      </c>
      <c r="V10" s="4">
        <v>27682</v>
      </c>
      <c r="W10" s="4"/>
      <c r="X10" s="2"/>
      <c r="Y10" s="5">
        <f t="shared" si="4"/>
        <v>15.123333333333333</v>
      </c>
      <c r="Z10" s="5">
        <f t="shared" si="5"/>
        <v>9.8033333333333328</v>
      </c>
      <c r="AA10" s="5">
        <f t="shared" si="6"/>
        <v>11.252055555555556</v>
      </c>
      <c r="AB10" s="5">
        <f t="shared" si="7"/>
        <v>-73.163388888888889</v>
      </c>
      <c r="AC10">
        <v>16.940000000000001</v>
      </c>
      <c r="AD10">
        <v>136.30000000000001</v>
      </c>
      <c r="AE10">
        <v>0.83</v>
      </c>
      <c r="AF10">
        <v>61.92</v>
      </c>
      <c r="AG10">
        <v>300</v>
      </c>
      <c r="AH10">
        <v>1.1000000000000001</v>
      </c>
      <c r="AI10">
        <v>5.39</v>
      </c>
      <c r="AJ10">
        <v>64.599999999999994</v>
      </c>
      <c r="AK10">
        <v>0.1</v>
      </c>
      <c r="AM10" s="6"/>
      <c r="AN10" s="6"/>
      <c r="AO10" s="6"/>
      <c r="AP10" s="7"/>
      <c r="AQ10" s="7"/>
      <c r="AR10" s="7"/>
      <c r="AS10" s="8"/>
      <c r="AT10" s="8"/>
      <c r="AU10" s="8"/>
      <c r="AV10" s="8"/>
      <c r="AW10" s="9"/>
      <c r="AX10" s="30"/>
      <c r="AY10" s="30"/>
      <c r="AZ10" s="30"/>
      <c r="BA10" s="23"/>
      <c r="BB10" s="23"/>
      <c r="BC10" s="23"/>
      <c r="BD10" s="29"/>
      <c r="BE10" s="29"/>
      <c r="BF10" s="29"/>
    </row>
    <row r="11" spans="1:58" s="5" customFormat="1" ht="15" x14ac:dyDescent="0.2">
      <c r="A11" s="1">
        <v>1698</v>
      </c>
      <c r="B11" s="2" t="s">
        <v>2</v>
      </c>
      <c r="C11" s="2" t="s">
        <v>72</v>
      </c>
      <c r="D11" s="2" t="s">
        <v>73</v>
      </c>
      <c r="E11" s="2" t="s">
        <v>5</v>
      </c>
      <c r="F11" s="2" t="s">
        <v>6</v>
      </c>
      <c r="G11" s="2" t="s">
        <v>58</v>
      </c>
      <c r="H11" s="2" t="s">
        <v>8</v>
      </c>
      <c r="I11" s="2" t="s">
        <v>9</v>
      </c>
      <c r="J11" s="2" t="s">
        <v>50</v>
      </c>
      <c r="K11" s="2" t="s">
        <v>51</v>
      </c>
      <c r="L11" s="2" t="s">
        <v>74</v>
      </c>
      <c r="M11" s="2">
        <v>11</v>
      </c>
      <c r="N11" s="2">
        <v>14</v>
      </c>
      <c r="O11" s="2">
        <v>58</v>
      </c>
      <c r="P11" s="2" t="s">
        <v>13</v>
      </c>
      <c r="Q11" s="2">
        <v>73</v>
      </c>
      <c r="R11" s="2">
        <v>45</v>
      </c>
      <c r="S11" s="2">
        <v>45</v>
      </c>
      <c r="T11" s="2" t="s">
        <v>14</v>
      </c>
      <c r="U11" s="2">
        <v>28</v>
      </c>
      <c r="V11" s="4">
        <v>36509</v>
      </c>
      <c r="W11" s="4"/>
      <c r="X11" s="2"/>
      <c r="Y11" s="5">
        <f t="shared" si="4"/>
        <v>14.966666666666667</v>
      </c>
      <c r="Z11" s="5">
        <f t="shared" si="5"/>
        <v>45.75</v>
      </c>
      <c r="AA11" s="5">
        <f t="shared" si="6"/>
        <v>11.249444444444444</v>
      </c>
      <c r="AB11" s="5">
        <f t="shared" si="7"/>
        <v>-73.762500000000003</v>
      </c>
      <c r="AC11" s="27">
        <v>74.23</v>
      </c>
      <c r="AD11" s="27">
        <v>275.39999999999998</v>
      </c>
      <c r="AE11" s="27">
        <v>5.16</v>
      </c>
      <c r="AF11" s="28">
        <v>113.88</v>
      </c>
      <c r="AG11" s="28">
        <v>380</v>
      </c>
      <c r="AH11" s="28">
        <v>5.92</v>
      </c>
      <c r="AI11" s="29">
        <v>56.63</v>
      </c>
      <c r="AJ11" s="29">
        <v>264.89999999999998</v>
      </c>
      <c r="AK11" s="29">
        <v>2.95</v>
      </c>
      <c r="AM11" s="6"/>
      <c r="AN11" s="6"/>
      <c r="AO11" s="6"/>
      <c r="AP11" s="7"/>
      <c r="AQ11" s="7"/>
      <c r="AR11" s="7"/>
      <c r="AS11" s="8"/>
      <c r="AT11" s="8"/>
      <c r="AU11" s="8"/>
      <c r="AV11" s="8"/>
      <c r="AW11" s="9"/>
      <c r="AX11" s="30"/>
      <c r="AY11" s="30"/>
      <c r="AZ11" s="30"/>
      <c r="BA11" s="23"/>
      <c r="BB11" s="23"/>
      <c r="BC11" s="23"/>
      <c r="BD11" s="29"/>
      <c r="BE11" s="29"/>
      <c r="BF11" s="29"/>
    </row>
    <row r="12" spans="1:58" s="5" customFormat="1" ht="15" x14ac:dyDescent="0.2">
      <c r="A12" s="1">
        <v>1696</v>
      </c>
      <c r="B12" s="2" t="s">
        <v>2</v>
      </c>
      <c r="C12" s="2" t="s">
        <v>75</v>
      </c>
      <c r="D12" s="2" t="s">
        <v>76</v>
      </c>
      <c r="E12" s="2" t="s">
        <v>5</v>
      </c>
      <c r="F12" s="2" t="s">
        <v>6</v>
      </c>
      <c r="G12" s="2" t="s">
        <v>7</v>
      </c>
      <c r="H12" s="2" t="s">
        <v>8</v>
      </c>
      <c r="I12" s="2" t="s">
        <v>9</v>
      </c>
      <c r="J12" s="2" t="s">
        <v>50</v>
      </c>
      <c r="K12" s="2" t="s">
        <v>51</v>
      </c>
      <c r="L12" s="2" t="s">
        <v>77</v>
      </c>
      <c r="M12" s="2">
        <v>11</v>
      </c>
      <c r="N12" s="2">
        <v>14</v>
      </c>
      <c r="O12" s="2">
        <v>51</v>
      </c>
      <c r="P12" s="2" t="s">
        <v>13</v>
      </c>
      <c r="Q12" s="2">
        <v>73</v>
      </c>
      <c r="R12" s="2">
        <v>50</v>
      </c>
      <c r="S12" s="2">
        <v>21</v>
      </c>
      <c r="T12" s="2" t="s">
        <v>14</v>
      </c>
      <c r="U12" s="2">
        <v>40</v>
      </c>
      <c r="V12" s="4">
        <v>26983</v>
      </c>
      <c r="W12" s="4"/>
      <c r="X12" s="2"/>
      <c r="Y12" s="5">
        <f t="shared" si="4"/>
        <v>14.85</v>
      </c>
      <c r="Z12" s="5">
        <f t="shared" si="5"/>
        <v>50.35</v>
      </c>
      <c r="AA12" s="5">
        <f t="shared" si="6"/>
        <v>11.2475</v>
      </c>
      <c r="AB12" s="5">
        <f t="shared" si="7"/>
        <v>-73.839166666666671</v>
      </c>
      <c r="AC12" s="27">
        <v>15.89</v>
      </c>
      <c r="AD12" s="27">
        <v>82.54</v>
      </c>
      <c r="AE12" s="27">
        <v>1.68</v>
      </c>
      <c r="AF12" s="28">
        <v>77.42</v>
      </c>
      <c r="AG12" s="28">
        <v>587</v>
      </c>
      <c r="AH12" s="28">
        <v>2.6</v>
      </c>
      <c r="AI12" s="29"/>
      <c r="AJ12" s="29"/>
      <c r="AK12" s="29"/>
      <c r="AM12" s="6"/>
      <c r="AN12" s="6"/>
      <c r="AO12" s="6"/>
      <c r="AP12" s="7"/>
      <c r="AQ12" s="7"/>
      <c r="AR12" s="7"/>
      <c r="AS12" s="8"/>
      <c r="AT12" s="8"/>
      <c r="AU12" s="8"/>
      <c r="AV12" s="8"/>
      <c r="AW12" s="9"/>
      <c r="AX12" s="30"/>
      <c r="AY12" s="30"/>
      <c r="AZ12" s="30"/>
      <c r="BA12" s="23"/>
      <c r="BB12" s="23"/>
      <c r="BC12" s="23"/>
      <c r="BD12" s="29"/>
      <c r="BE12" s="29"/>
      <c r="BF12" s="29"/>
    </row>
    <row r="13" spans="1:58" s="5" customFormat="1" x14ac:dyDescent="0.2">
      <c r="A13" s="1">
        <v>1694</v>
      </c>
      <c r="B13" s="2" t="s">
        <v>2</v>
      </c>
      <c r="C13" s="2" t="s">
        <v>78</v>
      </c>
      <c r="D13" s="2" t="s">
        <v>79</v>
      </c>
      <c r="E13" s="2" t="s">
        <v>5</v>
      </c>
      <c r="F13" s="2" t="s">
        <v>6</v>
      </c>
      <c r="G13" s="2" t="s">
        <v>58</v>
      </c>
      <c r="H13" s="2" t="s">
        <v>40</v>
      </c>
      <c r="I13" s="2" t="s">
        <v>9</v>
      </c>
      <c r="J13" s="2" t="s">
        <v>50</v>
      </c>
      <c r="K13" s="2" t="s">
        <v>51</v>
      </c>
      <c r="L13" s="2" t="s">
        <v>80</v>
      </c>
      <c r="M13" s="2">
        <v>11</v>
      </c>
      <c r="N13" s="2">
        <v>11</v>
      </c>
      <c r="O13" s="2">
        <v>0</v>
      </c>
      <c r="P13" s="2" t="s">
        <v>13</v>
      </c>
      <c r="Q13" s="2">
        <v>74</v>
      </c>
      <c r="R13" s="2">
        <v>11</v>
      </c>
      <c r="S13" s="2">
        <v>0</v>
      </c>
      <c r="T13" s="2" t="s">
        <v>14</v>
      </c>
      <c r="U13" s="2">
        <v>10</v>
      </c>
      <c r="V13" s="4">
        <v>23635</v>
      </c>
      <c r="W13" s="4">
        <v>29632</v>
      </c>
      <c r="X13" s="2"/>
      <c r="Y13" s="5">
        <f t="shared" si="4"/>
        <v>11</v>
      </c>
      <c r="Z13" s="5">
        <f t="shared" si="5"/>
        <v>11</v>
      </c>
      <c r="AA13" s="5">
        <f t="shared" si="6"/>
        <v>11.183333333333334</v>
      </c>
      <c r="AB13" s="5">
        <f t="shared" si="7"/>
        <v>-74.183333333333337</v>
      </c>
      <c r="AC13">
        <v>0.65</v>
      </c>
      <c r="AD13">
        <v>1.79</v>
      </c>
      <c r="AE13">
        <v>0.12</v>
      </c>
      <c r="AF13">
        <v>6.6</v>
      </c>
      <c r="AG13">
        <v>30</v>
      </c>
      <c r="AH13">
        <v>0.31</v>
      </c>
      <c r="AI13">
        <v>0.32</v>
      </c>
      <c r="AJ13">
        <v>1.18</v>
      </c>
      <c r="AK13">
        <v>0.05</v>
      </c>
      <c r="AL13" t="s">
        <v>81</v>
      </c>
      <c r="AM13" s="6"/>
      <c r="AN13" s="6"/>
      <c r="AO13" s="6"/>
      <c r="AP13" s="7"/>
      <c r="AQ13" s="7"/>
      <c r="AR13" s="7"/>
      <c r="AS13" s="8"/>
      <c r="AT13" s="8"/>
      <c r="AU13" s="8"/>
      <c r="AV13" s="8"/>
      <c r="AW13" s="9"/>
      <c r="AX13" s="30"/>
      <c r="AY13" s="30"/>
      <c r="AZ13" s="30"/>
      <c r="BA13" s="23"/>
      <c r="BB13" s="23"/>
      <c r="BC13" s="23"/>
      <c r="BD13" s="29"/>
      <c r="BE13" s="29"/>
      <c r="BF13" s="29"/>
    </row>
    <row r="14" spans="1:58" s="5" customFormat="1" ht="15" x14ac:dyDescent="0.2">
      <c r="A14" s="1">
        <v>2044</v>
      </c>
      <c r="B14" s="2" t="s">
        <v>2</v>
      </c>
      <c r="C14" s="2" t="s">
        <v>82</v>
      </c>
      <c r="D14" s="2" t="s">
        <v>83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9</v>
      </c>
      <c r="J14" s="2" t="s">
        <v>50</v>
      </c>
      <c r="K14" s="2" t="s">
        <v>84</v>
      </c>
      <c r="L14" s="2" t="s">
        <v>85</v>
      </c>
      <c r="M14" s="2">
        <v>10</v>
      </c>
      <c r="N14" s="2">
        <v>54</v>
      </c>
      <c r="O14" s="2">
        <v>19.5</v>
      </c>
      <c r="P14" s="2" t="s">
        <v>13</v>
      </c>
      <c r="Q14" s="2">
        <v>74</v>
      </c>
      <c r="R14" s="2">
        <v>9</v>
      </c>
      <c r="S14" s="2">
        <v>14.8</v>
      </c>
      <c r="T14" s="2" t="s">
        <v>14</v>
      </c>
      <c r="U14" s="2">
        <v>30</v>
      </c>
      <c r="V14" s="4">
        <v>28686</v>
      </c>
      <c r="W14" s="4"/>
      <c r="X14" s="2"/>
      <c r="Y14" s="5">
        <f t="shared" si="4"/>
        <v>54.325000000000003</v>
      </c>
      <c r="Z14" s="5">
        <f t="shared" si="5"/>
        <v>9.2466666666666661</v>
      </c>
      <c r="AA14" s="5">
        <f t="shared" si="6"/>
        <v>10.905416666666667</v>
      </c>
      <c r="AB14" s="5">
        <f t="shared" si="7"/>
        <v>-74.154111111111106</v>
      </c>
      <c r="AC14" s="27"/>
      <c r="AD14" s="27"/>
      <c r="AE14" s="27"/>
      <c r="AF14" s="28"/>
      <c r="AG14" s="28"/>
      <c r="AH14" s="28"/>
      <c r="AI14" s="29"/>
      <c r="AJ14" s="29"/>
      <c r="AK14" s="29"/>
      <c r="AM14" s="6"/>
      <c r="AN14" s="6"/>
      <c r="AO14" s="6"/>
      <c r="AP14" s="7"/>
      <c r="AQ14" s="7"/>
      <c r="AR14" s="7"/>
      <c r="AS14" s="8"/>
      <c r="AT14" s="8"/>
      <c r="AU14" s="8"/>
      <c r="AV14" s="8"/>
      <c r="AW14" s="9"/>
      <c r="AX14" s="30"/>
      <c r="AY14" s="30"/>
      <c r="AZ14" s="30"/>
      <c r="BA14" s="23"/>
      <c r="BB14" s="23"/>
      <c r="BC14" s="23"/>
      <c r="BD14" s="29"/>
      <c r="BE14" s="29"/>
      <c r="BF14" s="29"/>
    </row>
    <row r="15" spans="1:58" s="5" customFormat="1" ht="15" x14ac:dyDescent="0.2">
      <c r="A15" s="1">
        <v>1954</v>
      </c>
      <c r="B15" s="2" t="s">
        <v>2</v>
      </c>
      <c r="C15" s="2" t="s">
        <v>86</v>
      </c>
      <c r="D15" s="2" t="s">
        <v>87</v>
      </c>
      <c r="E15" s="2" t="s">
        <v>5</v>
      </c>
      <c r="F15" s="2" t="s">
        <v>6</v>
      </c>
      <c r="G15" s="2" t="s">
        <v>58</v>
      </c>
      <c r="H15" s="2" t="s">
        <v>8</v>
      </c>
      <c r="I15" s="2" t="s">
        <v>9</v>
      </c>
      <c r="J15" s="2" t="s">
        <v>50</v>
      </c>
      <c r="K15" s="2" t="s">
        <v>88</v>
      </c>
      <c r="L15" s="2" t="s">
        <v>89</v>
      </c>
      <c r="M15" s="2">
        <v>10</v>
      </c>
      <c r="N15" s="2">
        <v>49</v>
      </c>
      <c r="O15" s="2">
        <v>8.8000000000000007</v>
      </c>
      <c r="P15" s="2" t="s">
        <v>13</v>
      </c>
      <c r="Q15" s="2">
        <v>74</v>
      </c>
      <c r="R15" s="2">
        <v>7</v>
      </c>
      <c r="S15" s="2">
        <v>26.6</v>
      </c>
      <c r="T15" s="2" t="s">
        <v>14</v>
      </c>
      <c r="U15" s="2">
        <v>55</v>
      </c>
      <c r="V15" s="4">
        <v>23877</v>
      </c>
      <c r="W15" s="4"/>
      <c r="X15" s="2"/>
      <c r="Y15" s="5">
        <f t="shared" si="4"/>
        <v>49.146666666666668</v>
      </c>
      <c r="Z15" s="5">
        <f t="shared" si="5"/>
        <v>7.4433333333333334</v>
      </c>
      <c r="AA15" s="5">
        <f t="shared" si="6"/>
        <v>10.819111111111111</v>
      </c>
      <c r="AB15" s="5">
        <f t="shared" si="7"/>
        <v>-74.124055555555557</v>
      </c>
      <c r="AC15" s="27"/>
      <c r="AD15" s="27"/>
      <c r="AE15" s="27"/>
      <c r="AF15" s="28"/>
      <c r="AG15" s="28"/>
      <c r="AH15" s="28"/>
      <c r="AI15" s="29"/>
      <c r="AJ15" s="29"/>
      <c r="AK15" s="29"/>
      <c r="AM15" s="6"/>
      <c r="AN15" s="6"/>
      <c r="AO15" s="6"/>
      <c r="AP15" s="7"/>
      <c r="AQ15" s="7"/>
      <c r="AR15" s="7"/>
      <c r="AS15" s="8"/>
      <c r="AT15" s="8"/>
      <c r="AU15" s="8"/>
      <c r="AV15" s="8"/>
      <c r="AW15" s="9"/>
      <c r="AX15" s="30"/>
      <c r="AY15" s="30"/>
      <c r="AZ15" s="30"/>
      <c r="BA15" s="23"/>
      <c r="BB15" s="23"/>
      <c r="BC15" s="23"/>
      <c r="BD15" s="29"/>
      <c r="BE15" s="29"/>
      <c r="BF15" s="29"/>
    </row>
    <row r="16" spans="1:58" s="5" customFormat="1" ht="15" x14ac:dyDescent="0.2">
      <c r="A16" s="1">
        <v>1957</v>
      </c>
      <c r="B16" s="2" t="s">
        <v>2</v>
      </c>
      <c r="C16" s="2" t="s">
        <v>90</v>
      </c>
      <c r="D16" s="2" t="s">
        <v>91</v>
      </c>
      <c r="E16" s="2" t="s">
        <v>5</v>
      </c>
      <c r="F16" s="2" t="s">
        <v>6</v>
      </c>
      <c r="G16" s="2" t="s">
        <v>7</v>
      </c>
      <c r="H16" s="2" t="s">
        <v>8</v>
      </c>
      <c r="I16" s="2" t="s">
        <v>9</v>
      </c>
      <c r="J16" s="2" t="s">
        <v>50</v>
      </c>
      <c r="K16" s="2" t="s">
        <v>92</v>
      </c>
      <c r="L16" s="2" t="s">
        <v>92</v>
      </c>
      <c r="M16" s="2">
        <v>10</v>
      </c>
      <c r="N16" s="2">
        <v>34</v>
      </c>
      <c r="O16" s="2">
        <v>29.7</v>
      </c>
      <c r="P16" s="2" t="s">
        <v>13</v>
      </c>
      <c r="Q16" s="2">
        <v>74</v>
      </c>
      <c r="R16" s="2">
        <v>7</v>
      </c>
      <c r="S16" s="2">
        <v>36</v>
      </c>
      <c r="T16" s="2" t="s">
        <v>14</v>
      </c>
      <c r="U16" s="2">
        <v>67</v>
      </c>
      <c r="V16" s="4">
        <v>23877</v>
      </c>
      <c r="W16" s="4"/>
      <c r="X16" s="2"/>
      <c r="Y16" s="5">
        <f t="shared" si="4"/>
        <v>34.494999999999997</v>
      </c>
      <c r="Z16" s="5">
        <f t="shared" si="5"/>
        <v>7.6</v>
      </c>
      <c r="AA16" s="5">
        <f t="shared" si="6"/>
        <v>10.574916666666667</v>
      </c>
      <c r="AB16" s="5">
        <f t="shared" si="7"/>
        <v>-74.126666666666665</v>
      </c>
      <c r="AC16" s="27"/>
      <c r="AD16" s="27"/>
      <c r="AE16" s="27"/>
      <c r="AF16" s="28"/>
      <c r="AG16" s="28"/>
      <c r="AH16" s="28"/>
      <c r="AI16" s="29"/>
      <c r="AJ16" s="29"/>
      <c r="AK16" s="29"/>
      <c r="AM16" s="6"/>
      <c r="AN16" s="6"/>
      <c r="AO16" s="6"/>
      <c r="AP16" s="7"/>
      <c r="AQ16" s="7"/>
      <c r="AR16" s="7"/>
      <c r="AS16" s="8"/>
      <c r="AT16" s="8"/>
      <c r="AU16" s="8"/>
      <c r="AV16" s="8"/>
      <c r="AW16" s="9"/>
      <c r="AX16" s="30"/>
      <c r="AY16" s="30"/>
      <c r="AZ16" s="30"/>
      <c r="BA16" s="23"/>
      <c r="BB16" s="23"/>
      <c r="BC16" s="23"/>
      <c r="BD16" s="29"/>
      <c r="BE16" s="29"/>
      <c r="BF16" s="29"/>
    </row>
    <row r="17" spans="1:58" s="5" customFormat="1" ht="15" x14ac:dyDescent="0.2">
      <c r="A17" s="1">
        <v>1955</v>
      </c>
      <c r="B17" s="2" t="s">
        <v>2</v>
      </c>
      <c r="C17" s="2" t="s">
        <v>93</v>
      </c>
      <c r="D17" s="2" t="s">
        <v>94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50</v>
      </c>
      <c r="K17" s="2" t="s">
        <v>92</v>
      </c>
      <c r="L17" s="2" t="s">
        <v>95</v>
      </c>
      <c r="M17" s="2">
        <v>10</v>
      </c>
      <c r="N17" s="2">
        <v>30</v>
      </c>
      <c r="O17" s="2">
        <v>0</v>
      </c>
      <c r="P17" s="2" t="s">
        <v>13</v>
      </c>
      <c r="Q17" s="2">
        <v>74</v>
      </c>
      <c r="R17" s="2">
        <v>8</v>
      </c>
      <c r="S17" s="2">
        <v>0</v>
      </c>
      <c r="T17" s="2" t="s">
        <v>14</v>
      </c>
      <c r="U17" s="2">
        <v>55</v>
      </c>
      <c r="V17" s="4">
        <v>24638</v>
      </c>
      <c r="W17" s="4"/>
      <c r="X17" s="2"/>
      <c r="Y17" s="5">
        <f t="shared" si="4"/>
        <v>30</v>
      </c>
      <c r="Z17" s="5">
        <f t="shared" si="5"/>
        <v>8</v>
      </c>
      <c r="AA17" s="5">
        <f t="shared" si="6"/>
        <v>10.5</v>
      </c>
      <c r="AB17" s="5">
        <f t="shared" si="7"/>
        <v>-74.13333333333334</v>
      </c>
      <c r="AC17" s="27"/>
      <c r="AD17" s="27"/>
      <c r="AE17" s="27"/>
      <c r="AF17" s="28"/>
      <c r="AG17" s="28"/>
      <c r="AH17" s="28"/>
      <c r="AI17" s="29"/>
      <c r="AJ17" s="29"/>
      <c r="AK17" s="29"/>
      <c r="AM17" s="6"/>
      <c r="AN17" s="6"/>
      <c r="AO17" s="6"/>
      <c r="AP17" s="7"/>
      <c r="AQ17" s="7"/>
      <c r="AR17" s="7"/>
      <c r="AS17" s="8"/>
      <c r="AT17" s="8"/>
      <c r="AU17" s="8"/>
      <c r="AV17" s="8"/>
      <c r="AW17" s="9"/>
      <c r="AX17" s="30"/>
      <c r="AY17" s="30"/>
      <c r="AZ17" s="30"/>
      <c r="BA17" s="23"/>
      <c r="BB17" s="23"/>
      <c r="BC17" s="23"/>
      <c r="BD17" s="29"/>
      <c r="BE17" s="29"/>
      <c r="BF17" s="29"/>
    </row>
    <row r="18" spans="1:58" s="5" customFormat="1" x14ac:dyDescent="0.2">
      <c r="A18" s="1">
        <v>1920</v>
      </c>
      <c r="B18" s="2" t="s">
        <v>2</v>
      </c>
      <c r="C18" s="2" t="s">
        <v>96</v>
      </c>
      <c r="D18" s="2" t="s">
        <v>97</v>
      </c>
      <c r="E18" s="2" t="s">
        <v>5</v>
      </c>
      <c r="F18" s="2" t="s">
        <v>6</v>
      </c>
      <c r="G18" s="2" t="s">
        <v>58</v>
      </c>
      <c r="H18" s="2" t="s">
        <v>8</v>
      </c>
      <c r="I18" s="2" t="s">
        <v>9</v>
      </c>
      <c r="J18" s="2" t="s">
        <v>50</v>
      </c>
      <c r="K18" s="2" t="s">
        <v>95</v>
      </c>
      <c r="L18" s="2" t="s">
        <v>98</v>
      </c>
      <c r="M18" s="2">
        <v>10</v>
      </c>
      <c r="N18" s="2">
        <v>16</v>
      </c>
      <c r="O18" s="2">
        <v>36.700000000000003</v>
      </c>
      <c r="P18" s="2" t="s">
        <v>13</v>
      </c>
      <c r="Q18" s="2">
        <v>73</v>
      </c>
      <c r="R18" s="2">
        <v>58</v>
      </c>
      <c r="S18" s="2">
        <v>40.1</v>
      </c>
      <c r="T18" s="2" t="s">
        <v>14</v>
      </c>
      <c r="U18" s="2">
        <v>150</v>
      </c>
      <c r="V18" s="4">
        <v>22416</v>
      </c>
      <c r="W18" s="4"/>
      <c r="X18" s="2"/>
      <c r="Y18" s="5">
        <f t="shared" si="4"/>
        <v>16.611666666666668</v>
      </c>
      <c r="Z18" s="5">
        <f t="shared" si="5"/>
        <v>58.668333333333337</v>
      </c>
      <c r="AA18" s="5">
        <f t="shared" si="6"/>
        <v>10.276861111111112</v>
      </c>
      <c r="AB18" s="5">
        <f t="shared" si="7"/>
        <v>-73.977805555555562</v>
      </c>
      <c r="AC18">
        <v>15.59</v>
      </c>
      <c r="AD18">
        <v>62.34</v>
      </c>
      <c r="AE18">
        <v>0.63</v>
      </c>
      <c r="AF18">
        <v>41.7</v>
      </c>
      <c r="AG18">
        <v>430</v>
      </c>
      <c r="AH18">
        <v>1</v>
      </c>
      <c r="AI18">
        <v>10.79</v>
      </c>
      <c r="AJ18">
        <v>44</v>
      </c>
      <c r="AK18">
        <v>0</v>
      </c>
      <c r="AM18" s="6"/>
      <c r="AN18" s="6"/>
      <c r="AO18" s="6"/>
      <c r="AP18" s="7"/>
      <c r="AQ18" s="7"/>
      <c r="AR18" s="7"/>
      <c r="AS18" s="8"/>
      <c r="AT18" s="8"/>
      <c r="AU18" s="8"/>
      <c r="AV18" s="8"/>
      <c r="AW18" s="9"/>
      <c r="AX18" s="30"/>
      <c r="AY18" s="30"/>
      <c r="AZ18" s="30"/>
      <c r="BA18" s="23"/>
      <c r="BB18" s="23"/>
      <c r="BC18" s="23"/>
      <c r="BD18" s="29"/>
      <c r="BE18" s="29"/>
      <c r="BF18" s="29"/>
    </row>
  </sheetData>
  <mergeCells count="2">
    <mergeCell ref="M1:P1"/>
    <mergeCell ref="Q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the platypus</dc:creator>
  <cp:lastModifiedBy>perry the platypus</cp:lastModifiedBy>
  <dcterms:created xsi:type="dcterms:W3CDTF">2018-10-01T03:41:37Z</dcterms:created>
  <dcterms:modified xsi:type="dcterms:W3CDTF">2018-10-03T20:32:48Z</dcterms:modified>
</cp:coreProperties>
</file>