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562677\1. OLD FOLDER\DATA Backup\Desktop\upc\Reports\week\"/>
    </mc:Choice>
  </mc:AlternateContent>
  <xr:revisionPtr revIDLastSave="0" documentId="13_ncr:1_{460D2A6B-66A6-4570-849B-1115D0061809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BCS - Tuan 09" sheetId="10" r:id="rId1"/>
  </sheets>
  <definedNames>
    <definedName name="_xlnm._FilterDatabase" localSheetId="0" hidden="1">'CBCS - Tuan 09'!#REF!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0" l="1"/>
  <c r="F17" i="10" s="1"/>
  <c r="G17" i="10" s="1"/>
  <c r="H17" i="10" s="1"/>
  <c r="I17" i="10" s="1"/>
  <c r="J17" i="10" s="1"/>
  <c r="E19" i="10"/>
  <c r="F19" i="10" s="1"/>
  <c r="E21" i="10"/>
  <c r="F21" i="10" s="1"/>
  <c r="E29" i="10"/>
  <c r="E28" i="10"/>
  <c r="F28" i="10" s="1"/>
  <c r="E32" i="10"/>
  <c r="F32" i="10" s="1"/>
  <c r="G32" i="10" s="1"/>
  <c r="H32" i="10" s="1"/>
  <c r="I32" i="10" s="1"/>
  <c r="J32" i="10" s="1"/>
  <c r="E35" i="10"/>
  <c r="F35" i="10" s="1"/>
  <c r="E36" i="10"/>
  <c r="F36" i="10" s="1"/>
  <c r="E18" i="10"/>
  <c r="F18" i="10" s="1"/>
  <c r="G18" i="10" s="1"/>
  <c r="H18" i="10" s="1"/>
  <c r="I18" i="10" s="1"/>
  <c r="J18" i="10" s="1"/>
  <c r="E26" i="10"/>
  <c r="E15" i="10"/>
  <c r="F15" i="10" s="1"/>
  <c r="E31" i="10"/>
  <c r="E22" i="10"/>
  <c r="F22" i="10" s="1"/>
  <c r="G22" i="10" s="1"/>
  <c r="H22" i="10" s="1"/>
  <c r="I22" i="10" s="1"/>
  <c r="J22" i="10" s="1"/>
  <c r="E20" i="10"/>
  <c r="F20" i="10" s="1"/>
  <c r="E23" i="10"/>
  <c r="F23" i="10" s="1"/>
  <c r="G23" i="10" s="1"/>
  <c r="H23" i="10" s="1"/>
  <c r="I23" i="10" s="1"/>
  <c r="J23" i="10" s="1"/>
  <c r="E27" i="10"/>
  <c r="F27" i="10" s="1"/>
  <c r="G27" i="10" s="1"/>
  <c r="H27" i="10" s="1"/>
  <c r="I27" i="10" s="1"/>
  <c r="J27" i="10" s="1"/>
  <c r="E24" i="10"/>
  <c r="F24" i="10" s="1"/>
  <c r="E33" i="10"/>
  <c r="F33" i="10" s="1"/>
  <c r="G33" i="10" s="1"/>
  <c r="H33" i="10" s="1"/>
  <c r="I33" i="10" s="1"/>
  <c r="J33" i="10" s="1"/>
  <c r="E37" i="10"/>
  <c r="F37" i="10" s="1"/>
  <c r="E30" i="10"/>
  <c r="F30" i="10"/>
  <c r="G30" i="10"/>
  <c r="C30" i="10" s="1"/>
  <c r="E16" i="10"/>
  <c r="F16" i="10" s="1"/>
  <c r="E25" i="10"/>
  <c r="F25" i="10"/>
  <c r="G25" i="10" s="1"/>
  <c r="H25" i="10" s="1"/>
  <c r="I25" i="10" s="1"/>
  <c r="J25" i="10" s="1"/>
  <c r="E34" i="10"/>
  <c r="F34" i="10" s="1"/>
  <c r="G34" i="10" s="1"/>
  <c r="F14" i="10"/>
  <c r="G14" i="10" s="1"/>
  <c r="H14" i="10" s="1"/>
  <c r="D38" i="10"/>
  <c r="E14" i="10"/>
  <c r="G20" i="10" l="1"/>
  <c r="H20" i="10" s="1"/>
  <c r="I20" i="10" s="1"/>
  <c r="J20" i="10" s="1"/>
  <c r="H34" i="10"/>
  <c r="I34" i="10" s="1"/>
  <c r="J34" i="10" s="1"/>
  <c r="C34" i="10"/>
  <c r="G19" i="10"/>
  <c r="H19" i="10" s="1"/>
  <c r="I19" i="10" s="1"/>
  <c r="J19" i="10" s="1"/>
  <c r="G15" i="10"/>
  <c r="H15" i="10" s="1"/>
  <c r="I15" i="10" s="1"/>
  <c r="J15" i="10" s="1"/>
  <c r="C25" i="10"/>
  <c r="H30" i="10"/>
  <c r="I30" i="10" s="1"/>
  <c r="J30" i="10" s="1"/>
  <c r="C32" i="10"/>
  <c r="G21" i="10"/>
  <c r="H21" i="10" s="1"/>
  <c r="I21" i="10" s="1"/>
  <c r="J21" i="10" s="1"/>
  <c r="C33" i="10"/>
  <c r="C18" i="10"/>
  <c r="I14" i="10"/>
  <c r="G24" i="10"/>
  <c r="H24" i="10" s="1"/>
  <c r="I24" i="10" s="1"/>
  <c r="J24" i="10" s="1"/>
  <c r="G36" i="10"/>
  <c r="H36" i="10" s="1"/>
  <c r="I36" i="10" s="1"/>
  <c r="J36" i="10" s="1"/>
  <c r="C36" i="10"/>
  <c r="G28" i="10"/>
  <c r="H28" i="10" s="1"/>
  <c r="I28" i="10" s="1"/>
  <c r="J28" i="10" s="1"/>
  <c r="G37" i="10"/>
  <c r="H37" i="10" s="1"/>
  <c r="I37" i="10" s="1"/>
  <c r="J37" i="10" s="1"/>
  <c r="C37" i="10"/>
  <c r="C23" i="10"/>
  <c r="G35" i="10"/>
  <c r="H35" i="10" s="1"/>
  <c r="I35" i="10" s="1"/>
  <c r="J35" i="10" s="1"/>
  <c r="C14" i="10"/>
  <c r="E38" i="10"/>
  <c r="C22" i="10"/>
  <c r="C17" i="10"/>
  <c r="C27" i="10"/>
  <c r="G16" i="10"/>
  <c r="H16" i="10" s="1"/>
  <c r="I16" i="10" s="1"/>
  <c r="J16" i="10" s="1"/>
  <c r="F29" i="10"/>
  <c r="G29" i="10" s="1"/>
  <c r="H29" i="10" s="1"/>
  <c r="I29" i="10" s="1"/>
  <c r="J29" i="10" s="1"/>
  <c r="F31" i="10"/>
  <c r="G31" i="10" s="1"/>
  <c r="H31" i="10" s="1"/>
  <c r="I31" i="10" s="1"/>
  <c r="J31" i="10" s="1"/>
  <c r="F26" i="10"/>
  <c r="G26" i="10" s="1"/>
  <c r="H26" i="10" s="1"/>
  <c r="I26" i="10" s="1"/>
  <c r="J26" i="10" s="1"/>
  <c r="C19" i="10" l="1"/>
  <c r="C15" i="10"/>
  <c r="C24" i="10"/>
  <c r="C20" i="10"/>
  <c r="H38" i="10"/>
  <c r="C29" i="10"/>
  <c r="I38" i="10"/>
  <c r="J14" i="10"/>
  <c r="J38" i="10" s="1"/>
  <c r="C28" i="10"/>
  <c r="C21" i="10"/>
  <c r="C35" i="10"/>
  <c r="G38" i="10"/>
  <c r="C26" i="10"/>
  <c r="C16" i="10"/>
  <c r="F38" i="10"/>
  <c r="C31" i="10"/>
  <c r="C38" i="10" l="1"/>
</calcChain>
</file>

<file path=xl/sharedStrings.xml><?xml version="1.0" encoding="utf-8"?>
<sst xmlns="http://schemas.openxmlformats.org/spreadsheetml/2006/main" count="35" uniqueCount="35">
  <si>
    <t>Tới: Phòng Điều độ</t>
  </si>
  <si>
    <t xml:space="preserve">      Trung tâm điều độ HTĐ miền Nam</t>
  </si>
  <si>
    <t xml:space="preserve">      Tel: 028.22210221</t>
  </si>
  <si>
    <t xml:space="preserve">      Email: a2.dieudo@gmail.com</t>
  </si>
  <si>
    <t xml:space="preserve">Đơn vị công bố: </t>
  </si>
  <si>
    <t xml:space="preserve">Thời gian áp dụng: </t>
  </si>
  <si>
    <t>Giờ</t>
  </si>
  <si>
    <t>CSCB (MW)</t>
  </si>
  <si>
    <t>Tổng công suất dự kiến (MW)</t>
  </si>
  <si>
    <t>Pmin</t>
  </si>
  <si>
    <t>Pmax</t>
  </si>
  <si>
    <t>Thứ hai</t>
  </si>
  <si>
    <t>Thứ ba</t>
  </si>
  <si>
    <t>Thứ tư</t>
  </si>
  <si>
    <t>Thứ năm</t>
  </si>
  <si>
    <t>Thứ sáu</t>
  </si>
  <si>
    <t>Thứ bảy</t>
  </si>
  <si>
    <t>Chủ nhật</t>
  </si>
  <si>
    <t>24:00</t>
  </si>
  <si>
    <t>A ngày (MWh)</t>
  </si>
  <si>
    <t>Người đăng ký</t>
  </si>
  <si>
    <t>Chữ ký:</t>
  </si>
  <si>
    <t>2. Lưu ý:</t>
  </si>
  <si>
    <t xml:space="preserve">        </t>
  </si>
  <si>
    <t xml:space="preserve">       1. Công suất khả dụng:</t>
  </si>
  <si>
    <t>Nhà máy Điện gió Hòa Đông</t>
  </si>
  <si>
    <t>Từ: Nhà máy Điện gió Hòa Đông</t>
  </si>
  <si>
    <t>Công ty TNHH Phong Điện Hòa Đông</t>
  </si>
  <si>
    <t xml:space="preserve">       Tel:  02992.22.00.99   </t>
  </si>
  <si>
    <t>Họ và tên: Châu Thanh Toàn</t>
  </si>
  <si>
    <t>Chức vụ: Trưởng ca NMĐG Hòa Đông</t>
  </si>
  <si>
    <t xml:space="preserve"> Email:  diengiohoadong19@gmail.com</t>
  </si>
  <si>
    <t>Từ ngày   /10/2024 đến   /11/2024</t>
  </si>
  <si>
    <t>Ngày /10/2024</t>
  </si>
  <si>
    <t>CÔNG BỐ CÔNG SUẤT TUẦN 42/2024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</si>
</sst>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7">
    <xf numFmtId="0" fontId="0" fillId="0" borderId="0" xfId="0"/>
    <xf numFmtId="0" fontId="3" fillId="2" borderId="1" xfId="2" applyFont="1" applyFill="1" applyBorder="1" applyAlignment="1">
      <alignment horizontal="left" vertical="center"/>
    </xf>
    <xf numFmtId="0" fontId="3" fillId="2" borderId="0" xfId="0" applyFont="1" applyFill="1" applyAlignment="1">
      <alignment vertical="center" wrapText="1"/>
    </xf>
    <xf numFmtId="0" fontId="3" fillId="0" borderId="0" xfId="0" applyFont="1"/>
    <xf numFmtId="0" fontId="5" fillId="0" borderId="0" xfId="0" applyFont="1"/>
    <xf numFmtId="0" fontId="6" fillId="2" borderId="0" xfId="0" applyFont="1" applyFill="1"/>
    <xf numFmtId="0" fontId="6" fillId="0" borderId="0" xfId="0" applyFont="1"/>
    <xf numFmtId="0" fontId="3" fillId="2" borderId="0" xfId="0" applyFont="1" applyFill="1" applyAlignment="1">
      <alignment vertical="top" wrapText="1"/>
    </xf>
    <xf numFmtId="0" fontId="6" fillId="2" borderId="0" xfId="0" applyFont="1" applyFill="1" applyAlignment="1">
      <alignment horizontal="right"/>
    </xf>
    <xf numFmtId="0" fontId="6" fillId="0" borderId="0" xfId="0" applyFont="1" applyAlignment="1">
      <alignment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20" fontId="3" fillId="2" borderId="2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37" fontId="4" fillId="2" borderId="2" xfId="1" applyNumberFormat="1" applyFont="1" applyFill="1" applyBorder="1" applyAlignment="1">
      <alignment horizontal="center" vertical="center"/>
    </xf>
    <xf numFmtId="0" fontId="3" fillId="2" borderId="0" xfId="2" applyFont="1" applyFill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4" fontId="5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left" vertical="center" wrapText="1"/>
    </xf>
    <xf numFmtId="0" fontId="3" fillId="2" borderId="0" xfId="2" applyFont="1" applyFill="1" applyAlignment="1">
      <alignment horizontal="left" vertical="center"/>
    </xf>
    <xf numFmtId="0" fontId="3" fillId="2" borderId="0" xfId="2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</cellXfs>
  <cellStyles count="3">
    <cellStyle name="Comma" xfId="1" builtinId="3"/>
    <cellStyle name="Normal" xfId="0" builtinId="0"/>
    <cellStyle name="Normal_Ca Mau_Du kien tuan 28-01-08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91"/>
  <sheetViews>
    <sheetView tabSelected="1" zoomScale="85" zoomScaleNormal="85" workbookViewId="0">
      <selection activeCell="A9" sqref="A9"/>
    </sheetView>
  </sheetViews>
  <sheetFormatPr defaultColWidth="9.1796875" defaultRowHeight="15.5" x14ac:dyDescent="0.35"/>
  <cols>
    <col min="1" max="1" width="7" style="6" customWidth="1"/>
    <col min="2" max="3" width="8.26953125" style="6" customWidth="1"/>
    <col min="4" max="10" width="8.7265625" style="6" customWidth="1"/>
    <col min="11" max="16384" width="9.1796875" style="6"/>
  </cols>
  <sheetData>
    <row r="1" spans="1:11" ht="7.5" customHeight="1" x14ac:dyDescent="0.35">
      <c r="A1" s="5"/>
      <c r="B1" s="5"/>
      <c r="C1" s="5"/>
      <c r="D1" s="5"/>
      <c r="E1" s="5"/>
      <c r="F1" s="5"/>
      <c r="G1" s="5"/>
      <c r="H1" s="5"/>
      <c r="I1" s="5"/>
      <c r="J1" s="5"/>
    </row>
    <row r="2" spans="1:11" x14ac:dyDescent="0.35">
      <c r="A2" s="33" t="s">
        <v>0</v>
      </c>
      <c r="B2" s="33"/>
      <c r="C2" s="33"/>
      <c r="D2" s="5"/>
      <c r="E2" s="5"/>
      <c r="F2" s="5"/>
      <c r="G2" s="34" t="s">
        <v>26</v>
      </c>
      <c r="H2" s="34"/>
      <c r="I2" s="34"/>
      <c r="J2" s="34"/>
    </row>
    <row r="3" spans="1:11" x14ac:dyDescent="0.35">
      <c r="A3" s="33" t="s">
        <v>1</v>
      </c>
      <c r="B3" s="33"/>
      <c r="C3" s="33"/>
      <c r="D3" s="33"/>
      <c r="E3" s="33"/>
      <c r="F3" s="5"/>
      <c r="G3" s="33" t="s">
        <v>27</v>
      </c>
      <c r="H3" s="33"/>
      <c r="I3" s="33"/>
      <c r="J3" s="33"/>
    </row>
    <row r="4" spans="1:11" x14ac:dyDescent="0.35">
      <c r="A4" s="33" t="s">
        <v>2</v>
      </c>
      <c r="B4" s="33"/>
      <c r="C4" s="33"/>
      <c r="D4" s="33"/>
      <c r="E4" s="5"/>
      <c r="F4" s="5"/>
      <c r="G4" s="33" t="s">
        <v>28</v>
      </c>
      <c r="H4" s="33"/>
      <c r="I4" s="33"/>
      <c r="J4" s="33"/>
    </row>
    <row r="5" spans="1:11" x14ac:dyDescent="0.35">
      <c r="A5" s="33" t="s">
        <v>3</v>
      </c>
      <c r="B5" s="33"/>
      <c r="C5" s="33"/>
      <c r="D5" s="33"/>
      <c r="E5" s="7"/>
      <c r="F5" s="8"/>
      <c r="G5" s="33" t="s">
        <v>31</v>
      </c>
      <c r="H5" s="33"/>
      <c r="I5" s="33"/>
      <c r="J5" s="33"/>
      <c r="K5" s="9"/>
    </row>
    <row r="6" spans="1:11" x14ac:dyDescent="0.35">
      <c r="A6" s="1"/>
      <c r="B6" s="10"/>
      <c r="C6" s="10"/>
      <c r="D6" s="10"/>
      <c r="E6" s="10"/>
      <c r="F6" s="11"/>
      <c r="G6" s="1"/>
      <c r="H6" s="10"/>
      <c r="I6" s="10"/>
      <c r="J6" s="10"/>
      <c r="K6" s="9"/>
    </row>
    <row r="7" spans="1:11" x14ac:dyDescent="0.35">
      <c r="A7" s="17"/>
      <c r="B7" s="7"/>
      <c r="C7" s="7"/>
      <c r="D7" s="7"/>
      <c r="E7" s="7"/>
      <c r="F7" s="8"/>
      <c r="G7" s="17"/>
      <c r="H7" s="7"/>
      <c r="I7" s="7"/>
      <c r="J7" s="7"/>
      <c r="K7" s="9"/>
    </row>
    <row r="8" spans="1:11" x14ac:dyDescent="0.35">
      <c r="A8" s="35" t="s">
        <v>34</v>
      </c>
      <c r="B8" s="35"/>
      <c r="C8" s="35"/>
      <c r="D8" s="35"/>
      <c r="E8" s="35"/>
      <c r="F8" s="35"/>
      <c r="G8" s="35"/>
      <c r="H8" s="35"/>
      <c r="I8" s="35"/>
      <c r="J8" s="35"/>
    </row>
    <row r="9" spans="1:11" x14ac:dyDescent="0.35">
      <c r="A9" s="2"/>
      <c r="B9" s="31" t="s">
        <v>4</v>
      </c>
      <c r="C9" s="31"/>
      <c r="D9" s="31"/>
      <c r="E9" s="36" t="s">
        <v>25</v>
      </c>
      <c r="F9" s="36"/>
      <c r="G9" s="36"/>
      <c r="H9" s="36"/>
      <c r="I9" s="36"/>
      <c r="J9" s="36"/>
    </row>
    <row r="10" spans="1:11" x14ac:dyDescent="0.35">
      <c r="B10" s="31" t="s">
        <v>5</v>
      </c>
      <c r="C10" s="31"/>
      <c r="D10" s="31"/>
      <c r="E10" s="32" t="s">
        <v>32</v>
      </c>
      <c r="F10" s="32"/>
      <c r="G10" s="32"/>
      <c r="H10" s="32"/>
      <c r="I10" s="32"/>
      <c r="J10" s="32"/>
    </row>
    <row r="11" spans="1:11" ht="19.5" customHeight="1" x14ac:dyDescent="0.35">
      <c r="A11" s="23" t="s">
        <v>24</v>
      </c>
      <c r="B11" s="23"/>
      <c r="C11" s="23"/>
      <c r="D11" s="23"/>
      <c r="E11" s="12"/>
      <c r="F11" s="12"/>
      <c r="G11" s="12"/>
      <c r="H11" s="13"/>
      <c r="I11" s="12"/>
      <c r="J11" s="12"/>
    </row>
    <row r="12" spans="1:11" ht="20.25" customHeight="1" x14ac:dyDescent="0.35">
      <c r="A12" s="24" t="s">
        <v>6</v>
      </c>
      <c r="B12" s="24" t="s">
        <v>7</v>
      </c>
      <c r="C12" s="24"/>
      <c r="D12" s="25" t="s">
        <v>8</v>
      </c>
      <c r="E12" s="26"/>
      <c r="F12" s="26"/>
      <c r="G12" s="26"/>
      <c r="H12" s="26"/>
      <c r="I12" s="26"/>
      <c r="J12" s="27"/>
    </row>
    <row r="13" spans="1:11" ht="17.25" customHeight="1" x14ac:dyDescent="0.35">
      <c r="A13" s="24"/>
      <c r="B13" s="18" t="s">
        <v>9</v>
      </c>
      <c r="C13" s="18" t="s">
        <v>10</v>
      </c>
      <c r="D13" s="18" t="s">
        <v>11</v>
      </c>
      <c r="E13" s="18" t="s">
        <v>12</v>
      </c>
      <c r="F13" s="18" t="s">
        <v>13</v>
      </c>
      <c r="G13" s="18" t="s">
        <v>14</v>
      </c>
      <c r="H13" s="18" t="s">
        <v>15</v>
      </c>
      <c r="I13" s="18" t="s">
        <v>16</v>
      </c>
      <c r="J13" s="18" t="s">
        <v>17</v>
      </c>
    </row>
    <row r="14" spans="1:11" ht="15.75" customHeight="1" x14ac:dyDescent="0.35">
      <c r="A14" s="14">
        <v>4.1666666666666664E-2</v>
      </c>
      <c r="B14" s="15">
        <v>0</v>
      </c>
      <c r="C14" s="15">
        <f t="shared" ref="C14:C37" si="0">MAX(D14:G14)</f>
        <v>3.0928647975304573</v>
      </c>
      <c r="D14" s="19">
        <v>2.6717328992812499</v>
      </c>
      <c r="E14" s="19">
        <f>D14*1.05</f>
        <v>2.8053195442453127</v>
      </c>
      <c r="F14" s="19">
        <f>E14*1.05</f>
        <v>2.9455855214575783</v>
      </c>
      <c r="G14" s="19">
        <f>F14*1.05</f>
        <v>3.0928647975304573</v>
      </c>
      <c r="H14" s="19">
        <f t="shared" ref="H14:J14" si="1">G14*0.9</f>
        <v>2.7835783177774118</v>
      </c>
      <c r="I14" s="19">
        <f t="shared" si="1"/>
        <v>2.5052204859996707</v>
      </c>
      <c r="J14" s="19">
        <f t="shared" si="1"/>
        <v>2.2546984373997039</v>
      </c>
    </row>
    <row r="15" spans="1:11" ht="15.75" customHeight="1" x14ac:dyDescent="0.35">
      <c r="A15" s="14">
        <v>8.3333333333333329E-2</v>
      </c>
      <c r="B15" s="15">
        <v>0</v>
      </c>
      <c r="C15" s="15">
        <f t="shared" si="0"/>
        <v>3.0928647975304573</v>
      </c>
      <c r="D15" s="19">
        <v>2.6717328992812499</v>
      </c>
      <c r="E15" s="19">
        <f t="shared" ref="D15:F37" si="2">D15*1.05</f>
        <v>2.8053195442453127</v>
      </c>
      <c r="F15" s="19">
        <f t="shared" si="2"/>
        <v>2.9455855214575783</v>
      </c>
      <c r="G15" s="19">
        <f t="shared" ref="G15" si="3">F15*1.05</f>
        <v>3.0928647975304573</v>
      </c>
      <c r="H15" s="19">
        <f t="shared" ref="H15:J15" si="4">G15*0.9</f>
        <v>2.7835783177774118</v>
      </c>
      <c r="I15" s="19">
        <f t="shared" si="4"/>
        <v>2.5052204859996707</v>
      </c>
      <c r="J15" s="19">
        <f t="shared" si="4"/>
        <v>2.2546984373997039</v>
      </c>
    </row>
    <row r="16" spans="1:11" ht="15.75" customHeight="1" x14ac:dyDescent="0.35">
      <c r="A16" s="14">
        <v>0.125</v>
      </c>
      <c r="B16" s="15">
        <v>0</v>
      </c>
      <c r="C16" s="15">
        <f t="shared" si="0"/>
        <v>3.0928647975304573</v>
      </c>
      <c r="D16" s="19">
        <v>2.6717328992812499</v>
      </c>
      <c r="E16" s="19">
        <f t="shared" si="2"/>
        <v>2.8053195442453127</v>
      </c>
      <c r="F16" s="19">
        <f t="shared" si="2"/>
        <v>2.9455855214575783</v>
      </c>
      <c r="G16" s="19">
        <f t="shared" ref="G16" si="5">F16*1.05</f>
        <v>3.0928647975304573</v>
      </c>
      <c r="H16" s="19">
        <f t="shared" ref="H16:J16" si="6">G16*0.9</f>
        <v>2.7835783177774118</v>
      </c>
      <c r="I16" s="19">
        <f t="shared" si="6"/>
        <v>2.5052204859996707</v>
      </c>
      <c r="J16" s="19">
        <f t="shared" si="6"/>
        <v>2.2546984373997039</v>
      </c>
    </row>
    <row r="17" spans="1:10" ht="15.75" customHeight="1" x14ac:dyDescent="0.35">
      <c r="A17" s="14">
        <v>0.16666666666666666</v>
      </c>
      <c r="B17" s="15">
        <v>0</v>
      </c>
      <c r="C17" s="15">
        <f t="shared" si="0"/>
        <v>3.0928647975304573</v>
      </c>
      <c r="D17" s="19">
        <v>2.6717328992812499</v>
      </c>
      <c r="E17" s="19">
        <f t="shared" si="2"/>
        <v>2.8053195442453127</v>
      </c>
      <c r="F17" s="19">
        <f t="shared" si="2"/>
        <v>2.9455855214575783</v>
      </c>
      <c r="G17" s="19">
        <f t="shared" ref="G17" si="7">F17*1.05</f>
        <v>3.0928647975304573</v>
      </c>
      <c r="H17" s="19">
        <f t="shared" ref="H17:J17" si="8">G17*0.9</f>
        <v>2.7835783177774118</v>
      </c>
      <c r="I17" s="19">
        <f t="shared" si="8"/>
        <v>2.5052204859996707</v>
      </c>
      <c r="J17" s="19">
        <f t="shared" si="8"/>
        <v>2.2546984373997039</v>
      </c>
    </row>
    <row r="18" spans="1:10" ht="15.75" customHeight="1" x14ac:dyDescent="0.35">
      <c r="A18" s="14">
        <v>0.20833333333333334</v>
      </c>
      <c r="B18" s="15">
        <v>0</v>
      </c>
      <c r="C18" s="15">
        <f t="shared" si="0"/>
        <v>3.0928647975304573</v>
      </c>
      <c r="D18" s="19">
        <v>2.6717328992812499</v>
      </c>
      <c r="E18" s="19">
        <f t="shared" si="2"/>
        <v>2.8053195442453127</v>
      </c>
      <c r="F18" s="19">
        <f t="shared" si="2"/>
        <v>2.9455855214575783</v>
      </c>
      <c r="G18" s="19">
        <f t="shared" ref="G18" si="9">F18*1.05</f>
        <v>3.0928647975304573</v>
      </c>
      <c r="H18" s="19">
        <f t="shared" ref="H18:J18" si="10">G18*0.9</f>
        <v>2.7835783177774118</v>
      </c>
      <c r="I18" s="19">
        <f t="shared" si="10"/>
        <v>2.5052204859996707</v>
      </c>
      <c r="J18" s="19">
        <f t="shared" si="10"/>
        <v>2.2546984373997039</v>
      </c>
    </row>
    <row r="19" spans="1:10" ht="15.75" customHeight="1" x14ac:dyDescent="0.35">
      <c r="A19" s="14">
        <v>0.25</v>
      </c>
      <c r="B19" s="15">
        <v>0</v>
      </c>
      <c r="C19" s="15">
        <f t="shared" si="0"/>
        <v>3.0928647975304573</v>
      </c>
      <c r="D19" s="19">
        <v>2.6717328992812499</v>
      </c>
      <c r="E19" s="19">
        <f t="shared" si="2"/>
        <v>2.8053195442453127</v>
      </c>
      <c r="F19" s="19">
        <f t="shared" si="2"/>
        <v>2.9455855214575783</v>
      </c>
      <c r="G19" s="19">
        <f t="shared" ref="G19" si="11">F19*1.05</f>
        <v>3.0928647975304573</v>
      </c>
      <c r="H19" s="19">
        <f t="shared" ref="H19:J19" si="12">G19*0.9</f>
        <v>2.7835783177774118</v>
      </c>
      <c r="I19" s="19">
        <f t="shared" si="12"/>
        <v>2.5052204859996707</v>
      </c>
      <c r="J19" s="19">
        <f t="shared" si="12"/>
        <v>2.2546984373997039</v>
      </c>
    </row>
    <row r="20" spans="1:10" ht="15.75" customHeight="1" x14ac:dyDescent="0.35">
      <c r="A20" s="14">
        <v>0.29166666666666669</v>
      </c>
      <c r="B20" s="15">
        <v>0</v>
      </c>
      <c r="C20" s="15">
        <f t="shared" si="0"/>
        <v>3.0928647975304573</v>
      </c>
      <c r="D20" s="19">
        <v>2.6717328992812499</v>
      </c>
      <c r="E20" s="19">
        <f t="shared" si="2"/>
        <v>2.8053195442453127</v>
      </c>
      <c r="F20" s="19">
        <f t="shared" si="2"/>
        <v>2.9455855214575783</v>
      </c>
      <c r="G20" s="19">
        <f t="shared" ref="G20" si="13">F20*1.05</f>
        <v>3.0928647975304573</v>
      </c>
      <c r="H20" s="19">
        <f t="shared" ref="H20:J20" si="14">G20*0.9</f>
        <v>2.7835783177774118</v>
      </c>
      <c r="I20" s="19">
        <f t="shared" si="14"/>
        <v>2.5052204859996707</v>
      </c>
      <c r="J20" s="19">
        <f t="shared" si="14"/>
        <v>2.2546984373997039</v>
      </c>
    </row>
    <row r="21" spans="1:10" ht="15.75" customHeight="1" x14ac:dyDescent="0.35">
      <c r="A21" s="14">
        <v>0.33333333333333331</v>
      </c>
      <c r="B21" s="15">
        <v>0</v>
      </c>
      <c r="C21" s="15">
        <f t="shared" si="0"/>
        <v>3.0928647975304573</v>
      </c>
      <c r="D21" s="19">
        <v>2.6717328992812499</v>
      </c>
      <c r="E21" s="19">
        <f t="shared" si="2"/>
        <v>2.8053195442453127</v>
      </c>
      <c r="F21" s="19">
        <f t="shared" si="2"/>
        <v>2.9455855214575783</v>
      </c>
      <c r="G21" s="19">
        <f t="shared" ref="G21" si="15">F21*1.05</f>
        <v>3.0928647975304573</v>
      </c>
      <c r="H21" s="19">
        <f t="shared" ref="H21:J21" si="16">G21*0.9</f>
        <v>2.7835783177774118</v>
      </c>
      <c r="I21" s="19">
        <f t="shared" si="16"/>
        <v>2.5052204859996707</v>
      </c>
      <c r="J21" s="19">
        <f t="shared" si="16"/>
        <v>2.2546984373997039</v>
      </c>
    </row>
    <row r="22" spans="1:10" ht="15.75" customHeight="1" x14ac:dyDescent="0.35">
      <c r="A22" s="14">
        <v>0.375</v>
      </c>
      <c r="B22" s="15">
        <v>0</v>
      </c>
      <c r="C22" s="15">
        <f t="shared" si="0"/>
        <v>6.7315292652133465</v>
      </c>
      <c r="D22" s="19">
        <v>5.8149480749062485</v>
      </c>
      <c r="E22" s="19">
        <f t="shared" si="2"/>
        <v>6.1056954786515609</v>
      </c>
      <c r="F22" s="19">
        <f t="shared" si="2"/>
        <v>6.4109802525841388</v>
      </c>
      <c r="G22" s="19">
        <f t="shared" ref="G22" si="17">F22*1.05</f>
        <v>6.7315292652133465</v>
      </c>
      <c r="H22" s="19">
        <f t="shared" ref="H22:J22" si="18">G22*0.9</f>
        <v>6.0583763386920122</v>
      </c>
      <c r="I22" s="19">
        <f t="shared" si="18"/>
        <v>5.4525387048228113</v>
      </c>
      <c r="J22" s="19">
        <f t="shared" si="18"/>
        <v>4.9072848343405306</v>
      </c>
    </row>
    <row r="23" spans="1:10" ht="15.75" customHeight="1" x14ac:dyDescent="0.35">
      <c r="A23" s="14">
        <v>0.41666666666666669</v>
      </c>
      <c r="B23" s="15">
        <v>0</v>
      </c>
      <c r="C23" s="15">
        <f t="shared" si="0"/>
        <v>6.7315292652133465</v>
      </c>
      <c r="D23" s="19">
        <v>5.8149480749062485</v>
      </c>
      <c r="E23" s="19">
        <f t="shared" si="2"/>
        <v>6.1056954786515609</v>
      </c>
      <c r="F23" s="19">
        <f t="shared" si="2"/>
        <v>6.4109802525841388</v>
      </c>
      <c r="G23" s="19">
        <f t="shared" ref="G23" si="19">F23*1.05</f>
        <v>6.7315292652133465</v>
      </c>
      <c r="H23" s="19">
        <f t="shared" ref="H23:J23" si="20">G23*0.9</f>
        <v>6.0583763386920122</v>
      </c>
      <c r="I23" s="19">
        <f t="shared" si="20"/>
        <v>5.4525387048228113</v>
      </c>
      <c r="J23" s="19">
        <f t="shared" si="20"/>
        <v>4.9072848343405306</v>
      </c>
    </row>
    <row r="24" spans="1:10" ht="15.75" customHeight="1" x14ac:dyDescent="0.35">
      <c r="A24" s="14">
        <v>0.45833333333333331</v>
      </c>
      <c r="B24" s="15">
        <v>0</v>
      </c>
      <c r="C24" s="15">
        <f t="shared" si="0"/>
        <v>9.157305577001944</v>
      </c>
      <c r="D24" s="19">
        <v>7.91042485865625</v>
      </c>
      <c r="E24" s="19">
        <f t="shared" si="2"/>
        <v>8.305946101589063</v>
      </c>
      <c r="F24" s="19">
        <f t="shared" si="2"/>
        <v>8.7212434066685169</v>
      </c>
      <c r="G24" s="19">
        <f t="shared" ref="G24" si="21">F24*1.05</f>
        <v>9.157305577001944</v>
      </c>
      <c r="H24" s="19">
        <f t="shared" ref="H24:J24" si="22">G24*0.9</f>
        <v>8.2415750193017505</v>
      </c>
      <c r="I24" s="19">
        <f t="shared" si="22"/>
        <v>7.4174175173715753</v>
      </c>
      <c r="J24" s="19">
        <f t="shared" si="22"/>
        <v>6.6756757656344181</v>
      </c>
    </row>
    <row r="25" spans="1:10" x14ac:dyDescent="0.35">
      <c r="A25" s="14">
        <v>0.5</v>
      </c>
      <c r="B25" s="15">
        <v>0</v>
      </c>
      <c r="C25" s="15">
        <f t="shared" si="0"/>
        <v>9.157305577001944</v>
      </c>
      <c r="D25" s="19">
        <v>7.91042485865625</v>
      </c>
      <c r="E25" s="19">
        <f t="shared" si="2"/>
        <v>8.305946101589063</v>
      </c>
      <c r="F25" s="19">
        <f t="shared" si="2"/>
        <v>8.7212434066685169</v>
      </c>
      <c r="G25" s="19">
        <f t="shared" ref="G25" si="23">F25*1.05</f>
        <v>9.157305577001944</v>
      </c>
      <c r="H25" s="19">
        <f t="shared" ref="H25:J25" si="24">G25*0.9</f>
        <v>8.2415750193017505</v>
      </c>
      <c r="I25" s="19">
        <f t="shared" si="24"/>
        <v>7.4174175173715753</v>
      </c>
      <c r="J25" s="19">
        <f t="shared" si="24"/>
        <v>6.6756757656344181</v>
      </c>
    </row>
    <row r="26" spans="1:10" x14ac:dyDescent="0.35">
      <c r="A26" s="14">
        <v>0.54166666666666663</v>
      </c>
      <c r="B26" s="15">
        <v>0</v>
      </c>
      <c r="C26" s="15">
        <f t="shared" si="0"/>
        <v>11.857824710188734</v>
      </c>
      <c r="D26" s="19">
        <v>10.24323482145663</v>
      </c>
      <c r="E26" s="19">
        <f t="shared" si="2"/>
        <v>10.755396562529462</v>
      </c>
      <c r="F26" s="19">
        <f t="shared" si="2"/>
        <v>11.293166390655935</v>
      </c>
      <c r="G26" s="19">
        <f t="shared" ref="G26" si="25">F26*1.05</f>
        <v>11.857824710188734</v>
      </c>
      <c r="H26" s="19">
        <f t="shared" ref="H26:J26" si="26">G26*0.9</f>
        <v>10.67204223916986</v>
      </c>
      <c r="I26" s="19">
        <f t="shared" si="26"/>
        <v>9.6048380152528736</v>
      </c>
      <c r="J26" s="19">
        <f t="shared" si="26"/>
        <v>8.6443542137275866</v>
      </c>
    </row>
    <row r="27" spans="1:10" x14ac:dyDescent="0.35">
      <c r="A27" s="14">
        <v>0.58333333333333337</v>
      </c>
      <c r="B27" s="15">
        <v>0</v>
      </c>
      <c r="C27" s="15">
        <f t="shared" si="0"/>
        <v>11.857824710188734</v>
      </c>
      <c r="D27" s="19">
        <v>10.24323482145663</v>
      </c>
      <c r="E27" s="19">
        <f t="shared" si="2"/>
        <v>10.755396562529462</v>
      </c>
      <c r="F27" s="19">
        <f t="shared" si="2"/>
        <v>11.293166390655935</v>
      </c>
      <c r="G27" s="19">
        <f t="shared" ref="G27" si="27">F27*1.05</f>
        <v>11.857824710188734</v>
      </c>
      <c r="H27" s="19">
        <f t="shared" ref="H27:J27" si="28">G27*0.9</f>
        <v>10.67204223916986</v>
      </c>
      <c r="I27" s="19">
        <f t="shared" si="28"/>
        <v>9.6048380152528736</v>
      </c>
      <c r="J27" s="19">
        <f t="shared" si="28"/>
        <v>8.6443542137275866</v>
      </c>
    </row>
    <row r="28" spans="1:10" ht="15.75" customHeight="1" x14ac:dyDescent="0.35">
      <c r="A28" s="14">
        <v>0.625</v>
      </c>
      <c r="B28" s="15">
        <v>0</v>
      </c>
      <c r="C28" s="15">
        <f t="shared" si="0"/>
        <v>11.576424463314229</v>
      </c>
      <c r="D28" s="19">
        <v>10.000150707970395</v>
      </c>
      <c r="E28" s="19">
        <f t="shared" si="2"/>
        <v>10.500158243368915</v>
      </c>
      <c r="F28" s="19">
        <f t="shared" si="2"/>
        <v>11.025166155537361</v>
      </c>
      <c r="G28" s="19">
        <f t="shared" ref="G28" si="29">F28*1.05</f>
        <v>11.576424463314229</v>
      </c>
      <c r="H28" s="19">
        <f t="shared" ref="H28:J28" si="30">G28*0.9</f>
        <v>10.418782016982806</v>
      </c>
      <c r="I28" s="19">
        <f t="shared" si="30"/>
        <v>9.3769038152845265</v>
      </c>
      <c r="J28" s="19">
        <f t="shared" si="30"/>
        <v>8.4392134337560734</v>
      </c>
    </row>
    <row r="29" spans="1:10" ht="15.75" customHeight="1" x14ac:dyDescent="0.35">
      <c r="A29" s="14">
        <v>0.66666666666666663</v>
      </c>
      <c r="B29" s="15">
        <v>0</v>
      </c>
      <c r="C29" s="15">
        <f t="shared" si="0"/>
        <v>11.576424463314229</v>
      </c>
      <c r="D29" s="19">
        <v>10.000150707970395</v>
      </c>
      <c r="E29" s="19">
        <f t="shared" si="2"/>
        <v>10.500158243368915</v>
      </c>
      <c r="F29" s="19">
        <f t="shared" si="2"/>
        <v>11.025166155537361</v>
      </c>
      <c r="G29" s="19">
        <f t="shared" ref="G29" si="31">F29*1.05</f>
        <v>11.576424463314229</v>
      </c>
      <c r="H29" s="19">
        <f t="shared" ref="H29:J29" si="32">G29*0.9</f>
        <v>10.418782016982806</v>
      </c>
      <c r="I29" s="19">
        <f t="shared" si="32"/>
        <v>9.3769038152845265</v>
      </c>
      <c r="J29" s="19">
        <f t="shared" si="32"/>
        <v>8.4392134337560734</v>
      </c>
    </row>
    <row r="30" spans="1:10" ht="15.75" customHeight="1" x14ac:dyDescent="0.35">
      <c r="A30" s="14">
        <v>0.70833333333333337</v>
      </c>
      <c r="B30" s="15">
        <v>0</v>
      </c>
      <c r="C30" s="15">
        <f t="shared" si="0"/>
        <v>10.879479368457993</v>
      </c>
      <c r="D30" s="19">
        <v>9.3981033309214919</v>
      </c>
      <c r="E30" s="19">
        <f t="shared" si="2"/>
        <v>9.8680084974675673</v>
      </c>
      <c r="F30" s="19">
        <f t="shared" si="2"/>
        <v>10.361408922340946</v>
      </c>
      <c r="G30" s="19">
        <f t="shared" ref="G30" si="33">F30*1.05</f>
        <v>10.879479368457993</v>
      </c>
      <c r="H30" s="19">
        <f t="shared" ref="H30:J30" si="34">G30*0.9</f>
        <v>9.791531431612194</v>
      </c>
      <c r="I30" s="19">
        <f t="shared" si="34"/>
        <v>8.812378288450974</v>
      </c>
      <c r="J30" s="19">
        <f t="shared" si="34"/>
        <v>7.931140459605877</v>
      </c>
    </row>
    <row r="31" spans="1:10" ht="15.75" customHeight="1" x14ac:dyDescent="0.35">
      <c r="A31" s="14">
        <v>0.75</v>
      </c>
      <c r="B31" s="15">
        <v>0</v>
      </c>
      <c r="C31" s="15">
        <f t="shared" si="0"/>
        <v>3.1428917652133479</v>
      </c>
      <c r="D31" s="19">
        <v>2.7149480749062498</v>
      </c>
      <c r="E31" s="19">
        <f t="shared" si="2"/>
        <v>2.8506954786515624</v>
      </c>
      <c r="F31" s="19">
        <f t="shared" si="2"/>
        <v>2.9932302525841408</v>
      </c>
      <c r="G31" s="19">
        <f t="shared" ref="G31" si="35">F31*1.05</f>
        <v>3.1428917652133479</v>
      </c>
      <c r="H31" s="19">
        <f t="shared" ref="H31:J31" si="36">G31*0.9</f>
        <v>2.828602588692013</v>
      </c>
      <c r="I31" s="19">
        <f t="shared" si="36"/>
        <v>2.5457423298228119</v>
      </c>
      <c r="J31" s="19">
        <f t="shared" si="36"/>
        <v>2.2911680968405306</v>
      </c>
    </row>
    <row r="32" spans="1:10" ht="15.75" customHeight="1" x14ac:dyDescent="0.35">
      <c r="A32" s="14">
        <v>0.79166666666666663</v>
      </c>
      <c r="B32" s="15">
        <v>0</v>
      </c>
      <c r="C32" s="15">
        <f t="shared" si="0"/>
        <v>3.1428917652133479</v>
      </c>
      <c r="D32" s="19">
        <v>2.7149480749062498</v>
      </c>
      <c r="E32" s="19">
        <f t="shared" si="2"/>
        <v>2.8506954786515624</v>
      </c>
      <c r="F32" s="19">
        <f t="shared" si="2"/>
        <v>2.9932302525841408</v>
      </c>
      <c r="G32" s="19">
        <f t="shared" ref="G32" si="37">F32*1.05</f>
        <v>3.1428917652133479</v>
      </c>
      <c r="H32" s="19">
        <f t="shared" ref="H32:J32" si="38">G32*0.9</f>
        <v>2.828602588692013</v>
      </c>
      <c r="I32" s="19">
        <f t="shared" si="38"/>
        <v>2.5457423298228119</v>
      </c>
      <c r="J32" s="19">
        <f t="shared" si="38"/>
        <v>2.2911680968405306</v>
      </c>
    </row>
    <row r="33" spans="1:11" ht="15.75" customHeight="1" x14ac:dyDescent="0.35">
      <c r="A33" s="14">
        <v>0.83333333333333337</v>
      </c>
      <c r="B33" s="15">
        <v>0</v>
      </c>
      <c r="C33" s="15">
        <f t="shared" si="0"/>
        <v>3.1428917652133479</v>
      </c>
      <c r="D33" s="19">
        <v>2.7149480749062498</v>
      </c>
      <c r="E33" s="19">
        <f t="shared" si="2"/>
        <v>2.8506954786515624</v>
      </c>
      <c r="F33" s="19">
        <f t="shared" si="2"/>
        <v>2.9932302525841408</v>
      </c>
      <c r="G33" s="19">
        <f t="shared" ref="G33" si="39">F33*1.05</f>
        <v>3.1428917652133479</v>
      </c>
      <c r="H33" s="19">
        <f t="shared" ref="H33:J33" si="40">G33*0.9</f>
        <v>2.828602588692013</v>
      </c>
      <c r="I33" s="19">
        <f t="shared" si="40"/>
        <v>2.5457423298228119</v>
      </c>
      <c r="J33" s="19">
        <f t="shared" si="40"/>
        <v>2.2911680968405306</v>
      </c>
    </row>
    <row r="34" spans="1:11" ht="15.75" customHeight="1" x14ac:dyDescent="0.35">
      <c r="A34" s="14">
        <v>0.875</v>
      </c>
      <c r="B34" s="15">
        <v>0</v>
      </c>
      <c r="C34" s="15">
        <f t="shared" si="0"/>
        <v>3.1428917652133479</v>
      </c>
      <c r="D34" s="19">
        <v>2.7149480749062498</v>
      </c>
      <c r="E34" s="19">
        <f t="shared" si="2"/>
        <v>2.8506954786515624</v>
      </c>
      <c r="F34" s="19">
        <f t="shared" si="2"/>
        <v>2.9932302525841408</v>
      </c>
      <c r="G34" s="19">
        <f t="shared" ref="G34" si="41">F34*1.05</f>
        <v>3.1428917652133479</v>
      </c>
      <c r="H34" s="19">
        <f t="shared" ref="H34:J34" si="42">G34*0.9</f>
        <v>2.828602588692013</v>
      </c>
      <c r="I34" s="19">
        <f t="shared" si="42"/>
        <v>2.5457423298228119</v>
      </c>
      <c r="J34" s="19">
        <f t="shared" si="42"/>
        <v>2.2911680968405306</v>
      </c>
    </row>
    <row r="35" spans="1:11" ht="15.75" customHeight="1" x14ac:dyDescent="0.35">
      <c r="A35" s="14">
        <v>0.91666666666666663</v>
      </c>
      <c r="B35" s="15">
        <v>0</v>
      </c>
      <c r="C35" s="15">
        <f t="shared" si="0"/>
        <v>3.1428917652133479</v>
      </c>
      <c r="D35" s="19">
        <v>2.7149480749062498</v>
      </c>
      <c r="E35" s="19">
        <f t="shared" si="2"/>
        <v>2.8506954786515624</v>
      </c>
      <c r="F35" s="19">
        <f t="shared" si="2"/>
        <v>2.9932302525841408</v>
      </c>
      <c r="G35" s="19">
        <f t="shared" ref="G35" si="43">F35*1.05</f>
        <v>3.1428917652133479</v>
      </c>
      <c r="H35" s="19">
        <f t="shared" ref="H35:J35" si="44">G35*0.9</f>
        <v>2.828602588692013</v>
      </c>
      <c r="I35" s="19">
        <f t="shared" si="44"/>
        <v>2.5457423298228119</v>
      </c>
      <c r="J35" s="19">
        <f t="shared" si="44"/>
        <v>2.2911680968405306</v>
      </c>
    </row>
    <row r="36" spans="1:11" ht="15.75" customHeight="1" x14ac:dyDescent="0.35">
      <c r="A36" s="14">
        <v>0.95833333333333337</v>
      </c>
      <c r="B36" s="15">
        <v>0</v>
      </c>
      <c r="C36" s="15">
        <f t="shared" si="0"/>
        <v>3.1428917652133479</v>
      </c>
      <c r="D36" s="19">
        <v>2.7149480749062498</v>
      </c>
      <c r="E36" s="19">
        <f t="shared" si="2"/>
        <v>2.8506954786515624</v>
      </c>
      <c r="F36" s="19">
        <f t="shared" si="2"/>
        <v>2.9932302525841408</v>
      </c>
      <c r="G36" s="19">
        <f t="shared" ref="G36" si="45">F36*1.05</f>
        <v>3.1428917652133479</v>
      </c>
      <c r="H36" s="19">
        <f t="shared" ref="H36:J36" si="46">G36*0.9</f>
        <v>2.828602588692013</v>
      </c>
      <c r="I36" s="19">
        <f t="shared" si="46"/>
        <v>2.5457423298228119</v>
      </c>
      <c r="J36" s="19">
        <f t="shared" si="46"/>
        <v>2.2911680968405306</v>
      </c>
    </row>
    <row r="37" spans="1:11" ht="15.75" customHeight="1" x14ac:dyDescent="0.35">
      <c r="A37" s="14" t="s">
        <v>18</v>
      </c>
      <c r="B37" s="15">
        <v>0</v>
      </c>
      <c r="C37" s="15">
        <f t="shared" si="0"/>
        <v>3.1428917652133479</v>
      </c>
      <c r="D37" s="19">
        <v>2.7149480749062498</v>
      </c>
      <c r="E37" s="19">
        <f t="shared" si="2"/>
        <v>2.8506954786515624</v>
      </c>
      <c r="F37" s="19">
        <f t="shared" si="2"/>
        <v>2.9932302525841408</v>
      </c>
      <c r="G37" s="19">
        <f t="shared" ref="G37" si="47">F37*1.05</f>
        <v>3.1428917652133479</v>
      </c>
      <c r="H37" s="19">
        <f t="shared" ref="H37:J37" si="48">G37*0.9</f>
        <v>2.828602588692013</v>
      </c>
      <c r="I37" s="19">
        <f t="shared" si="48"/>
        <v>2.5457423298228119</v>
      </c>
      <c r="J37" s="19">
        <f t="shared" si="48"/>
        <v>2.2911680968405306</v>
      </c>
    </row>
    <row r="38" spans="1:11" x14ac:dyDescent="0.35">
      <c r="A38" s="28" t="s">
        <v>19</v>
      </c>
      <c r="B38" s="29"/>
      <c r="C38" s="16">
        <f t="shared" ref="C38:G38" si="49">SUM(C14:C37)</f>
        <v>136.26880813663155</v>
      </c>
      <c r="D38" s="16">
        <f t="shared" ref="D38:F38" si="50">SUM(D14:D37)</f>
        <v>117.71411997549424</v>
      </c>
      <c r="E38" s="16">
        <f t="shared" si="50"/>
        <v>123.599825974269</v>
      </c>
      <c r="F38" s="16">
        <f t="shared" si="50"/>
        <v>129.77981727298248</v>
      </c>
      <c r="G38" s="16">
        <f t="shared" si="49"/>
        <v>136.26880813663155</v>
      </c>
      <c r="H38" s="16">
        <f t="shared" ref="H38" si="51">SUM(H14:H37)</f>
        <v>122.6419273229684</v>
      </c>
      <c r="I38" s="16">
        <f t="shared" ref="I38:J38" si="52">SUM(I14:I37)</f>
        <v>110.37773459067161</v>
      </c>
      <c r="J38" s="16">
        <f t="shared" si="52"/>
        <v>99.339961131604483</v>
      </c>
    </row>
    <row r="39" spans="1:11" x14ac:dyDescent="0.35">
      <c r="A39" s="30" t="s">
        <v>22</v>
      </c>
      <c r="B39" s="30"/>
      <c r="C39" s="3"/>
      <c r="D39" s="3"/>
      <c r="E39" s="3"/>
      <c r="F39" s="3"/>
      <c r="G39" s="3"/>
      <c r="H39" s="3"/>
      <c r="I39" s="3"/>
      <c r="J39" s="3"/>
    </row>
    <row r="41" spans="1:11" x14ac:dyDescent="0.35">
      <c r="A41" s="20" t="s">
        <v>20</v>
      </c>
      <c r="B41" s="20"/>
      <c r="C41" s="20"/>
      <c r="D41" s="4"/>
      <c r="E41" s="4"/>
      <c r="F41" s="4"/>
      <c r="G41" s="4"/>
      <c r="H41" s="4"/>
      <c r="I41" s="4"/>
      <c r="J41" s="4"/>
    </row>
    <row r="42" spans="1:11" x14ac:dyDescent="0.35">
      <c r="A42" s="21" t="s">
        <v>29</v>
      </c>
      <c r="B42" s="21"/>
      <c r="C42" s="21"/>
      <c r="D42" s="21"/>
      <c r="E42" s="4" t="s">
        <v>21</v>
      </c>
      <c r="G42" s="4"/>
      <c r="H42" s="4" t="s">
        <v>23</v>
      </c>
      <c r="I42" s="22" t="s">
        <v>33</v>
      </c>
      <c r="J42" s="22"/>
    </row>
    <row r="43" spans="1:11" x14ac:dyDescent="0.35">
      <c r="A43" s="4" t="s">
        <v>30</v>
      </c>
      <c r="B43" s="4"/>
      <c r="C43" s="4"/>
      <c r="D43" s="4"/>
      <c r="E43" s="4"/>
      <c r="F43" s="4"/>
      <c r="G43" s="4"/>
      <c r="H43" s="4"/>
      <c r="I43" s="4"/>
      <c r="J43" s="4"/>
    </row>
    <row r="44" spans="1:1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x14ac:dyDescent="0.35">
      <c r="K46" s="4"/>
    </row>
    <row r="47" spans="1:11" x14ac:dyDescent="0.35">
      <c r="K47" s="4"/>
    </row>
    <row r="48" spans="1:11" x14ac:dyDescent="0.35">
      <c r="K48" s="4"/>
    </row>
    <row r="49" spans="11:11" x14ac:dyDescent="0.35">
      <c r="K49" s="4"/>
    </row>
    <row r="50" spans="11:11" x14ac:dyDescent="0.35">
      <c r="K50" s="4"/>
    </row>
    <row r="51" spans="11:11" x14ac:dyDescent="0.35">
      <c r="K51" s="4"/>
    </row>
    <row r="52" spans="11:11" x14ac:dyDescent="0.35">
      <c r="K52" s="4"/>
    </row>
    <row r="53" spans="11:11" x14ac:dyDescent="0.35">
      <c r="K53" s="4"/>
    </row>
    <row r="54" spans="11:11" x14ac:dyDescent="0.35">
      <c r="K54" s="4"/>
    </row>
    <row r="55" spans="11:11" x14ac:dyDescent="0.35">
      <c r="K55" s="4"/>
    </row>
    <row r="56" spans="11:11" x14ac:dyDescent="0.35">
      <c r="K56" s="4"/>
    </row>
    <row r="57" spans="11:11" x14ac:dyDescent="0.35">
      <c r="K57" s="4"/>
    </row>
    <row r="58" spans="11:11" x14ac:dyDescent="0.35">
      <c r="K58" s="4"/>
    </row>
    <row r="59" spans="11:11" x14ac:dyDescent="0.35">
      <c r="K59" s="4"/>
    </row>
    <row r="60" spans="11:11" x14ac:dyDescent="0.35">
      <c r="K60" s="4"/>
    </row>
    <row r="61" spans="11:11" x14ac:dyDescent="0.35">
      <c r="K61" s="4"/>
    </row>
    <row r="62" spans="11:11" x14ac:dyDescent="0.35">
      <c r="K62" s="4"/>
    </row>
    <row r="63" spans="11:11" x14ac:dyDescent="0.35">
      <c r="K63" s="4"/>
    </row>
    <row r="64" spans="11:11" x14ac:dyDescent="0.35">
      <c r="K64" s="4"/>
    </row>
    <row r="65" spans="11:11" x14ac:dyDescent="0.35">
      <c r="K65" s="4"/>
    </row>
    <row r="66" spans="11:11" x14ac:dyDescent="0.35">
      <c r="K66" s="4"/>
    </row>
    <row r="67" spans="11:11" x14ac:dyDescent="0.35">
      <c r="K67" s="4"/>
    </row>
    <row r="68" spans="11:11" x14ac:dyDescent="0.35">
      <c r="K68" s="4"/>
    </row>
    <row r="69" spans="11:11" x14ac:dyDescent="0.35">
      <c r="K69" s="4"/>
    </row>
    <row r="70" spans="11:11" x14ac:dyDescent="0.35">
      <c r="K70" s="4"/>
    </row>
    <row r="71" spans="11:11" x14ac:dyDescent="0.35">
      <c r="K71" s="4"/>
    </row>
    <row r="72" spans="11:11" x14ac:dyDescent="0.35">
      <c r="K72" s="4"/>
    </row>
    <row r="73" spans="11:11" x14ac:dyDescent="0.35">
      <c r="K73" s="4"/>
    </row>
    <row r="74" spans="11:11" x14ac:dyDescent="0.35">
      <c r="K74" s="4"/>
    </row>
    <row r="75" spans="11:11" x14ac:dyDescent="0.35">
      <c r="K75" s="4"/>
    </row>
    <row r="76" spans="11:11" x14ac:dyDescent="0.35">
      <c r="K76" s="4"/>
    </row>
    <row r="77" spans="11:11" x14ac:dyDescent="0.35">
      <c r="K77" s="4"/>
    </row>
    <row r="78" spans="11:11" x14ac:dyDescent="0.35">
      <c r="K78" s="4"/>
    </row>
    <row r="79" spans="11:11" x14ac:dyDescent="0.35">
      <c r="K79" s="4"/>
    </row>
    <row r="80" spans="11:11" x14ac:dyDescent="0.35">
      <c r="K80" s="4"/>
    </row>
    <row r="81" spans="11:11" x14ac:dyDescent="0.35">
      <c r="K81" s="4"/>
    </row>
    <row r="82" spans="11:11" x14ac:dyDescent="0.35">
      <c r="K82" s="4"/>
    </row>
    <row r="83" spans="11:11" x14ac:dyDescent="0.35">
      <c r="K83" s="4"/>
    </row>
    <row r="84" spans="11:11" x14ac:dyDescent="0.35">
      <c r="K84" s="4"/>
    </row>
    <row r="85" spans="11:11" x14ac:dyDescent="0.35">
      <c r="K85" s="4"/>
    </row>
    <row r="86" spans="11:11" x14ac:dyDescent="0.35">
      <c r="K86" s="4"/>
    </row>
    <row r="87" spans="11:11" x14ac:dyDescent="0.35">
      <c r="K87" s="4"/>
    </row>
    <row r="88" spans="11:11" x14ac:dyDescent="0.35">
      <c r="K88" s="4"/>
    </row>
    <row r="89" spans="11:11" x14ac:dyDescent="0.35">
      <c r="K89" s="4"/>
    </row>
    <row r="90" spans="11:11" x14ac:dyDescent="0.35">
      <c r="K90" s="4"/>
    </row>
    <row r="91" spans="11:11" x14ac:dyDescent="0.35">
      <c r="K91" s="4"/>
    </row>
  </sheetData>
  <mergeCells count="22">
    <mergeCell ref="B10:D10"/>
    <mergeCell ref="E10:J10"/>
    <mergeCell ref="A2:C2"/>
    <mergeCell ref="G2:J2"/>
    <mergeCell ref="A3:E3"/>
    <mergeCell ref="G3:J3"/>
    <mergeCell ref="A4:D4"/>
    <mergeCell ref="G4:J4"/>
    <mergeCell ref="A5:D5"/>
    <mergeCell ref="G5:J5"/>
    <mergeCell ref="A8:J8"/>
    <mergeCell ref="B9:D9"/>
    <mergeCell ref="E9:J9"/>
    <mergeCell ref="A41:C41"/>
    <mergeCell ref="A42:D42"/>
    <mergeCell ref="I42:J42"/>
    <mergeCell ref="A11:D11"/>
    <mergeCell ref="A12:A13"/>
    <mergeCell ref="B12:C12"/>
    <mergeCell ref="D12:J12"/>
    <mergeCell ref="A38:B38"/>
    <mergeCell ref="A39:B39"/>
  </mergeCell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546e5e1-5d42-4630-bacd-c69bfdcbd5e8}" enabled="1" method="Standard" siteId="{96ece526-9c7d-48b0-8daf-8b93c90a5d1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CBCS - Tuan 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Nguyen, Hoang (PAS)</cp:lastModifiedBy>
  <dcterms:created xsi:type="dcterms:W3CDTF">2021-12-24T09:11:23Z</dcterms:created>
  <dcterms:modified xsi:type="dcterms:W3CDTF">2024-10-08T02:31:31Z</dcterms:modified>
</cp:coreProperties>
</file>