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Vehicles" sheetId="1" state="visible" r:id="rId3"/>
    <sheet name="Sheet1" sheetId="2" state="visible" r:id="rId4"/>
    <sheet name="Army_nodes" sheetId="3" state="visible" r:id="rId5"/>
    <sheet name="Port_Clear_Times" sheetId="4" state="visible" r:id="rId6"/>
    <sheet name="Durations_boat" sheetId="5" state="visible" r:id="rId7"/>
    <sheet name="Durations_train" sheetId="6" state="visible" r:id="rId8"/>
    <sheet name="cargo_agg" sheetId="7" state="visible" r:id="rId9"/>
    <sheet name="Durations_truck" sheetId="8" state="visible" r:id="rId10"/>
    <sheet name="Sheet2" sheetId="9" state="visible" r:id="rId11"/>
    <sheet name="Durations_plane" sheetId="10" state="visible" r:id="rId12"/>
    <sheet name="TPFDD" sheetId="11" state="visible" r:id="rId13"/>
    <sheet name="disturbances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<sst xmlns="http://schemas.openxmlformats.org/spreadsheetml/2006/main" count="514" uniqueCount="155">
  <si>
    <t xml:space="preserve">model</t>
  </si>
  <si>
    <t xml:space="preserve">type</t>
  </si>
  <si>
    <t xml:space="preserve">number_avail</t>
  </si>
  <si>
    <t xml:space="preserve">cargo_capacity</t>
  </si>
  <si>
    <t xml:space="preserve">PAX_capacity</t>
  </si>
  <si>
    <t xml:space="preserve">range_full</t>
  </si>
  <si>
    <t xml:space="preserve">range_empty</t>
  </si>
  <si>
    <t xml:space="preserve">speed</t>
  </si>
  <si>
    <t xml:space="preserve">speed_std</t>
  </si>
  <si>
    <t xml:space="preserve">load_time</t>
  </si>
  <si>
    <t xml:space="preserve">ENRT_time</t>
  </si>
  <si>
    <t xml:space="preserve">offload_time</t>
  </si>
  <si>
    <t xml:space="preserve">home</t>
  </si>
  <si>
    <t xml:space="preserve">milCiv</t>
  </si>
  <si>
    <t xml:space="preserve">out_capacity</t>
  </si>
  <si>
    <t xml:space="preserve">C17</t>
  </si>
  <si>
    <t xml:space="preserve">plane</t>
  </si>
  <si>
    <t xml:space="preserve">KFCS:20,LERT:20</t>
  </si>
  <si>
    <t xml:space="preserve">mil</t>
  </si>
  <si>
    <t xml:space="preserve">B777</t>
  </si>
  <si>
    <t xml:space="preserve">KFCS:7,KGRK:8 </t>
  </si>
  <si>
    <t xml:space="preserve">civ</t>
  </si>
  <si>
    <t xml:space="preserve">LMSR</t>
  </si>
  <si>
    <t xml:space="preserve">boat</t>
  </si>
  <si>
    <t xml:space="preserve">KBMT:2,KJAX:1</t>
  </si>
  <si>
    <t xml:space="preserve">train_US</t>
  </si>
  <si>
    <t xml:space="preserve">train</t>
  </si>
  <si>
    <t xml:space="preserve">KFCS:10,KGRK:10 </t>
  </si>
  <si>
    <t xml:space="preserve">truck_EU</t>
  </si>
  <si>
    <t xml:space="preserve">truck</t>
  </si>
  <si>
    <t xml:space="preserve">EDWB:35,EPDG:35</t>
  </si>
  <si>
    <t xml:space="preserve">truck_US</t>
  </si>
  <si>
    <t xml:space="preserve">KFCS:35,KGRK:35</t>
  </si>
  <si>
    <t xml:space="preserve">train_EU</t>
  </si>
  <si>
    <t xml:space="preserve">EPDG:5,EDWB:5</t>
  </si>
  <si>
    <t xml:space="preserve">ICAO</t>
  </si>
  <si>
    <t xml:space="preserve">name</t>
  </si>
  <si>
    <t xml:space="preserve">lat</t>
  </si>
  <si>
    <t xml:space="preserve">LNG_180</t>
  </si>
  <si>
    <t xml:space="preserve">lon</t>
  </si>
  <si>
    <t xml:space="preserve">storage_ft2</t>
  </si>
  <si>
    <t xml:space="preserve">pmog_p</t>
  </si>
  <si>
    <t xml:space="preserve">wmog_p</t>
  </si>
  <si>
    <t xml:space="preserve">pmog_t</t>
  </si>
  <si>
    <t xml:space="preserve">wmog_t</t>
  </si>
  <si>
    <t xml:space="preserve">wmog_b</t>
  </si>
  <si>
    <t xml:space="preserve">pmog_b</t>
  </si>
  <si>
    <t xml:space="preserve">pmog_tr</t>
  </si>
  <si>
    <t xml:space="preserve">wmog_tr</t>
  </si>
  <si>
    <t xml:space="preserve">continent</t>
  </si>
  <si>
    <t xml:space="preserve">KBGR</t>
  </si>
  <si>
    <t xml:space="preserve">Bangor</t>
  </si>
  <si>
    <t xml:space="preserve">Y</t>
  </si>
  <si>
    <t xml:space="preserve">N</t>
  </si>
  <si>
    <t xml:space="preserve">US</t>
  </si>
  <si>
    <t xml:space="preserve">ETAD</t>
  </si>
  <si>
    <t xml:space="preserve">Stangdahlem</t>
  </si>
  <si>
    <t xml:space="preserve">EU</t>
  </si>
  <si>
    <t xml:space="preserve">ETAR</t>
  </si>
  <si>
    <t xml:space="preserve">Ramstein</t>
  </si>
  <si>
    <t xml:space="preserve">LERT</t>
  </si>
  <si>
    <t xml:space="preserve">Rota</t>
  </si>
  <si>
    <t xml:space="preserve">KFCS</t>
  </si>
  <si>
    <t xml:space="preserve">Ft Carson</t>
  </si>
  <si>
    <t xml:space="preserve">KGRK</t>
  </si>
  <si>
    <t xml:space="preserve">Fort Cavazos</t>
  </si>
  <si>
    <t xml:space="preserve">EPKK</t>
  </si>
  <si>
    <t xml:space="preserve">Krakow</t>
  </si>
  <si>
    <t xml:space="preserve">KCRP</t>
  </si>
  <si>
    <t xml:space="preserve">Corpus Christi</t>
  </si>
  <si>
    <t xml:space="preserve">EDWB</t>
  </si>
  <si>
    <t xml:space="preserve">Bremerhaven</t>
  </si>
  <si>
    <t xml:space="preserve">KBMT</t>
  </si>
  <si>
    <t xml:space="preserve">Beaumont</t>
  </si>
  <si>
    <t xml:space="preserve">EPDG</t>
  </si>
  <si>
    <t xml:space="preserve">Gdansk</t>
  </si>
  <si>
    <t xml:space="preserve">KJAX</t>
  </si>
  <si>
    <t xml:space="preserve">Jacksonville</t>
  </si>
  <si>
    <t xml:space="preserve">POD</t>
  </si>
  <si>
    <t xml:space="preserve">dur_hrs</t>
  </si>
  <si>
    <t xml:space="preserve">vehicle_type</t>
  </si>
  <si>
    <t xml:space="preserve">maxPday</t>
  </si>
  <si>
    <t xml:space="preserve">Duration hrs</t>
  </si>
  <si>
    <t xml:space="preserve">NA</t>
  </si>
  <si>
    <t xml:space="preserve">ID</t>
  </si>
  <si>
    <t xml:space="preserve">Unit_Name</t>
  </si>
  <si>
    <t xml:space="preserve">POE</t>
  </si>
  <si>
    <t xml:space="preserve">ALD</t>
  </si>
  <si>
    <t xml:space="preserve">EAD</t>
  </si>
  <si>
    <t xml:space="preserve">LAD</t>
  </si>
  <si>
    <t xml:space="preserve">RDD</t>
  </si>
  <si>
    <t xml:space="preserve">Unit_prio</t>
  </si>
  <si>
    <t xml:space="preserve"># OF UNITS</t>
  </si>
  <si>
    <t xml:space="preserve">PERSONNEL</t>
  </si>
  <si>
    <t xml:space="preserve">SQ FT</t>
  </si>
  <si>
    <t xml:space="preserve">BULK (STONS)</t>
  </si>
  <si>
    <t xml:space="preserve">OVER (STON)</t>
  </si>
  <si>
    <t xml:space="preserve">OUT (STON)</t>
  </si>
  <si>
    <t xml:space="preserve">TOTAL (STON)</t>
  </si>
  <si>
    <t xml:space="preserve">MTON</t>
  </si>
  <si>
    <t xml:space="preserve">VEHICLE QTY.</t>
  </si>
  <si>
    <t xml:space="preserve">SP_QTY</t>
  </si>
  <si>
    <t xml:space="preserve">SP_SQ FT</t>
  </si>
  <si>
    <t xml:space="preserve">TOWED_QTY</t>
  </si>
  <si>
    <t xml:space="preserve">TOWED_SQ FT</t>
  </si>
  <si>
    <t xml:space="preserve">NR_QTY</t>
  </si>
  <si>
    <t xml:space="preserve">NR_SQ FT</t>
  </si>
  <si>
    <t xml:space="preserve">T_QTY</t>
  </si>
  <si>
    <t xml:space="preserve">T_SQ FT</t>
  </si>
  <si>
    <t xml:space="preserve">PRIORITY</t>
  </si>
  <si>
    <t xml:space="preserve">TRUCK/TRAIN</t>
  </si>
  <si>
    <t xml:space="preserve">COMBAT POWER</t>
  </si>
  <si>
    <t xml:space="preserve">SURVEY TEAM, FIRES BN</t>
  </si>
  <si>
    <t xml:space="preserve">ABCT</t>
  </si>
  <si>
    <t xml:space="preserve">TRAIN</t>
  </si>
  <si>
    <t xml:space="preserve">SBCT</t>
  </si>
  <si>
    <t xml:space="preserve">COUNTERFIRE OPERATIONS</t>
  </si>
  <si>
    <t xml:space="preserve">TARGET ACQUISITION PLATOON</t>
  </si>
  <si>
    <t xml:space="preserve">METEORLOGICAL TEAM</t>
  </si>
  <si>
    <t xml:space="preserve">SURVIELLANCE TRP-SBCT</t>
  </si>
  <si>
    <t xml:space="preserve">ANTIARMOR CO</t>
  </si>
  <si>
    <t xml:space="preserve">MI CO, (SBCT)</t>
  </si>
  <si>
    <t xml:space="preserve">RIFLE CO, COMBINED ARMS BN</t>
  </si>
  <si>
    <t xml:space="preserve">RECON TROOP</t>
  </si>
  <si>
    <t xml:space="preserve">MI CO, BCT</t>
  </si>
  <si>
    <t xml:space="preserve">MEDICAL CO, BDE</t>
  </si>
  <si>
    <t xml:space="preserve">HHB, FIRES BN 155T</t>
  </si>
  <si>
    <t xml:space="preserve">RIFLE CO IFN BN (SBCT)</t>
  </si>
  <si>
    <t xml:space="preserve">ARMOR CO, COMBINED ARMS BN</t>
  </si>
  <si>
    <t xml:space="preserve">FIRES BATTERY, FIRES BN</t>
  </si>
  <si>
    <t xml:space="preserve">HHT, RECON SQ</t>
  </si>
  <si>
    <t xml:space="preserve">FIRES BATTERY, FIRES N</t>
  </si>
  <si>
    <t xml:space="preserve">HEADQUARTERS, HEAVY BDE</t>
  </si>
  <si>
    <t xml:space="preserve">FIELD MAINTENANCE CO</t>
  </si>
  <si>
    <t xml:space="preserve">HHC, BDE SUPPORT BN</t>
  </si>
  <si>
    <t xml:space="preserve">ENGINEER CO, HBCT</t>
  </si>
  <si>
    <t xml:space="preserve">FORWARD SUPPORT CO 1</t>
  </si>
  <si>
    <t xml:space="preserve">FORWARD SUPPORT CO 3</t>
  </si>
  <si>
    <t xml:space="preserve">TRUCK</t>
  </si>
  <si>
    <t xml:space="preserve">LIGHTWEIGHT COUNTER MORTAR</t>
  </si>
  <si>
    <t xml:space="preserve">WLRS (TPQ-36) SECTION</t>
  </si>
  <si>
    <t xml:space="preserve">WEAPON LOCATING RADAR</t>
  </si>
  <si>
    <t xml:space="preserve">WLRS (TPQ-37) SECTION</t>
  </si>
  <si>
    <t xml:space="preserve">TUAS</t>
  </si>
  <si>
    <t xml:space="preserve">BDE SIGNAL CO</t>
  </si>
  <si>
    <t xml:space="preserve">HHC, BRIGADE SUPPORT BN</t>
  </si>
  <si>
    <t xml:space="preserve">location</t>
  </si>
  <si>
    <t xml:space="preserve">affect_what</t>
  </si>
  <si>
    <t xml:space="preserve">vehicles</t>
  </si>
  <si>
    <t xml:space="preserve">new_value</t>
  </si>
  <si>
    <t xml:space="preserve">new_value_std</t>
  </si>
  <si>
    <t xml:space="preserve">time_info_avail</t>
  </si>
  <si>
    <t xml:space="preserve">likelyhood</t>
  </si>
  <si>
    <t xml:space="preserve">start_time_hrs_from_0</t>
  </si>
  <si>
    <t xml:space="preserve">end_time_hrs_ from_0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</si>
</sst>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7"/>
      <color rgb="FF5F6368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F636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12" activeCellId="0" sqref="M12"/>
    </sheetView>
  </sheetViews>
  <sheetFormatPr defaultColWidth="8.6796875" defaultRowHeight="14.25" zeroHeight="false" outlineLevelRow="0" outlineLevelCol="0"/>
  <cols>
    <col collapsed="false" customWidth="true" hidden="false" outlineLevel="0" max="4" min="3" style="0" width="12.54"/>
    <col collapsed="false" customWidth="true" hidden="false" outlineLevel="0" max="5" min="5" style="0" width="11.73"/>
    <col collapsed="false" customWidth="true" hidden="false" outlineLevel="0" max="6" min="6" style="0" width="9.54"/>
    <col collapsed="false" customWidth="true" hidden="false" outlineLevel="0" max="7" min="7" style="0" width="12.09"/>
    <col collapsed="false" customWidth="true" hidden="false" outlineLevel="0" max="8" min="8" style="0" width="6.09"/>
    <col collapsed="false" customWidth="true" hidden="false" outlineLevel="0" max="10" min="9" style="0" width="9.54"/>
    <col collapsed="false" customWidth="true" hidden="false" outlineLevel="0" max="11" min="11" style="0" width="10.18"/>
    <col collapsed="false" customWidth="true" hidden="false" outlineLevel="0" max="12" min="12" style="0" width="12"/>
    <col collapsed="false" customWidth="true" hidden="false" outlineLevel="0" max="13" min="13" style="0" width="31.18"/>
    <col collapsed="false" customWidth="true" hidden="false" outlineLevel="0" max="15" min="15" style="0" width="10.4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4.25" hidden="false" customHeight="false" outlineLevel="0" collapsed="false">
      <c r="A2" s="0" t="s">
        <v>15</v>
      </c>
      <c r="B2" s="0" t="s">
        <v>16</v>
      </c>
      <c r="C2" s="0" t="n">
        <v>12</v>
      </c>
      <c r="D2" s="0" t="n">
        <v>60</v>
      </c>
      <c r="E2" s="0" t="n">
        <v>0</v>
      </c>
      <c r="F2" s="0" t="n">
        <v>3250</v>
      </c>
      <c r="G2" s="0" t="n">
        <v>5000</v>
      </c>
      <c r="H2" s="0" t="n">
        <v>406</v>
      </c>
      <c r="I2" s="0" t="n">
        <v>0</v>
      </c>
      <c r="J2" s="0" t="n">
        <v>3</v>
      </c>
      <c r="K2" s="0" t="n">
        <v>2</v>
      </c>
      <c r="L2" s="0" t="n">
        <v>3</v>
      </c>
      <c r="M2" s="0" t="s">
        <v>17</v>
      </c>
      <c r="N2" s="0" t="s">
        <v>18</v>
      </c>
      <c r="O2" s="0" t="n">
        <v>1584</v>
      </c>
    </row>
    <row r="3" customFormat="false" ht="14.25" hidden="false" customHeight="false" outlineLevel="0" collapsed="false">
      <c r="A3" s="0" t="s">
        <v>19</v>
      </c>
      <c r="B3" s="0" t="s">
        <v>16</v>
      </c>
      <c r="C3" s="0" t="n">
        <v>10</v>
      </c>
      <c r="D3" s="0" t="n">
        <v>0</v>
      </c>
      <c r="E3" s="0" t="n">
        <v>300</v>
      </c>
      <c r="F3" s="0" t="n">
        <v>8000</v>
      </c>
      <c r="G3" s="0" t="n">
        <v>8000</v>
      </c>
      <c r="H3" s="0" t="n">
        <v>560</v>
      </c>
      <c r="I3" s="0" t="n">
        <v>0</v>
      </c>
      <c r="J3" s="0" t="n">
        <v>3</v>
      </c>
      <c r="K3" s="0" t="n">
        <v>2</v>
      </c>
      <c r="L3" s="0" t="n">
        <v>2</v>
      </c>
      <c r="M3" s="0" t="s">
        <v>20</v>
      </c>
      <c r="N3" s="0" t="s">
        <v>21</v>
      </c>
      <c r="O3" s="0" t="n">
        <v>0</v>
      </c>
    </row>
    <row r="4" customFormat="false" ht="14.25" hidden="false" customHeight="false" outlineLevel="0" collapsed="false">
      <c r="A4" s="0" t="s">
        <v>22</v>
      </c>
      <c r="B4" s="0" t="s">
        <v>23</v>
      </c>
      <c r="C4" s="0" t="n">
        <v>4</v>
      </c>
      <c r="D4" s="1" t="n">
        <v>0</v>
      </c>
      <c r="E4" s="0" t="n">
        <v>0</v>
      </c>
      <c r="F4" s="0" t="n">
        <v>10000</v>
      </c>
      <c r="G4" s="0" t="n">
        <v>10000</v>
      </c>
      <c r="H4" s="0" t="n">
        <v>60</v>
      </c>
      <c r="I4" s="0" t="n">
        <v>0</v>
      </c>
      <c r="J4" s="0" t="n">
        <v>72</v>
      </c>
      <c r="K4" s="0" t="n">
        <v>2</v>
      </c>
      <c r="L4" s="0" t="n">
        <v>72</v>
      </c>
      <c r="M4" s="2" t="s">
        <v>24</v>
      </c>
      <c r="N4" s="2" t="s">
        <v>18</v>
      </c>
      <c r="O4" s="0" t="n">
        <v>273000</v>
      </c>
    </row>
    <row r="5" customFormat="false" ht="14.25" hidden="false" customHeight="false" outlineLevel="0" collapsed="false">
      <c r="A5" s="0" t="s">
        <v>25</v>
      </c>
      <c r="B5" s="0" t="s">
        <v>26</v>
      </c>
      <c r="C5" s="0" t="n">
        <v>20</v>
      </c>
      <c r="D5" s="1" t="n">
        <v>0</v>
      </c>
      <c r="E5" s="0" t="n">
        <v>0</v>
      </c>
      <c r="F5" s="0" t="n">
        <v>1000</v>
      </c>
      <c r="G5" s="0" t="n">
        <v>1000</v>
      </c>
      <c r="H5" s="0" t="n">
        <v>22</v>
      </c>
      <c r="I5" s="0" t="n">
        <v>0</v>
      </c>
      <c r="J5" s="0" t="n">
        <v>24</v>
      </c>
      <c r="K5" s="0" t="n">
        <v>2</v>
      </c>
      <c r="L5" s="0" t="n">
        <v>24</v>
      </c>
      <c r="M5" s="2" t="s">
        <v>27</v>
      </c>
      <c r="N5" s="2" t="s">
        <v>18</v>
      </c>
      <c r="O5" s="2" t="n">
        <f aca="false">155*160*2</f>
        <v>49600</v>
      </c>
    </row>
    <row r="6" customFormat="false" ht="14.25" hidden="false" customHeight="false" outlineLevel="0" collapsed="false">
      <c r="A6" s="0" t="s">
        <v>28</v>
      </c>
      <c r="B6" s="0" t="s">
        <v>29</v>
      </c>
      <c r="C6" s="0" t="n">
        <v>70</v>
      </c>
      <c r="D6" s="0" t="n">
        <v>0</v>
      </c>
      <c r="E6" s="0" t="n">
        <v>0</v>
      </c>
      <c r="F6" s="0" t="n">
        <v>1000</v>
      </c>
      <c r="G6" s="0" t="n">
        <v>1000</v>
      </c>
      <c r="H6" s="0" t="n">
        <v>50</v>
      </c>
      <c r="I6" s="0" t="n">
        <v>0</v>
      </c>
      <c r="J6" s="0" t="n">
        <v>2</v>
      </c>
      <c r="K6" s="0" t="n">
        <v>2</v>
      </c>
      <c r="L6" s="0" t="n">
        <v>2</v>
      </c>
      <c r="M6" s="0" t="s">
        <v>30</v>
      </c>
      <c r="N6" s="0" t="s">
        <v>18</v>
      </c>
      <c r="O6" s="0" t="n">
        <v>1600</v>
      </c>
    </row>
    <row r="7" customFormat="false" ht="14.25" hidden="false" customHeight="false" outlineLevel="0" collapsed="false">
      <c r="A7" s="0" t="s">
        <v>31</v>
      </c>
      <c r="B7" s="0" t="s">
        <v>29</v>
      </c>
      <c r="C7" s="0" t="n">
        <v>70</v>
      </c>
      <c r="D7" s="0" t="n">
        <v>0</v>
      </c>
      <c r="E7" s="0" t="n">
        <v>0</v>
      </c>
      <c r="F7" s="0" t="n">
        <v>1000</v>
      </c>
      <c r="G7" s="0" t="n">
        <v>1000</v>
      </c>
      <c r="H7" s="0" t="n">
        <v>50</v>
      </c>
      <c r="I7" s="0" t="n">
        <v>0</v>
      </c>
      <c r="J7" s="0" t="n">
        <v>2</v>
      </c>
      <c r="K7" s="0" t="n">
        <v>2</v>
      </c>
      <c r="L7" s="0" t="n">
        <v>2</v>
      </c>
      <c r="M7" s="0" t="s">
        <v>32</v>
      </c>
      <c r="N7" s="0" t="s">
        <v>18</v>
      </c>
      <c r="O7" s="0" t="n">
        <v>1600</v>
      </c>
    </row>
    <row r="8" customFormat="false" ht="14.25" hidden="false" customHeight="false" outlineLevel="0" collapsed="false">
      <c r="A8" s="0" t="s">
        <v>33</v>
      </c>
      <c r="B8" s="0" t="s">
        <v>26</v>
      </c>
      <c r="C8" s="0" t="n">
        <v>10</v>
      </c>
      <c r="D8" s="1" t="n">
        <v>0</v>
      </c>
      <c r="E8" s="0" t="n">
        <v>0</v>
      </c>
      <c r="F8" s="0" t="n">
        <v>1000</v>
      </c>
      <c r="G8" s="0" t="n">
        <v>1000</v>
      </c>
      <c r="H8" s="0" t="n">
        <v>22</v>
      </c>
      <c r="I8" s="0" t="n">
        <v>0</v>
      </c>
      <c r="J8" s="0" t="n">
        <v>24</v>
      </c>
      <c r="K8" s="0" t="n">
        <v>2</v>
      </c>
      <c r="L8" s="0" t="n">
        <v>24</v>
      </c>
      <c r="M8" s="2" t="s">
        <v>34</v>
      </c>
      <c r="N8" s="2" t="s">
        <v>18</v>
      </c>
      <c r="O8" s="0" t="n">
        <v>24000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41" activeCellId="0" sqref="L4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8.6796875" defaultRowHeight="14.25" zeroHeight="false" outlineLevelRow="0" outlineLevelCol="0"/>
  <cols>
    <col collapsed="false" customWidth="true" hidden="false" outlineLevel="0" max="5" min="2" style="0" width="13.45"/>
    <col collapsed="false" customWidth="true" hidden="false" outlineLevel="0" max="6" min="6" style="0" width="14.27"/>
    <col collapsed="false" customWidth="true" hidden="false" outlineLevel="0" max="7" min="7" style="0" width="9.73"/>
    <col collapsed="false" customWidth="true" hidden="false" outlineLevel="0" max="8" min="8" style="0" width="21.82"/>
    <col collapsed="false" customWidth="true" hidden="false" outlineLevel="0" max="9" min="9" style="0" width="21.73"/>
    <col collapsed="false" customWidth="true" hidden="false" outlineLevel="0" max="10" min="10" style="0" width="16.18"/>
  </cols>
  <sheetData>
    <row r="1" customFormat="false" ht="14.25" hidden="false" customHeight="false" outlineLevel="0" collapsed="false">
      <c r="A1" s="0" t="s">
        <v>146</v>
      </c>
      <c r="B1" s="0" t="s">
        <v>147</v>
      </c>
      <c r="C1" s="0" t="s">
        <v>148</v>
      </c>
      <c r="D1" s="0" t="s">
        <v>149</v>
      </c>
      <c r="E1" s="0" t="s">
        <v>150</v>
      </c>
      <c r="F1" s="0" t="s">
        <v>151</v>
      </c>
      <c r="G1" s="0" t="s">
        <v>152</v>
      </c>
      <c r="H1" s="0" t="s">
        <v>153</v>
      </c>
      <c r="I1" s="0" t="s">
        <v>154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24.82"/>
    <col collapsed="false" customWidth="true" hidden="false" outlineLevel="0" max="2" min="2" style="0" width="22.36"/>
    <col collapsed="false" customWidth="true" hidden="false" outlineLevel="0" max="3" min="3" style="0" width="11.82"/>
    <col collapsed="false" customWidth="true" hidden="false" outlineLevel="0" max="4" min="4" style="0" width="12.45"/>
    <col collapsed="false" customWidth="true" hidden="false" outlineLevel="0" max="8" min="6" style="0" width="12.63"/>
    <col collapsed="false" customWidth="true" hidden="false" outlineLevel="0" max="10" min="10" style="0" width="10.45"/>
  </cols>
  <sheetData>
    <row r="1" customFormat="false" ht="14.25" hidden="false" customHeight="false" outlineLevel="0" collapsed="false">
      <c r="A1" s="0" t="s">
        <v>35</v>
      </c>
      <c r="B1" s="0" t="s">
        <v>36</v>
      </c>
      <c r="C1" s="0" t="s">
        <v>37</v>
      </c>
      <c r="D1" s="0" t="s">
        <v>38</v>
      </c>
      <c r="E1" s="0" t="s">
        <v>39</v>
      </c>
      <c r="F1" s="0" t="s">
        <v>16</v>
      </c>
      <c r="G1" s="0" t="s">
        <v>29</v>
      </c>
      <c r="H1" s="0" t="s">
        <v>26</v>
      </c>
      <c r="I1" s="0" t="s">
        <v>23</v>
      </c>
      <c r="J1" s="0" t="s">
        <v>40</v>
      </c>
      <c r="K1" s="0" t="s">
        <v>41</v>
      </c>
      <c r="L1" s="0" t="s">
        <v>42</v>
      </c>
      <c r="M1" s="0" t="s">
        <v>43</v>
      </c>
      <c r="N1" s="0" t="s">
        <v>44</v>
      </c>
      <c r="O1" s="0" t="s">
        <v>45</v>
      </c>
      <c r="P1" s="0" t="s">
        <v>46</v>
      </c>
      <c r="Q1" s="0" t="s">
        <v>47</v>
      </c>
      <c r="R1" s="0" t="s">
        <v>48</v>
      </c>
      <c r="S1" s="0" t="s">
        <v>49</v>
      </c>
    </row>
    <row r="2" customFormat="false" ht="14.25" hidden="false" customHeight="false" outlineLevel="0" collapsed="false">
      <c r="A2" s="0" t="s">
        <v>50</v>
      </c>
      <c r="B2" s="0" t="s">
        <v>51</v>
      </c>
      <c r="C2" s="0" t="n">
        <v>44.8082</v>
      </c>
      <c r="D2" s="0" t="n">
        <f aca="false">-68.8165</f>
        <v>-68.8165</v>
      </c>
      <c r="E2" s="0" t="n">
        <f aca="false">D2+360</f>
        <v>291.1835</v>
      </c>
      <c r="F2" s="0" t="s">
        <v>52</v>
      </c>
      <c r="G2" s="0" t="s">
        <v>53</v>
      </c>
      <c r="H2" s="0" t="s">
        <v>53</v>
      </c>
      <c r="I2" s="0" t="s">
        <v>53</v>
      </c>
      <c r="K2" s="0" t="n">
        <v>4</v>
      </c>
      <c r="L2" s="0" t="n">
        <v>2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s">
        <v>54</v>
      </c>
    </row>
    <row r="3" customFormat="false" ht="14.25" hidden="false" customHeight="false" outlineLevel="0" collapsed="false">
      <c r="A3" s="0" t="s">
        <v>55</v>
      </c>
      <c r="B3" s="0" t="s">
        <v>56</v>
      </c>
      <c r="C3" s="0" t="n">
        <v>49.994</v>
      </c>
      <c r="D3" s="0" t="n">
        <v>6.6988</v>
      </c>
      <c r="E3" s="0" t="n">
        <f aca="false">D3</f>
        <v>6.6988</v>
      </c>
      <c r="F3" s="0" t="s">
        <v>52</v>
      </c>
      <c r="G3" s="0" t="s">
        <v>53</v>
      </c>
      <c r="H3" s="0" t="s">
        <v>53</v>
      </c>
      <c r="I3" s="0" t="s">
        <v>53</v>
      </c>
      <c r="K3" s="0" t="n">
        <v>4</v>
      </c>
      <c r="L3" s="0" t="n">
        <v>2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s">
        <v>57</v>
      </c>
    </row>
    <row r="4" customFormat="false" ht="14.25" hidden="false" customHeight="false" outlineLevel="0" collapsed="false">
      <c r="A4" s="0" t="s">
        <v>58</v>
      </c>
      <c r="B4" s="0" t="s">
        <v>59</v>
      </c>
      <c r="C4" s="0" t="n">
        <v>49.4399</v>
      </c>
      <c r="D4" s="0" t="n">
        <v>7.5964</v>
      </c>
      <c r="E4" s="0" t="n">
        <f aca="false">D4</f>
        <v>7.5964</v>
      </c>
      <c r="F4" s="0" t="s">
        <v>52</v>
      </c>
      <c r="G4" s="0" t="s">
        <v>53</v>
      </c>
      <c r="H4" s="0" t="s">
        <v>53</v>
      </c>
      <c r="I4" s="0" t="s">
        <v>53</v>
      </c>
      <c r="K4" s="0" t="n">
        <v>4</v>
      </c>
      <c r="L4" s="0" t="n">
        <v>2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s">
        <v>57</v>
      </c>
    </row>
    <row r="5" customFormat="false" ht="14.25" hidden="false" customHeight="false" outlineLevel="0" collapsed="false">
      <c r="A5" s="0" t="s">
        <v>60</v>
      </c>
      <c r="B5" s="0" t="s">
        <v>61</v>
      </c>
      <c r="C5" s="0" t="n">
        <v>36.6374</v>
      </c>
      <c r="D5" s="0" t="n">
        <v>-6.3465</v>
      </c>
      <c r="E5" s="0" t="n">
        <f aca="false">D5+360</f>
        <v>353.6535</v>
      </c>
      <c r="F5" s="0" t="s">
        <v>52</v>
      </c>
      <c r="G5" s="0" t="s">
        <v>53</v>
      </c>
      <c r="H5" s="0" t="s">
        <v>53</v>
      </c>
      <c r="I5" s="3" t="s">
        <v>52</v>
      </c>
      <c r="J5" s="0" t="n">
        <v>1000000</v>
      </c>
      <c r="K5" s="0" t="n">
        <v>4</v>
      </c>
      <c r="L5" s="0" t="n">
        <v>2</v>
      </c>
      <c r="M5" s="0" t="n">
        <v>0</v>
      </c>
      <c r="N5" s="0" t="n">
        <v>0</v>
      </c>
      <c r="O5" s="0" t="n">
        <v>1</v>
      </c>
      <c r="P5" s="0" t="n">
        <v>1</v>
      </c>
      <c r="Q5" s="0" t="n">
        <v>0</v>
      </c>
      <c r="R5" s="0" t="n">
        <v>0</v>
      </c>
      <c r="S5" s="2" t="s">
        <v>57</v>
      </c>
    </row>
    <row r="6" customFormat="false" ht="14.25" hidden="false" customHeight="false" outlineLevel="0" collapsed="false">
      <c r="A6" s="0" t="s">
        <v>62</v>
      </c>
      <c r="B6" s="0" t="s">
        <v>63</v>
      </c>
      <c r="C6" s="0" t="n">
        <v>38.7360517048137</v>
      </c>
      <c r="D6" s="0" t="n">
        <v>-104.774315231048</v>
      </c>
      <c r="E6" s="0" t="n">
        <f aca="false">D6+360</f>
        <v>255.225684768952</v>
      </c>
      <c r="F6" s="0" t="s">
        <v>52</v>
      </c>
      <c r="G6" s="0" t="s">
        <v>52</v>
      </c>
      <c r="H6" s="0" t="s">
        <v>52</v>
      </c>
      <c r="I6" s="0" t="s">
        <v>53</v>
      </c>
      <c r="K6" s="0" t="n">
        <v>100</v>
      </c>
      <c r="L6" s="0" t="n">
        <v>4</v>
      </c>
      <c r="M6" s="0" t="n">
        <f aca="false">70*2</f>
        <v>140</v>
      </c>
      <c r="N6" s="0" t="n">
        <f aca="false">70*2</f>
        <v>140</v>
      </c>
      <c r="O6" s="0" t="n">
        <v>0</v>
      </c>
      <c r="P6" s="0" t="n">
        <v>0</v>
      </c>
      <c r="Q6" s="0" t="n">
        <f aca="false">10*24</f>
        <v>240</v>
      </c>
      <c r="R6" s="0" t="n">
        <f aca="false">10*24</f>
        <v>240</v>
      </c>
      <c r="S6" s="0" t="s">
        <v>54</v>
      </c>
    </row>
    <row r="7" customFormat="false" ht="14.25" hidden="false" customHeight="false" outlineLevel="0" collapsed="false">
      <c r="A7" s="0" t="s">
        <v>64</v>
      </c>
      <c r="B7" s="0" t="s">
        <v>65</v>
      </c>
      <c r="C7" s="0" t="n">
        <v>31.0614</v>
      </c>
      <c r="D7" s="0" t="n">
        <v>-97.8213</v>
      </c>
      <c r="E7" s="0" t="n">
        <f aca="false">D7+360</f>
        <v>262.1787</v>
      </c>
      <c r="F7" s="0" t="s">
        <v>52</v>
      </c>
      <c r="G7" s="0" t="s">
        <v>52</v>
      </c>
      <c r="H7" s="0" t="s">
        <v>52</v>
      </c>
      <c r="I7" s="0" t="s">
        <v>53</v>
      </c>
      <c r="K7" s="0" t="n">
        <v>100</v>
      </c>
      <c r="L7" s="0" t="n">
        <v>4</v>
      </c>
      <c r="M7" s="0" t="n">
        <f aca="false">70*2</f>
        <v>140</v>
      </c>
      <c r="N7" s="0" t="n">
        <f aca="false">70*2</f>
        <v>140</v>
      </c>
      <c r="O7" s="0" t="n">
        <v>0</v>
      </c>
      <c r="P7" s="0" t="n">
        <v>0</v>
      </c>
      <c r="Q7" s="0" t="n">
        <f aca="false">10*24</f>
        <v>240</v>
      </c>
      <c r="R7" s="0" t="n">
        <f aca="false">10*24</f>
        <v>240</v>
      </c>
      <c r="S7" s="0" t="s">
        <v>54</v>
      </c>
    </row>
    <row r="8" customFormat="false" ht="14.25" hidden="false" customHeight="false" outlineLevel="0" collapsed="false">
      <c r="A8" s="0" t="s">
        <v>66</v>
      </c>
      <c r="B8" s="0" t="s">
        <v>67</v>
      </c>
      <c r="C8" s="0" t="n">
        <v>50.0788</v>
      </c>
      <c r="D8" s="0" t="n">
        <v>19.7887</v>
      </c>
      <c r="E8" s="0" t="n">
        <f aca="false">D8</f>
        <v>19.7887</v>
      </c>
      <c r="F8" s="0" t="s">
        <v>52</v>
      </c>
      <c r="G8" s="0" t="s">
        <v>52</v>
      </c>
      <c r="H8" s="0" t="s">
        <v>52</v>
      </c>
      <c r="I8" s="0" t="s">
        <v>53</v>
      </c>
      <c r="K8" s="0" t="n">
        <v>100</v>
      </c>
      <c r="L8" s="0" t="n">
        <v>4</v>
      </c>
      <c r="M8" s="0" t="n">
        <f aca="false">25*2</f>
        <v>50</v>
      </c>
      <c r="N8" s="0" t="n">
        <f aca="false">25*2</f>
        <v>50</v>
      </c>
      <c r="O8" s="0" t="n">
        <v>0</v>
      </c>
      <c r="P8" s="0" t="n">
        <v>0</v>
      </c>
      <c r="Q8" s="0" t="n">
        <f aca="false">2*24</f>
        <v>48</v>
      </c>
      <c r="R8" s="0" t="n">
        <f aca="false">2*24</f>
        <v>48</v>
      </c>
      <c r="S8" s="0" t="s">
        <v>57</v>
      </c>
    </row>
    <row r="9" customFormat="false" ht="14.25" hidden="false" customHeight="false" outlineLevel="0" collapsed="false">
      <c r="A9" s="0" t="s">
        <v>68</v>
      </c>
      <c r="B9" s="0" t="s">
        <v>69</v>
      </c>
      <c r="C9" s="0" t="n">
        <v>27.8119107149886</v>
      </c>
      <c r="D9" s="0" t="n">
        <v>-97.3971210687601</v>
      </c>
      <c r="E9" s="0" t="n">
        <f aca="false">D9+360</f>
        <v>262.60287893124</v>
      </c>
      <c r="F9" s="0" t="s">
        <v>53</v>
      </c>
      <c r="G9" s="0" t="s">
        <v>52</v>
      </c>
      <c r="H9" s="0" t="s">
        <v>52</v>
      </c>
      <c r="I9" s="0" t="s">
        <v>52</v>
      </c>
      <c r="J9" s="1" t="n">
        <v>1000000</v>
      </c>
      <c r="K9" s="0" t="n">
        <v>0</v>
      </c>
      <c r="L9" s="0" t="n">
        <v>0</v>
      </c>
      <c r="M9" s="2" t="n">
        <f aca="false">70*2</f>
        <v>140</v>
      </c>
      <c r="N9" s="2" t="n">
        <f aca="false">70*2</f>
        <v>140</v>
      </c>
      <c r="O9" s="0" t="n">
        <v>0</v>
      </c>
      <c r="P9" s="0" t="n">
        <v>0</v>
      </c>
      <c r="Q9" s="2" t="n">
        <f aca="false">10*24</f>
        <v>240</v>
      </c>
      <c r="R9" s="2" t="n">
        <f aca="false">10*24</f>
        <v>240</v>
      </c>
      <c r="S9" s="2" t="s">
        <v>54</v>
      </c>
    </row>
    <row r="10" customFormat="false" ht="14.25" hidden="false" customHeight="false" outlineLevel="0" collapsed="false">
      <c r="A10" s="0" t="s">
        <v>70</v>
      </c>
      <c r="B10" s="0" t="s">
        <v>71</v>
      </c>
      <c r="C10" s="0" t="n">
        <v>53.5369</v>
      </c>
      <c r="D10" s="0" t="n">
        <v>8.5809</v>
      </c>
      <c r="E10" s="0" t="n">
        <f aca="false">D10</f>
        <v>8.5809</v>
      </c>
      <c r="F10" s="0" t="s">
        <v>53</v>
      </c>
      <c r="G10" s="0" t="s">
        <v>52</v>
      </c>
      <c r="H10" s="0" t="s">
        <v>52</v>
      </c>
      <c r="I10" s="0" t="s">
        <v>52</v>
      </c>
      <c r="K10" s="0" t="n">
        <v>0</v>
      </c>
      <c r="L10" s="0" t="n">
        <v>0</v>
      </c>
      <c r="M10" s="0" t="n">
        <f aca="false">70*2</f>
        <v>140</v>
      </c>
      <c r="N10" s="0" t="n">
        <f aca="false">70*2</f>
        <v>140</v>
      </c>
      <c r="O10" s="0" t="n">
        <v>2</v>
      </c>
      <c r="P10" s="0" t="n">
        <v>2</v>
      </c>
      <c r="Q10" s="0" t="n">
        <f aca="false">2*24</f>
        <v>48</v>
      </c>
      <c r="R10" s="0" t="n">
        <f aca="false">2*24</f>
        <v>48</v>
      </c>
      <c r="S10" s="0" t="s">
        <v>57</v>
      </c>
    </row>
    <row r="11" customFormat="false" ht="14.25" hidden="false" customHeight="false" outlineLevel="0" collapsed="false">
      <c r="A11" s="0" t="s">
        <v>72</v>
      </c>
      <c r="B11" s="0" t="s">
        <v>73</v>
      </c>
      <c r="C11" s="0" t="n">
        <v>30.0794</v>
      </c>
      <c r="D11" s="0" t="n">
        <v>-94.0923</v>
      </c>
      <c r="E11" s="0" t="n">
        <f aca="false">D11+360</f>
        <v>265.9077</v>
      </c>
      <c r="F11" s="0" t="s">
        <v>53</v>
      </c>
      <c r="G11" s="0" t="s">
        <v>52</v>
      </c>
      <c r="H11" s="0" t="s">
        <v>52</v>
      </c>
      <c r="I11" s="0" t="s">
        <v>52</v>
      </c>
      <c r="J11" s="0" t="n">
        <v>500</v>
      </c>
      <c r="K11" s="0" t="n">
        <v>0</v>
      </c>
      <c r="L11" s="0" t="n">
        <v>0</v>
      </c>
      <c r="M11" s="0" t="n">
        <f aca="false">70*2</f>
        <v>140</v>
      </c>
      <c r="N11" s="0" t="n">
        <f aca="false">70*2</f>
        <v>140</v>
      </c>
      <c r="O11" s="0" t="n">
        <v>2</v>
      </c>
      <c r="P11" s="0" t="n">
        <v>2</v>
      </c>
      <c r="Q11" s="0" t="n">
        <f aca="false">10*24</f>
        <v>240</v>
      </c>
      <c r="R11" s="0" t="n">
        <f aca="false">10*24</f>
        <v>240</v>
      </c>
      <c r="S11" s="0" t="s">
        <v>54</v>
      </c>
    </row>
    <row r="12" customFormat="false" ht="14.25" hidden="false" customHeight="false" outlineLevel="0" collapsed="false">
      <c r="A12" s="0" t="s">
        <v>74</v>
      </c>
      <c r="B12" s="0" t="s">
        <v>75</v>
      </c>
      <c r="C12" s="0" t="n">
        <v>54.3823</v>
      </c>
      <c r="D12" s="0" t="n">
        <v>18.6745</v>
      </c>
      <c r="E12" s="0" t="n">
        <f aca="false">D12</f>
        <v>18.6745</v>
      </c>
      <c r="F12" s="0" t="s">
        <v>53</v>
      </c>
      <c r="G12" s="0" t="s">
        <v>52</v>
      </c>
      <c r="H12" s="0" t="s">
        <v>52</v>
      </c>
      <c r="I12" s="0" t="s">
        <v>52</v>
      </c>
      <c r="K12" s="0" t="n">
        <v>0</v>
      </c>
      <c r="L12" s="0" t="n">
        <v>0</v>
      </c>
      <c r="M12" s="0" t="n">
        <f aca="false">70*2</f>
        <v>140</v>
      </c>
      <c r="N12" s="0" t="n">
        <f aca="false">70*2</f>
        <v>140</v>
      </c>
      <c r="O12" s="0" t="n">
        <v>1</v>
      </c>
      <c r="P12" s="0" t="n">
        <v>1</v>
      </c>
      <c r="Q12" s="0" t="n">
        <f aca="false">2*24</f>
        <v>48</v>
      </c>
      <c r="R12" s="0" t="n">
        <f aca="false">2*24</f>
        <v>48</v>
      </c>
      <c r="S12" s="0" t="s">
        <v>57</v>
      </c>
    </row>
    <row r="13" customFormat="false" ht="14.25" hidden="false" customHeight="false" outlineLevel="0" collapsed="false">
      <c r="A13" s="4" t="s">
        <v>76</v>
      </c>
      <c r="B13" s="2" t="s">
        <v>77</v>
      </c>
      <c r="C13" s="0" t="n">
        <v>30.3562</v>
      </c>
      <c r="D13" s="0" t="n">
        <v>-81.625</v>
      </c>
      <c r="E13" s="2" t="n">
        <f aca="false">D13+360</f>
        <v>278.375</v>
      </c>
      <c r="F13" s="2" t="s">
        <v>53</v>
      </c>
      <c r="G13" s="2" t="s">
        <v>52</v>
      </c>
      <c r="H13" s="2" t="s">
        <v>52</v>
      </c>
      <c r="I13" s="2" t="s">
        <v>52</v>
      </c>
      <c r="J13" s="0" t="n">
        <v>1000000</v>
      </c>
      <c r="K13" s="0" t="n">
        <v>0</v>
      </c>
      <c r="L13" s="0" t="n">
        <v>0</v>
      </c>
      <c r="M13" s="2" t="n">
        <f aca="false">70*2</f>
        <v>140</v>
      </c>
      <c r="N13" s="2" t="n">
        <f aca="false">70*2</f>
        <v>140</v>
      </c>
      <c r="O13" s="0" t="n">
        <v>2</v>
      </c>
      <c r="P13" s="0" t="n">
        <v>2</v>
      </c>
      <c r="Q13" s="2" t="n">
        <f aca="false">10*24</f>
        <v>240</v>
      </c>
      <c r="R13" s="2" t="n">
        <f aca="false">10*24</f>
        <v>240</v>
      </c>
      <c r="S13" s="2" t="s">
        <v>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9" activeCellId="0" sqref="G39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B1" s="0" t="s">
        <v>78</v>
      </c>
      <c r="C1" s="0" t="s">
        <v>79</v>
      </c>
      <c r="D1" s="0" t="s">
        <v>80</v>
      </c>
      <c r="E1" s="0" t="s">
        <v>81</v>
      </c>
    </row>
    <row r="2" customFormat="false" ht="14.25" hidden="false" customHeight="false" outlineLevel="0" collapsed="false">
      <c r="A2" s="0" t="s">
        <v>60</v>
      </c>
      <c r="B2" s="0" t="s">
        <v>66</v>
      </c>
      <c r="C2" s="0" t="n">
        <f aca="false">5*24</f>
        <v>120</v>
      </c>
      <c r="D2" s="0" t="s">
        <v>16</v>
      </c>
      <c r="E2" s="0" t="n">
        <v>12</v>
      </c>
    </row>
    <row r="3" customFormat="false" ht="14.25" hidden="false" customHeight="false" outlineLevel="0" collapsed="false">
      <c r="A3" s="0" t="s">
        <v>74</v>
      </c>
      <c r="B3" s="0" t="s">
        <v>66</v>
      </c>
      <c r="C3" s="0" t="n">
        <v>48</v>
      </c>
      <c r="D3" s="0" t="s">
        <v>29</v>
      </c>
      <c r="E3" s="0" t="n">
        <v>70</v>
      </c>
    </row>
    <row r="4" customFormat="false" ht="14.25" hidden="false" customHeight="false" outlineLevel="0" collapsed="false">
      <c r="A4" s="0" t="s">
        <v>70</v>
      </c>
      <c r="B4" s="0" t="s">
        <v>66</v>
      </c>
      <c r="C4" s="0" t="n">
        <v>48</v>
      </c>
      <c r="D4" s="0" t="s">
        <v>29</v>
      </c>
      <c r="E4" s="0" t="n">
        <v>70</v>
      </c>
    </row>
    <row r="5" customFormat="false" ht="14.25" hidden="false" customHeight="false" outlineLevel="0" collapsed="false">
      <c r="A5" s="0" t="s">
        <v>74</v>
      </c>
      <c r="B5" s="0" t="s">
        <v>66</v>
      </c>
      <c r="C5" s="0" t="n">
        <v>48</v>
      </c>
      <c r="D5" s="0" t="s">
        <v>26</v>
      </c>
      <c r="E5" s="0" t="n">
        <v>2</v>
      </c>
    </row>
    <row r="6" customFormat="false" ht="14.25" hidden="false" customHeight="false" outlineLevel="0" collapsed="false">
      <c r="A6" s="0" t="s">
        <v>70</v>
      </c>
      <c r="B6" s="0" t="s">
        <v>66</v>
      </c>
      <c r="C6" s="0" t="n">
        <f aca="false">4*24</f>
        <v>96</v>
      </c>
      <c r="D6" s="0" t="s">
        <v>26</v>
      </c>
      <c r="E6" s="0" t="n">
        <v>2</v>
      </c>
    </row>
    <row r="7" customFormat="false" ht="14.25" hidden="false" customHeight="false" outlineLevel="0" collapsed="false">
      <c r="A7" s="0" t="s">
        <v>62</v>
      </c>
      <c r="B7" s="0" t="s">
        <v>72</v>
      </c>
      <c r="C7" s="0" t="n">
        <f aca="false">6*24</f>
        <v>144</v>
      </c>
      <c r="D7" s="0" t="s">
        <v>26</v>
      </c>
      <c r="E7" s="0" t="n">
        <v>10</v>
      </c>
    </row>
    <row r="8" customFormat="false" ht="14.25" hidden="false" customHeight="false" outlineLevel="0" collapsed="false">
      <c r="A8" s="0" t="s">
        <v>64</v>
      </c>
      <c r="B8" s="0" t="s">
        <v>72</v>
      </c>
      <c r="C8" s="0" t="n">
        <v>144</v>
      </c>
      <c r="D8" s="0" t="s">
        <v>26</v>
      </c>
      <c r="E8" s="0" t="n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12.82"/>
  </cols>
  <sheetData>
    <row r="1" customFormat="false" ht="14.25" hidden="false" customHeight="false" outlineLevel="0" collapsed="false">
      <c r="B1" s="0" t="s">
        <v>68</v>
      </c>
      <c r="C1" s="0" t="s">
        <v>70</v>
      </c>
      <c r="D1" s="0" t="s">
        <v>60</v>
      </c>
      <c r="E1" s="0" t="s">
        <v>74</v>
      </c>
      <c r="F1" s="0" t="s">
        <v>72</v>
      </c>
      <c r="G1" s="0" t="s">
        <v>76</v>
      </c>
    </row>
    <row r="2" customFormat="false" ht="14.25" hidden="false" customHeight="false" outlineLevel="0" collapsed="false">
      <c r="A2" s="0" t="s">
        <v>68</v>
      </c>
    </row>
    <row r="3" customFormat="false" ht="14.25" hidden="false" customHeight="false" outlineLevel="0" collapsed="false">
      <c r="A3" s="0" t="s">
        <v>70</v>
      </c>
      <c r="D3" s="0" t="n">
        <v>48</v>
      </c>
      <c r="E3" s="0" t="n">
        <f aca="false">48</f>
        <v>48</v>
      </c>
      <c r="F3" s="0" t="n">
        <f aca="false">17*24</f>
        <v>408</v>
      </c>
      <c r="G3" s="0" t="n">
        <f aca="false">14*24</f>
        <v>336</v>
      </c>
    </row>
    <row r="4" customFormat="false" ht="14.25" hidden="false" customHeight="false" outlineLevel="0" collapsed="false">
      <c r="A4" s="0" t="s">
        <v>60</v>
      </c>
      <c r="C4" s="0" t="n">
        <v>48</v>
      </c>
      <c r="E4" s="0" t="n">
        <v>48</v>
      </c>
      <c r="F4" s="0" t="n">
        <f aca="false">15*24</f>
        <v>360</v>
      </c>
      <c r="G4" s="0" t="n">
        <f aca="false">12*24</f>
        <v>288</v>
      </c>
    </row>
    <row r="5" customFormat="false" ht="14.25" hidden="false" customHeight="false" outlineLevel="0" collapsed="false">
      <c r="A5" s="0" t="s">
        <v>74</v>
      </c>
      <c r="C5" s="0" t="n">
        <v>48</v>
      </c>
      <c r="D5" s="0" t="n">
        <v>48</v>
      </c>
      <c r="F5" s="0" t="n">
        <f aca="false">18*24</f>
        <v>432</v>
      </c>
      <c r="G5" s="0" t="n">
        <v>360</v>
      </c>
    </row>
    <row r="6" customFormat="false" ht="14.25" hidden="false" customHeight="false" outlineLevel="0" collapsed="false">
      <c r="A6" s="0" t="s">
        <v>72</v>
      </c>
      <c r="C6" s="0" t="n">
        <f aca="false">17*24</f>
        <v>408</v>
      </c>
      <c r="D6" s="0" t="n">
        <f aca="false">15*24</f>
        <v>360</v>
      </c>
      <c r="E6" s="0" t="n">
        <f aca="false">18*24</f>
        <v>432</v>
      </c>
    </row>
    <row r="7" customFormat="false" ht="14.25" hidden="false" customHeight="false" outlineLevel="0" collapsed="false">
      <c r="A7" s="0" t="s">
        <v>76</v>
      </c>
      <c r="C7" s="0" t="n">
        <f aca="false">14*24</f>
        <v>336</v>
      </c>
      <c r="D7" s="0" t="n">
        <f aca="false">12*24</f>
        <v>288</v>
      </c>
      <c r="E7" s="0" t="n">
        <f aca="false">15*24</f>
        <v>360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2.82"/>
    <col collapsed="false" customWidth="true" hidden="false" outlineLevel="0" max="3" min="3" style="0" width="11.45"/>
  </cols>
  <sheetData>
    <row r="1" customFormat="false" ht="14.25" hidden="false" customHeight="false" outlineLevel="0" collapsed="false">
      <c r="A1" s="0" t="s">
        <v>82</v>
      </c>
      <c r="B1" s="0" t="s">
        <v>62</v>
      </c>
      <c r="C1" s="0" t="s">
        <v>64</v>
      </c>
      <c r="D1" s="0" t="s">
        <v>72</v>
      </c>
      <c r="E1" s="0" t="s">
        <v>76</v>
      </c>
      <c r="F1" s="0" t="s">
        <v>74</v>
      </c>
      <c r="G1" s="0" t="s">
        <v>66</v>
      </c>
      <c r="H1" s="0" t="s">
        <v>70</v>
      </c>
      <c r="I1" s="0" t="s">
        <v>60</v>
      </c>
    </row>
    <row r="2" customFormat="false" ht="14.25" hidden="false" customHeight="false" outlineLevel="0" collapsed="false">
      <c r="A2" s="0" t="s">
        <v>62</v>
      </c>
      <c r="B2" s="0" t="s">
        <v>83</v>
      </c>
      <c r="D2" s="0" t="n">
        <f aca="false">4*24</f>
        <v>96</v>
      </c>
      <c r="E2" s="0" t="n">
        <f aca="false">5*24</f>
        <v>120</v>
      </c>
    </row>
    <row r="3" customFormat="false" ht="14.25" hidden="false" customHeight="false" outlineLevel="0" collapsed="false">
      <c r="A3" s="0" t="s">
        <v>64</v>
      </c>
      <c r="B3" s="0" t="s">
        <v>83</v>
      </c>
      <c r="D3" s="0" t="n">
        <v>96</v>
      </c>
      <c r="E3" s="0" t="n">
        <v>120</v>
      </c>
    </row>
    <row r="4" customFormat="false" ht="14.25" hidden="false" customHeight="false" outlineLevel="0" collapsed="false">
      <c r="A4" s="0" t="s">
        <v>72</v>
      </c>
      <c r="B4" s="0" t="n">
        <f aca="false">4*24</f>
        <v>96</v>
      </c>
      <c r="C4" s="0" t="n">
        <f aca="false">4*24</f>
        <v>96</v>
      </c>
      <c r="E4" s="0" t="n">
        <v>48</v>
      </c>
    </row>
    <row r="5" customFormat="false" ht="14.25" hidden="false" customHeight="false" outlineLevel="0" collapsed="false">
      <c r="A5" s="0" t="s">
        <v>76</v>
      </c>
      <c r="B5" s="0" t="n">
        <f aca="false">5*24</f>
        <v>120</v>
      </c>
      <c r="C5" s="0" t="n">
        <v>120</v>
      </c>
      <c r="D5" s="0" t="n">
        <v>48</v>
      </c>
    </row>
    <row r="6" customFormat="false" ht="14.25" hidden="false" customHeight="false" outlineLevel="0" collapsed="false">
      <c r="A6" s="0" t="s">
        <v>74</v>
      </c>
      <c r="F6" s="0" t="s">
        <v>83</v>
      </c>
      <c r="G6" s="0" t="n">
        <v>48</v>
      </c>
    </row>
    <row r="7" customFormat="false" ht="14.25" hidden="false" customHeight="false" outlineLevel="0" collapsed="false">
      <c r="A7" s="0" t="s">
        <v>66</v>
      </c>
      <c r="F7" s="0" t="n">
        <v>48</v>
      </c>
      <c r="H7" s="0" t="n">
        <f aca="false">4*24</f>
        <v>96</v>
      </c>
      <c r="I7" s="0" t="n">
        <f aca="false">5*24</f>
        <v>120</v>
      </c>
    </row>
    <row r="8" customFormat="false" ht="14.25" hidden="false" customHeight="false" outlineLevel="0" collapsed="false">
      <c r="A8" s="0" t="s">
        <v>70</v>
      </c>
      <c r="G8" s="0" t="n">
        <f aca="false">4*24</f>
        <v>96</v>
      </c>
    </row>
    <row r="9" customFormat="false" ht="14.25" hidden="false" customHeight="false" outlineLevel="0" collapsed="false">
      <c r="A9" s="0" t="s">
        <v>60</v>
      </c>
      <c r="G9" s="0" t="n">
        <f aca="false">5*24</f>
        <v>120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3" activeCellId="0" sqref="O2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9.54"/>
    <col collapsed="false" customWidth="true" hidden="false" outlineLevel="0" max="8" min="2" style="0" width="10.63"/>
    <col collapsed="false" customWidth="true" hidden="false" outlineLevel="0" max="9" min="9" style="0" width="9"/>
    <col collapsed="false" customWidth="true" hidden="false" outlineLevel="0" max="10" min="10" style="0" width="10.18"/>
    <col collapsed="false" customWidth="true" hidden="false" outlineLevel="0" max="11" min="11" style="0" width="10.91"/>
    <col collapsed="false" customWidth="true" hidden="false" outlineLevel="0" max="12" min="12" style="0" width="8.82"/>
    <col collapsed="false" customWidth="true" hidden="false" outlineLevel="0" max="13" min="13" style="0" width="12.82"/>
    <col collapsed="false" customWidth="true" hidden="false" outlineLevel="0" max="14" min="14" style="0" width="12"/>
    <col collapsed="false" customWidth="true" hidden="false" outlineLevel="0" max="15" min="15" style="0" width="11"/>
    <col collapsed="false" customWidth="true" hidden="false" outlineLevel="0" max="16" min="16" style="0" width="12.82"/>
    <col collapsed="false" customWidth="true" hidden="false" outlineLevel="0" max="17" min="17" style="0" width="12.91"/>
    <col collapsed="false" customWidth="true" hidden="false" outlineLevel="0" max="18" min="18" style="0" width="12.09"/>
    <col collapsed="false" customWidth="true" hidden="false" outlineLevel="0" max="19" min="19" style="0" width="7.36"/>
    <col collapsed="false" customWidth="true" hidden="false" outlineLevel="0" max="20" min="20" style="0" width="9.54"/>
    <col collapsed="false" customWidth="true" hidden="false" outlineLevel="0" max="21" min="21" style="0" width="11.73"/>
    <col collapsed="false" customWidth="true" hidden="false" outlineLevel="0" max="22" min="22" style="0" width="13.09"/>
    <col collapsed="false" customWidth="true" hidden="false" outlineLevel="0" max="23" min="23" style="0" width="7.73"/>
    <col collapsed="false" customWidth="true" hidden="false" outlineLevel="0" max="24" min="24" style="0" width="9"/>
    <col collapsed="false" customWidth="true" hidden="false" outlineLevel="0" max="25" min="25" style="0" width="6.27"/>
    <col collapsed="false" customWidth="true" hidden="false" outlineLevel="0" max="26" min="26" style="0" width="7.45"/>
    <col collapsed="false" customWidth="true" hidden="false" outlineLevel="0" max="28" min="28" style="0" width="12.63"/>
    <col collapsed="false" customWidth="true" hidden="false" outlineLevel="0" max="29" min="29" style="0" width="15.36"/>
  </cols>
  <sheetData>
    <row r="1" customFormat="false" ht="15" hidden="false" customHeight="false" outlineLevel="0" collapsed="false">
      <c r="A1" s="5" t="s">
        <v>84</v>
      </c>
      <c r="B1" s="5" t="s">
        <v>85</v>
      </c>
      <c r="C1" s="5" t="s">
        <v>86</v>
      </c>
      <c r="D1" s="5" t="s">
        <v>78</v>
      </c>
      <c r="E1" s="5" t="s">
        <v>87</v>
      </c>
      <c r="F1" s="5" t="s">
        <v>88</v>
      </c>
      <c r="G1" s="5" t="s">
        <v>89</v>
      </c>
      <c r="H1" s="5" t="s">
        <v>90</v>
      </c>
      <c r="I1" s="5" t="s">
        <v>91</v>
      </c>
      <c r="J1" s="5" t="s">
        <v>92</v>
      </c>
      <c r="K1" s="5" t="s">
        <v>93</v>
      </c>
      <c r="L1" s="5" t="s">
        <v>94</v>
      </c>
      <c r="M1" s="5" t="s">
        <v>95</v>
      </c>
      <c r="N1" s="5" t="s">
        <v>96</v>
      </c>
      <c r="O1" s="5" t="s">
        <v>97</v>
      </c>
      <c r="P1" s="5" t="s">
        <v>98</v>
      </c>
      <c r="Q1" s="5" t="s">
        <v>99</v>
      </c>
      <c r="R1" s="5" t="s">
        <v>100</v>
      </c>
      <c r="S1" s="5" t="s">
        <v>101</v>
      </c>
      <c r="T1" s="5" t="s">
        <v>102</v>
      </c>
      <c r="U1" s="5" t="s">
        <v>103</v>
      </c>
      <c r="V1" s="5" t="s">
        <v>104</v>
      </c>
      <c r="W1" s="5" t="s">
        <v>105</v>
      </c>
      <c r="X1" s="5" t="s">
        <v>106</v>
      </c>
      <c r="Y1" s="5" t="s">
        <v>107</v>
      </c>
      <c r="Z1" s="5" t="s">
        <v>108</v>
      </c>
      <c r="AA1" s="5" t="s">
        <v>109</v>
      </c>
      <c r="AB1" s="5" t="s">
        <v>110</v>
      </c>
      <c r="AC1" s="5" t="s">
        <v>111</v>
      </c>
    </row>
    <row r="2" customFormat="false" ht="15" hidden="false" customHeight="true" outlineLevel="0" collapsed="false">
      <c r="A2" s="6" t="s">
        <v>112</v>
      </c>
      <c r="B2" s="6" t="s">
        <v>113</v>
      </c>
      <c r="C2" s="6" t="s">
        <v>64</v>
      </c>
      <c r="D2" s="2" t="s">
        <v>66</v>
      </c>
      <c r="E2" s="6" t="n">
        <v>10</v>
      </c>
      <c r="F2" s="6" t="n">
        <v>45</v>
      </c>
      <c r="G2" s="6" t="n">
        <v>65</v>
      </c>
      <c r="H2" s="6" t="n">
        <v>100</v>
      </c>
      <c r="I2" s="6" t="n">
        <v>2</v>
      </c>
      <c r="J2" s="6" t="n">
        <v>2</v>
      </c>
      <c r="K2" s="6" t="n">
        <v>2000</v>
      </c>
      <c r="L2" s="6" t="n">
        <v>0</v>
      </c>
      <c r="M2" s="6" t="n">
        <v>0.3</v>
      </c>
      <c r="N2" s="6" t="n">
        <v>0</v>
      </c>
      <c r="O2" s="6" t="n">
        <v>0</v>
      </c>
      <c r="P2" s="6" t="n">
        <v>0.3</v>
      </c>
      <c r="Q2" s="6" t="n">
        <v>0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2</v>
      </c>
      <c r="AB2" s="6" t="s">
        <v>114</v>
      </c>
      <c r="AC2" s="6" t="s">
        <v>53</v>
      </c>
    </row>
    <row r="3" customFormat="false" ht="15" hidden="false" customHeight="true" outlineLevel="0" collapsed="false">
      <c r="A3" s="6" t="s">
        <v>112</v>
      </c>
      <c r="B3" s="6" t="s">
        <v>115</v>
      </c>
      <c r="C3" s="6" t="s">
        <v>62</v>
      </c>
      <c r="D3" s="2" t="s">
        <v>66</v>
      </c>
      <c r="E3" s="6" t="n">
        <v>10</v>
      </c>
      <c r="F3" s="6" t="n">
        <v>45</v>
      </c>
      <c r="G3" s="6" t="n">
        <v>65</v>
      </c>
      <c r="H3" s="6" t="n">
        <v>100</v>
      </c>
      <c r="I3" s="6" t="n">
        <v>1</v>
      </c>
      <c r="J3" s="6" t="n">
        <v>2</v>
      </c>
      <c r="K3" s="6" t="n">
        <v>250</v>
      </c>
      <c r="L3" s="6" t="n">
        <v>0</v>
      </c>
      <c r="M3" s="6" t="n">
        <v>150</v>
      </c>
      <c r="N3" s="6" t="n">
        <v>0</v>
      </c>
      <c r="O3" s="6" t="n">
        <v>0</v>
      </c>
      <c r="P3" s="6" t="n">
        <v>0.4</v>
      </c>
      <c r="Q3" s="6" t="n">
        <v>0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2</v>
      </c>
      <c r="AB3" s="6" t="s">
        <v>114</v>
      </c>
      <c r="AC3" s="6" t="s">
        <v>53</v>
      </c>
    </row>
    <row r="4" customFormat="false" ht="15" hidden="false" customHeight="true" outlineLevel="0" collapsed="false">
      <c r="A4" s="6" t="s">
        <v>116</v>
      </c>
      <c r="B4" s="6" t="s">
        <v>115</v>
      </c>
      <c r="C4" s="6" t="s">
        <v>62</v>
      </c>
      <c r="D4" s="2" t="s">
        <v>66</v>
      </c>
      <c r="E4" s="6" t="n">
        <v>10</v>
      </c>
      <c r="F4" s="6" t="n">
        <v>45</v>
      </c>
      <c r="G4" s="6" t="n">
        <v>65</v>
      </c>
      <c r="H4" s="6" t="n">
        <v>100</v>
      </c>
      <c r="I4" s="6" t="n">
        <v>1</v>
      </c>
      <c r="J4" s="6" t="n">
        <v>1</v>
      </c>
      <c r="K4" s="6" t="n">
        <v>600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3.6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2</v>
      </c>
      <c r="AB4" s="6" t="s">
        <v>114</v>
      </c>
      <c r="AC4" s="6" t="s">
        <v>53</v>
      </c>
    </row>
    <row r="5" customFormat="false" ht="15" hidden="false" customHeight="true" outlineLevel="0" collapsed="false">
      <c r="A5" s="6" t="s">
        <v>117</v>
      </c>
      <c r="B5" s="6" t="s">
        <v>115</v>
      </c>
      <c r="C5" s="6" t="s">
        <v>62</v>
      </c>
      <c r="D5" s="2" t="s">
        <v>66</v>
      </c>
      <c r="E5" s="6" t="n">
        <v>10</v>
      </c>
      <c r="F5" s="6" t="n">
        <v>45</v>
      </c>
      <c r="G5" s="6" t="n">
        <v>65</v>
      </c>
      <c r="H5" s="6" t="n">
        <v>100</v>
      </c>
      <c r="I5" s="6" t="n">
        <v>1</v>
      </c>
      <c r="J5" s="6" t="n">
        <v>1</v>
      </c>
      <c r="K5" s="6" t="n">
        <v>250</v>
      </c>
      <c r="L5" s="6" t="n">
        <v>0</v>
      </c>
      <c r="M5" s="6" t="n">
        <v>0.1</v>
      </c>
      <c r="N5" s="6" t="n">
        <v>0</v>
      </c>
      <c r="O5" s="6" t="n">
        <v>0</v>
      </c>
      <c r="P5" s="6" t="n">
        <v>3.9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1</v>
      </c>
      <c r="AB5" s="6" t="s">
        <v>114</v>
      </c>
      <c r="AC5" s="6" t="s">
        <v>52</v>
      </c>
    </row>
    <row r="6" customFormat="false" ht="15" hidden="false" customHeight="true" outlineLevel="0" collapsed="false">
      <c r="A6" s="6" t="s">
        <v>116</v>
      </c>
      <c r="B6" s="6" t="s">
        <v>113</v>
      </c>
      <c r="C6" s="6" t="s">
        <v>64</v>
      </c>
      <c r="D6" s="2" t="s">
        <v>66</v>
      </c>
      <c r="E6" s="6" t="n">
        <v>10</v>
      </c>
      <c r="F6" s="6" t="n">
        <v>45</v>
      </c>
      <c r="G6" s="6" t="n">
        <v>65</v>
      </c>
      <c r="H6" s="6" t="n">
        <v>100</v>
      </c>
      <c r="I6" s="6" t="n">
        <v>2</v>
      </c>
      <c r="J6" s="6" t="n">
        <v>1</v>
      </c>
      <c r="K6" s="6" t="n">
        <v>600</v>
      </c>
      <c r="L6" s="6" t="n">
        <v>0</v>
      </c>
      <c r="M6" s="6" t="n">
        <v>1369</v>
      </c>
      <c r="N6" s="6" t="n">
        <v>0</v>
      </c>
      <c r="O6" s="6" t="n">
        <v>0</v>
      </c>
      <c r="P6" s="6" t="n">
        <v>3.6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2</v>
      </c>
      <c r="AB6" s="6" t="s">
        <v>114</v>
      </c>
      <c r="AC6" s="6" t="s">
        <v>53</v>
      </c>
    </row>
    <row r="7" customFormat="false" ht="15" hidden="false" customHeight="true" outlineLevel="0" collapsed="false">
      <c r="A7" s="6" t="s">
        <v>118</v>
      </c>
      <c r="B7" s="6" t="s">
        <v>113</v>
      </c>
      <c r="C7" s="6" t="s">
        <v>64</v>
      </c>
      <c r="D7" s="2" t="s">
        <v>66</v>
      </c>
      <c r="E7" s="6" t="n">
        <v>10</v>
      </c>
      <c r="F7" s="6" t="n">
        <v>45</v>
      </c>
      <c r="G7" s="6" t="n">
        <v>65</v>
      </c>
      <c r="H7" s="6" t="n">
        <v>100</v>
      </c>
      <c r="I7" s="6" t="n">
        <v>2</v>
      </c>
      <c r="J7" s="6" t="n">
        <v>1</v>
      </c>
      <c r="K7" s="6" t="n">
        <v>208</v>
      </c>
      <c r="L7" s="6" t="n">
        <v>0</v>
      </c>
      <c r="M7" s="6" t="n">
        <v>0.3</v>
      </c>
      <c r="N7" s="6" t="n">
        <v>0</v>
      </c>
      <c r="O7" s="6" t="n">
        <v>0</v>
      </c>
      <c r="P7" s="6" t="n">
        <v>9.4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3</v>
      </c>
      <c r="AB7" s="6" t="s">
        <v>114</v>
      </c>
      <c r="AC7" s="6" t="s">
        <v>53</v>
      </c>
    </row>
    <row r="8" customFormat="false" ht="15" hidden="false" customHeight="true" outlineLevel="0" collapsed="false">
      <c r="A8" s="6" t="s">
        <v>119</v>
      </c>
      <c r="B8" s="6" t="s">
        <v>115</v>
      </c>
      <c r="C8" s="6" t="s">
        <v>62</v>
      </c>
      <c r="D8" s="2" t="s">
        <v>66</v>
      </c>
      <c r="E8" s="6" t="n">
        <v>10</v>
      </c>
      <c r="F8" s="6" t="n">
        <v>45</v>
      </c>
      <c r="G8" s="6" t="n">
        <v>65</v>
      </c>
      <c r="H8" s="6" t="n">
        <v>100</v>
      </c>
      <c r="I8" s="6" t="n">
        <v>1</v>
      </c>
      <c r="J8" s="6" t="n">
        <v>1</v>
      </c>
      <c r="K8" s="6" t="n">
        <v>304</v>
      </c>
      <c r="L8" s="6" t="n">
        <v>0</v>
      </c>
      <c r="M8" s="6" t="n">
        <v>600</v>
      </c>
      <c r="N8" s="6" t="n">
        <v>0</v>
      </c>
      <c r="O8" s="6" t="n">
        <v>0</v>
      </c>
      <c r="P8" s="6" t="n">
        <v>104</v>
      </c>
      <c r="Q8" s="6" t="n">
        <v>0</v>
      </c>
      <c r="R8" s="6" t="n">
        <v>0</v>
      </c>
      <c r="S8" s="6" t="n">
        <v>0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1</v>
      </c>
      <c r="AB8" s="6" t="s">
        <v>114</v>
      </c>
      <c r="AC8" s="6" t="s">
        <v>52</v>
      </c>
    </row>
    <row r="9" customFormat="false" ht="15" hidden="false" customHeight="true" outlineLevel="0" collapsed="false">
      <c r="A9" s="6" t="s">
        <v>120</v>
      </c>
      <c r="B9" s="6" t="s">
        <v>115</v>
      </c>
      <c r="C9" s="6" t="s">
        <v>62</v>
      </c>
      <c r="D9" s="2" t="s">
        <v>66</v>
      </c>
      <c r="E9" s="6" t="n">
        <v>10</v>
      </c>
      <c r="F9" s="6" t="n">
        <v>45</v>
      </c>
      <c r="G9" s="6" t="n">
        <v>65</v>
      </c>
      <c r="H9" s="6" t="n">
        <v>100</v>
      </c>
      <c r="I9" s="6" t="n">
        <v>1</v>
      </c>
      <c r="J9" s="6" t="n">
        <v>1</v>
      </c>
      <c r="K9" s="6" t="n">
        <v>53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242.1</v>
      </c>
      <c r="Q9" s="6" t="n">
        <v>0</v>
      </c>
      <c r="R9" s="6" t="n">
        <v>0</v>
      </c>
      <c r="S9" s="6" t="n">
        <v>0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1</v>
      </c>
      <c r="AB9" s="6" t="s">
        <v>114</v>
      </c>
      <c r="AC9" s="6" t="s">
        <v>52</v>
      </c>
    </row>
    <row r="10" customFormat="false" ht="15" hidden="false" customHeight="true" outlineLevel="0" collapsed="false">
      <c r="A10" s="6" t="s">
        <v>121</v>
      </c>
      <c r="B10" s="6" t="s">
        <v>115</v>
      </c>
      <c r="C10" s="6" t="s">
        <v>62</v>
      </c>
      <c r="D10" s="2" t="s">
        <v>66</v>
      </c>
      <c r="E10" s="6" t="n">
        <v>10</v>
      </c>
      <c r="F10" s="6" t="n">
        <v>45</v>
      </c>
      <c r="G10" s="6" t="n">
        <v>65</v>
      </c>
      <c r="H10" s="6" t="n">
        <v>100</v>
      </c>
      <c r="I10" s="6" t="n">
        <v>1</v>
      </c>
      <c r="J10" s="6" t="n">
        <v>1</v>
      </c>
      <c r="K10" s="6" t="n">
        <v>74</v>
      </c>
      <c r="L10" s="6" t="n">
        <v>0</v>
      </c>
      <c r="M10" s="6" t="n">
        <v>0.8</v>
      </c>
      <c r="N10" s="6" t="n">
        <v>0</v>
      </c>
      <c r="O10" s="6" t="n">
        <v>0</v>
      </c>
      <c r="P10" s="6" t="n">
        <v>99.4</v>
      </c>
      <c r="Q10" s="6" t="n">
        <v>0</v>
      </c>
      <c r="R10" s="6" t="n">
        <v>0</v>
      </c>
      <c r="S10" s="6" t="n">
        <v>0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1</v>
      </c>
      <c r="AB10" s="6" t="s">
        <v>114</v>
      </c>
      <c r="AC10" s="6" t="s">
        <v>52</v>
      </c>
    </row>
    <row r="11" customFormat="false" ht="15" hidden="false" customHeight="true" outlineLevel="0" collapsed="false">
      <c r="A11" s="6" t="s">
        <v>122</v>
      </c>
      <c r="B11" s="6" t="s">
        <v>113</v>
      </c>
      <c r="C11" s="6" t="s">
        <v>64</v>
      </c>
      <c r="D11" s="2" t="s">
        <v>66</v>
      </c>
      <c r="E11" s="6" t="n">
        <v>10</v>
      </c>
      <c r="F11" s="6" t="n">
        <v>45</v>
      </c>
      <c r="G11" s="6" t="n">
        <v>65</v>
      </c>
      <c r="H11" s="6" t="n">
        <v>100</v>
      </c>
      <c r="I11" s="6" t="n">
        <v>2</v>
      </c>
      <c r="J11" s="6" t="n">
        <v>4</v>
      </c>
      <c r="K11" s="6" t="n">
        <v>135</v>
      </c>
      <c r="L11" s="6" t="n">
        <v>0</v>
      </c>
      <c r="M11" s="6" t="n">
        <v>5</v>
      </c>
      <c r="N11" s="6" t="n">
        <v>0</v>
      </c>
      <c r="O11" s="6" t="n">
        <v>0</v>
      </c>
      <c r="P11" s="6" t="n">
        <v>495.2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1</v>
      </c>
      <c r="AB11" s="6" t="s">
        <v>114</v>
      </c>
      <c r="AC11" s="6" t="s">
        <v>52</v>
      </c>
    </row>
    <row r="12" customFormat="false" ht="15" hidden="false" customHeight="true" outlineLevel="0" collapsed="false">
      <c r="A12" s="6" t="s">
        <v>123</v>
      </c>
      <c r="B12" s="6" t="s">
        <v>113</v>
      </c>
      <c r="C12" s="6" t="s">
        <v>64</v>
      </c>
      <c r="D12" s="2" t="s">
        <v>66</v>
      </c>
      <c r="E12" s="6" t="n">
        <v>10</v>
      </c>
      <c r="F12" s="6" t="n">
        <v>45</v>
      </c>
      <c r="G12" s="6" t="n">
        <v>65</v>
      </c>
      <c r="H12" s="6" t="n">
        <v>100</v>
      </c>
      <c r="I12" s="6" t="n">
        <v>2</v>
      </c>
      <c r="J12" s="6" t="n">
        <v>3</v>
      </c>
      <c r="K12" s="6" t="n">
        <v>930</v>
      </c>
      <c r="L12" s="6" t="n">
        <v>0</v>
      </c>
      <c r="M12" s="6" t="n">
        <v>960</v>
      </c>
      <c r="N12" s="6" t="n">
        <v>0</v>
      </c>
      <c r="O12" s="6" t="n">
        <v>0</v>
      </c>
      <c r="P12" s="6" t="n">
        <v>121.6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1</v>
      </c>
      <c r="AB12" s="6" t="s">
        <v>114</v>
      </c>
      <c r="AC12" s="6" t="s">
        <v>52</v>
      </c>
    </row>
    <row r="13" customFormat="false" ht="15" hidden="false" customHeight="true" outlineLevel="0" collapsed="false">
      <c r="A13" s="6" t="s">
        <v>123</v>
      </c>
      <c r="B13" s="6" t="s">
        <v>115</v>
      </c>
      <c r="C13" s="6" t="s">
        <v>62</v>
      </c>
      <c r="D13" s="2" t="s">
        <v>66</v>
      </c>
      <c r="E13" s="6" t="n">
        <v>10</v>
      </c>
      <c r="F13" s="6" t="n">
        <v>45</v>
      </c>
      <c r="G13" s="6" t="n">
        <v>65</v>
      </c>
      <c r="H13" s="6" t="n">
        <v>100</v>
      </c>
      <c r="I13" s="6" t="n">
        <v>1</v>
      </c>
      <c r="J13" s="6" t="n">
        <v>3</v>
      </c>
      <c r="K13" s="6" t="n">
        <v>105</v>
      </c>
      <c r="L13" s="6" t="n">
        <v>0</v>
      </c>
      <c r="M13" s="6" t="n">
        <v>7.4</v>
      </c>
      <c r="N13" s="6" t="n">
        <v>0</v>
      </c>
      <c r="O13" s="6" t="n">
        <v>0</v>
      </c>
      <c r="P13" s="6" t="n">
        <v>347.7</v>
      </c>
      <c r="Q13" s="6" t="n">
        <v>0</v>
      </c>
      <c r="R13" s="6" t="n">
        <v>0</v>
      </c>
      <c r="S13" s="6" t="n">
        <v>0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1</v>
      </c>
      <c r="AB13" s="6" t="s">
        <v>114</v>
      </c>
      <c r="AC13" s="6" t="s">
        <v>52</v>
      </c>
    </row>
    <row r="14" customFormat="false" ht="15" hidden="false" customHeight="true" outlineLevel="0" collapsed="false">
      <c r="A14" s="6" t="s">
        <v>124</v>
      </c>
      <c r="B14" s="6" t="s">
        <v>113</v>
      </c>
      <c r="C14" s="6" t="s">
        <v>64</v>
      </c>
      <c r="D14" s="2" t="s">
        <v>66</v>
      </c>
      <c r="E14" s="6" t="n">
        <v>10</v>
      </c>
      <c r="F14" s="6" t="n">
        <v>45</v>
      </c>
      <c r="G14" s="6" t="n">
        <v>65</v>
      </c>
      <c r="H14" s="6" t="n">
        <v>100</v>
      </c>
      <c r="I14" s="6" t="n">
        <v>2</v>
      </c>
      <c r="J14" s="6" t="n">
        <v>1</v>
      </c>
      <c r="K14" s="6" t="n">
        <v>670</v>
      </c>
      <c r="L14" s="6" t="n">
        <v>0</v>
      </c>
      <c r="M14" s="6" t="n">
        <v>0.3</v>
      </c>
      <c r="N14" s="6" t="n">
        <v>0</v>
      </c>
      <c r="O14" s="6" t="n">
        <v>0</v>
      </c>
      <c r="P14" s="6" t="n">
        <v>174.8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2</v>
      </c>
      <c r="AB14" s="6" t="s">
        <v>114</v>
      </c>
      <c r="AC14" s="6" t="s">
        <v>53</v>
      </c>
    </row>
    <row r="15" customFormat="false" ht="15" hidden="false" customHeight="true" outlineLevel="0" collapsed="false">
      <c r="A15" s="6" t="s">
        <v>125</v>
      </c>
      <c r="B15" s="6" t="s">
        <v>115</v>
      </c>
      <c r="C15" s="6" t="s">
        <v>62</v>
      </c>
      <c r="D15" s="2" t="s">
        <v>66</v>
      </c>
      <c r="E15" s="6" t="n">
        <v>10</v>
      </c>
      <c r="F15" s="6" t="n">
        <v>45</v>
      </c>
      <c r="G15" s="6" t="n">
        <v>65</v>
      </c>
      <c r="H15" s="6" t="n">
        <v>100</v>
      </c>
      <c r="I15" s="6" t="n">
        <v>1</v>
      </c>
      <c r="J15" s="6" t="n">
        <v>1</v>
      </c>
      <c r="K15" s="6" t="n">
        <v>73</v>
      </c>
      <c r="L15" s="6" t="n">
        <v>0</v>
      </c>
      <c r="M15" s="6" t="n">
        <v>1</v>
      </c>
      <c r="N15" s="6" t="n">
        <v>0</v>
      </c>
      <c r="O15" s="6" t="n">
        <v>0</v>
      </c>
      <c r="P15" s="6" t="n">
        <v>178.6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3</v>
      </c>
      <c r="AB15" s="6" t="s">
        <v>114</v>
      </c>
      <c r="AC15" s="6" t="s">
        <v>53</v>
      </c>
    </row>
    <row r="16" customFormat="false" ht="15" hidden="false" customHeight="true" outlineLevel="0" collapsed="false">
      <c r="A16" s="6" t="s">
        <v>126</v>
      </c>
      <c r="B16" s="6" t="s">
        <v>115</v>
      </c>
      <c r="C16" s="6" t="s">
        <v>62</v>
      </c>
      <c r="D16" s="2" t="s">
        <v>66</v>
      </c>
      <c r="E16" s="6" t="n">
        <v>10</v>
      </c>
      <c r="F16" s="6" t="n">
        <v>45</v>
      </c>
      <c r="G16" s="6" t="n">
        <v>65</v>
      </c>
      <c r="H16" s="6" t="n">
        <v>100</v>
      </c>
      <c r="I16" s="6" t="n">
        <v>1</v>
      </c>
      <c r="J16" s="6" t="n">
        <v>1</v>
      </c>
      <c r="K16" s="6" t="n">
        <v>807</v>
      </c>
      <c r="L16" s="6" t="n">
        <v>0</v>
      </c>
      <c r="M16" s="6" t="n">
        <v>0.7</v>
      </c>
      <c r="N16" s="6" t="n">
        <v>0</v>
      </c>
      <c r="O16" s="6" t="n">
        <v>0</v>
      </c>
      <c r="P16" s="6" t="n">
        <v>199.6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1</v>
      </c>
      <c r="AB16" s="6" t="s">
        <v>114</v>
      </c>
      <c r="AC16" s="6" t="s">
        <v>52</v>
      </c>
    </row>
    <row r="17" customFormat="false" ht="15" hidden="false" customHeight="true" outlineLevel="0" collapsed="false">
      <c r="A17" s="6" t="s">
        <v>127</v>
      </c>
      <c r="B17" s="6" t="s">
        <v>115</v>
      </c>
      <c r="C17" s="6" t="s">
        <v>62</v>
      </c>
      <c r="D17" s="2" t="s">
        <v>66</v>
      </c>
      <c r="E17" s="6" t="n">
        <v>10</v>
      </c>
      <c r="F17" s="6" t="n">
        <v>45</v>
      </c>
      <c r="G17" s="6" t="n">
        <v>65</v>
      </c>
      <c r="H17" s="6" t="n">
        <v>100</v>
      </c>
      <c r="I17" s="6" t="n">
        <v>1</v>
      </c>
      <c r="J17" s="6" t="n">
        <v>9</v>
      </c>
      <c r="K17" s="6" t="n">
        <v>163</v>
      </c>
      <c r="L17" s="6" t="n">
        <v>0</v>
      </c>
      <c r="M17" s="6" t="n">
        <v>12.7</v>
      </c>
      <c r="N17" s="6" t="n">
        <v>0</v>
      </c>
      <c r="O17" s="6" t="n">
        <v>0</v>
      </c>
      <c r="P17" s="6" t="n">
        <v>411.8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1</v>
      </c>
      <c r="AB17" s="6" t="s">
        <v>114</v>
      </c>
      <c r="AC17" s="6" t="s">
        <v>52</v>
      </c>
    </row>
    <row r="18" customFormat="false" ht="15" hidden="false" customHeight="true" outlineLevel="0" collapsed="false">
      <c r="A18" s="6" t="s">
        <v>128</v>
      </c>
      <c r="B18" s="6" t="s">
        <v>113</v>
      </c>
      <c r="C18" s="6" t="s">
        <v>64</v>
      </c>
      <c r="D18" s="2" t="s">
        <v>66</v>
      </c>
      <c r="E18" s="6" t="n">
        <v>10</v>
      </c>
      <c r="F18" s="6" t="n">
        <v>45</v>
      </c>
      <c r="G18" s="6" t="n">
        <v>65</v>
      </c>
      <c r="H18" s="6" t="n">
        <v>100</v>
      </c>
      <c r="I18" s="6" t="n">
        <v>2</v>
      </c>
      <c r="J18" s="6" t="n">
        <v>4</v>
      </c>
      <c r="K18" s="6" t="n">
        <v>62</v>
      </c>
      <c r="L18" s="6" t="n">
        <v>0</v>
      </c>
      <c r="M18" s="6" t="n">
        <v>450</v>
      </c>
      <c r="N18" s="6" t="n">
        <v>0</v>
      </c>
      <c r="O18" s="6" t="n">
        <v>0</v>
      </c>
      <c r="P18" s="6" t="n">
        <v>935.8</v>
      </c>
      <c r="Q18" s="6" t="n">
        <v>0</v>
      </c>
      <c r="R18" s="6" t="n">
        <v>0</v>
      </c>
      <c r="S18" s="6" t="n">
        <v>0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1</v>
      </c>
      <c r="AB18" s="6" t="s">
        <v>114</v>
      </c>
      <c r="AC18" s="6" t="s">
        <v>52</v>
      </c>
    </row>
    <row r="19" customFormat="false" ht="15" hidden="false" customHeight="true" outlineLevel="0" collapsed="false">
      <c r="A19" s="6" t="s">
        <v>125</v>
      </c>
      <c r="B19" s="6" t="s">
        <v>113</v>
      </c>
      <c r="C19" s="6" t="s">
        <v>64</v>
      </c>
      <c r="D19" s="2" t="s">
        <v>66</v>
      </c>
      <c r="E19" s="6" t="n">
        <v>10</v>
      </c>
      <c r="F19" s="6" t="n">
        <v>45</v>
      </c>
      <c r="G19" s="6" t="n">
        <v>65</v>
      </c>
      <c r="H19" s="6" t="n">
        <v>100</v>
      </c>
      <c r="I19" s="6" t="n">
        <v>2</v>
      </c>
      <c r="J19" s="6" t="n">
        <v>1</v>
      </c>
      <c r="K19" s="6" t="n">
        <v>78</v>
      </c>
      <c r="L19" s="6" t="n">
        <v>0</v>
      </c>
      <c r="M19" s="6" t="n">
        <v>1</v>
      </c>
      <c r="N19" s="6" t="n">
        <v>0</v>
      </c>
      <c r="O19" s="6" t="n">
        <v>0</v>
      </c>
      <c r="P19" s="6" t="n">
        <v>281.7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3</v>
      </c>
      <c r="AB19" s="6" t="s">
        <v>114</v>
      </c>
      <c r="AC19" s="6" t="s">
        <v>52</v>
      </c>
    </row>
    <row r="20" customFormat="false" ht="15" hidden="false" customHeight="true" outlineLevel="0" collapsed="false">
      <c r="A20" s="6" t="s">
        <v>129</v>
      </c>
      <c r="B20" s="6" t="s">
        <v>115</v>
      </c>
      <c r="C20" s="6" t="s">
        <v>62</v>
      </c>
      <c r="D20" s="2" t="s">
        <v>66</v>
      </c>
      <c r="E20" s="6" t="n">
        <v>10</v>
      </c>
      <c r="F20" s="6" t="n">
        <v>45</v>
      </c>
      <c r="G20" s="6" t="n">
        <v>65</v>
      </c>
      <c r="H20" s="6" t="n">
        <v>100</v>
      </c>
      <c r="I20" s="6" t="n">
        <v>1</v>
      </c>
      <c r="J20" s="6" t="n">
        <v>3</v>
      </c>
      <c r="K20" s="6" t="n">
        <v>90</v>
      </c>
      <c r="L20" s="6" t="n">
        <v>0</v>
      </c>
      <c r="M20" s="6" t="n">
        <v>4.2</v>
      </c>
      <c r="N20" s="6" t="n">
        <v>0</v>
      </c>
      <c r="O20" s="6" t="n">
        <v>0</v>
      </c>
      <c r="P20" s="6" t="n">
        <v>254.5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2</v>
      </c>
      <c r="AB20" s="6" t="s">
        <v>114</v>
      </c>
      <c r="AC20" s="6" t="s">
        <v>53</v>
      </c>
    </row>
    <row r="21" customFormat="false" ht="15" hidden="false" customHeight="true" outlineLevel="0" collapsed="false">
      <c r="A21" s="6" t="s">
        <v>130</v>
      </c>
      <c r="B21" s="6" t="s">
        <v>113</v>
      </c>
      <c r="C21" s="6" t="s">
        <v>64</v>
      </c>
      <c r="D21" s="2" t="s">
        <v>66</v>
      </c>
      <c r="E21" s="6" t="n">
        <v>10</v>
      </c>
      <c r="F21" s="6" t="n">
        <v>45</v>
      </c>
      <c r="G21" s="6" t="n">
        <v>65</v>
      </c>
      <c r="H21" s="6" t="n">
        <v>100</v>
      </c>
      <c r="I21" s="6" t="n">
        <v>2</v>
      </c>
      <c r="J21" s="6" t="n">
        <v>1</v>
      </c>
      <c r="K21" s="6" t="n">
        <v>149</v>
      </c>
      <c r="L21" s="6" t="n">
        <v>0</v>
      </c>
      <c r="M21" s="6" t="n">
        <v>0.7</v>
      </c>
      <c r="N21" s="6" t="n">
        <v>0</v>
      </c>
      <c r="O21" s="6" t="n">
        <v>0</v>
      </c>
      <c r="P21" s="6" t="n">
        <v>327.7</v>
      </c>
      <c r="Q21" s="6" t="n">
        <v>0</v>
      </c>
      <c r="R21" s="6" t="n">
        <v>0</v>
      </c>
      <c r="S21" s="6" t="n">
        <v>0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1</v>
      </c>
      <c r="AB21" s="6" t="s">
        <v>114</v>
      </c>
      <c r="AC21" s="6" t="s">
        <v>52</v>
      </c>
    </row>
    <row r="22" customFormat="false" ht="15" hidden="false" customHeight="true" outlineLevel="0" collapsed="false">
      <c r="A22" s="6" t="s">
        <v>131</v>
      </c>
      <c r="B22" s="6" t="s">
        <v>113</v>
      </c>
      <c r="C22" s="6" t="s">
        <v>64</v>
      </c>
      <c r="D22" s="2" t="s">
        <v>66</v>
      </c>
      <c r="E22" s="6" t="n">
        <v>10</v>
      </c>
      <c r="F22" s="6" t="n">
        <v>45</v>
      </c>
      <c r="G22" s="6" t="n">
        <v>65</v>
      </c>
      <c r="H22" s="6" t="n">
        <v>100</v>
      </c>
      <c r="I22" s="6" t="n">
        <v>2</v>
      </c>
      <c r="J22" s="6" t="n">
        <v>2</v>
      </c>
      <c r="K22" s="6" t="n">
        <v>98</v>
      </c>
      <c r="L22" s="6" t="n">
        <v>0</v>
      </c>
      <c r="M22" s="6" t="n">
        <v>850</v>
      </c>
      <c r="N22" s="6" t="n">
        <v>0</v>
      </c>
      <c r="O22" s="6" t="n">
        <v>0</v>
      </c>
      <c r="P22" s="6" t="n">
        <v>525.2</v>
      </c>
      <c r="Q22" s="6" t="n">
        <v>0</v>
      </c>
      <c r="R22" s="6" t="n">
        <v>0</v>
      </c>
      <c r="S22" s="6" t="n">
        <v>0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1</v>
      </c>
      <c r="AB22" s="6" t="s">
        <v>114</v>
      </c>
      <c r="AC22" s="6" t="s">
        <v>52</v>
      </c>
    </row>
    <row r="23" customFormat="false" ht="15" hidden="false" customHeight="true" outlineLevel="0" collapsed="false">
      <c r="A23" s="6" t="s">
        <v>130</v>
      </c>
      <c r="B23" s="6" t="s">
        <v>115</v>
      </c>
      <c r="C23" s="6" t="s">
        <v>62</v>
      </c>
      <c r="D23" s="2" t="s">
        <v>66</v>
      </c>
      <c r="E23" s="6" t="n">
        <v>10</v>
      </c>
      <c r="F23" s="6" t="n">
        <v>45</v>
      </c>
      <c r="G23" s="6" t="n">
        <v>65</v>
      </c>
      <c r="H23" s="6" t="n">
        <v>100</v>
      </c>
      <c r="I23" s="6" t="n">
        <v>1</v>
      </c>
      <c r="J23" s="6" t="n">
        <v>1</v>
      </c>
      <c r="K23" s="6" t="n">
        <v>126</v>
      </c>
      <c r="L23" s="6" t="n">
        <v>0</v>
      </c>
      <c r="M23" s="6" t="n">
        <v>985</v>
      </c>
      <c r="N23" s="6" t="n">
        <v>0</v>
      </c>
      <c r="O23" s="6" t="n">
        <v>0</v>
      </c>
      <c r="P23" s="6" t="n">
        <v>410.1</v>
      </c>
      <c r="Q23" s="6" t="n">
        <v>0</v>
      </c>
      <c r="R23" s="6" t="n">
        <v>0</v>
      </c>
      <c r="S23" s="6" t="n">
        <v>0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1</v>
      </c>
      <c r="AB23" s="6" t="s">
        <v>114</v>
      </c>
      <c r="AC23" s="6" t="s">
        <v>52</v>
      </c>
    </row>
    <row r="24" customFormat="false" ht="15" hidden="false" customHeight="true" outlineLevel="0" collapsed="false">
      <c r="A24" s="6" t="s">
        <v>132</v>
      </c>
      <c r="B24" s="6" t="s">
        <v>113</v>
      </c>
      <c r="C24" s="6" t="s">
        <v>64</v>
      </c>
      <c r="D24" s="2" t="s">
        <v>66</v>
      </c>
      <c r="E24" s="6" t="n">
        <v>10</v>
      </c>
      <c r="F24" s="6" t="n">
        <v>45</v>
      </c>
      <c r="G24" s="6" t="n">
        <v>65</v>
      </c>
      <c r="H24" s="6" t="n">
        <v>100</v>
      </c>
      <c r="I24" s="6" t="n">
        <v>2</v>
      </c>
      <c r="J24" s="6" t="n">
        <v>1</v>
      </c>
      <c r="K24" s="6" t="n">
        <v>1910</v>
      </c>
      <c r="L24" s="6" t="n">
        <v>0</v>
      </c>
      <c r="M24" s="6" t="n">
        <v>1</v>
      </c>
      <c r="N24" s="6" t="n">
        <v>0</v>
      </c>
      <c r="O24" s="6" t="n">
        <v>0</v>
      </c>
      <c r="P24" s="6" t="n">
        <v>436.9</v>
      </c>
      <c r="Q24" s="6" t="n">
        <v>0</v>
      </c>
      <c r="R24" s="6" t="n">
        <v>0</v>
      </c>
      <c r="S24" s="6" t="n">
        <v>0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2</v>
      </c>
      <c r="AB24" s="6" t="s">
        <v>114</v>
      </c>
      <c r="AC24" s="6" t="s">
        <v>52</v>
      </c>
    </row>
    <row r="25" customFormat="false" ht="15" hidden="false" customHeight="true" outlineLevel="0" collapsed="false">
      <c r="A25" s="6" t="s">
        <v>133</v>
      </c>
      <c r="B25" s="6" t="s">
        <v>113</v>
      </c>
      <c r="C25" s="6" t="s">
        <v>64</v>
      </c>
      <c r="D25" s="2" t="s">
        <v>66</v>
      </c>
      <c r="E25" s="6" t="n">
        <v>10</v>
      </c>
      <c r="F25" s="6" t="n">
        <v>45</v>
      </c>
      <c r="G25" s="6" t="n">
        <v>65</v>
      </c>
      <c r="H25" s="6" t="n">
        <v>100</v>
      </c>
      <c r="I25" s="6" t="n">
        <v>2</v>
      </c>
      <c r="J25" s="6" t="n">
        <v>1</v>
      </c>
      <c r="K25" s="6" t="n">
        <v>97</v>
      </c>
      <c r="L25" s="6" t="n">
        <v>0</v>
      </c>
      <c r="M25" s="6" t="n">
        <v>3.4</v>
      </c>
      <c r="N25" s="6" t="n">
        <v>0</v>
      </c>
      <c r="O25" s="6" t="n">
        <v>0</v>
      </c>
      <c r="P25" s="6" t="n">
        <v>602.1</v>
      </c>
      <c r="Q25" s="6" t="n">
        <v>0</v>
      </c>
      <c r="R25" s="6" t="n">
        <v>0</v>
      </c>
      <c r="S25" s="6" t="n">
        <v>0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3</v>
      </c>
      <c r="AB25" s="6" t="s">
        <v>114</v>
      </c>
      <c r="AC25" s="6" t="s">
        <v>52</v>
      </c>
    </row>
    <row r="26" customFormat="false" ht="15" hidden="false" customHeight="true" outlineLevel="0" collapsed="false">
      <c r="A26" s="6" t="s">
        <v>134</v>
      </c>
      <c r="B26" s="6" t="s">
        <v>115</v>
      </c>
      <c r="C26" s="6" t="s">
        <v>62</v>
      </c>
      <c r="D26" s="2" t="s">
        <v>66</v>
      </c>
      <c r="E26" s="6" t="n">
        <v>10</v>
      </c>
      <c r="F26" s="6" t="n">
        <v>45</v>
      </c>
      <c r="G26" s="6" t="n">
        <v>65</v>
      </c>
      <c r="H26" s="6" t="n">
        <v>100</v>
      </c>
      <c r="I26" s="6" t="n">
        <v>1</v>
      </c>
      <c r="J26" s="6" t="n">
        <v>1</v>
      </c>
      <c r="K26" s="6" t="n">
        <v>153</v>
      </c>
      <c r="L26" s="6" t="n">
        <v>0</v>
      </c>
      <c r="M26" s="6" t="n">
        <v>1</v>
      </c>
      <c r="N26" s="6" t="n">
        <v>0</v>
      </c>
      <c r="O26" s="6" t="n">
        <v>0</v>
      </c>
      <c r="P26" s="6" t="n">
        <v>491</v>
      </c>
      <c r="Q26" s="6" t="n">
        <v>0</v>
      </c>
      <c r="R26" s="6" t="n">
        <v>0</v>
      </c>
      <c r="S26" s="6" t="n">
        <v>0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3</v>
      </c>
      <c r="AB26" s="6" t="s">
        <v>114</v>
      </c>
      <c r="AC26" s="6" t="s">
        <v>53</v>
      </c>
    </row>
    <row r="27" customFormat="false" ht="15" hidden="false" customHeight="true" outlineLevel="0" collapsed="false">
      <c r="A27" s="6" t="s">
        <v>135</v>
      </c>
      <c r="B27" s="6" t="s">
        <v>113</v>
      </c>
      <c r="C27" s="6" t="s">
        <v>64</v>
      </c>
      <c r="D27" s="2" t="s">
        <v>66</v>
      </c>
      <c r="E27" s="6" t="n">
        <v>10</v>
      </c>
      <c r="F27" s="6" t="n">
        <v>45</v>
      </c>
      <c r="G27" s="6" t="n">
        <v>65</v>
      </c>
      <c r="H27" s="6" t="n">
        <v>100</v>
      </c>
      <c r="I27" s="6" t="n">
        <v>2</v>
      </c>
      <c r="J27" s="6" t="n">
        <v>1</v>
      </c>
      <c r="K27" s="6" t="n">
        <v>150</v>
      </c>
      <c r="L27" s="6" t="n">
        <v>0</v>
      </c>
      <c r="M27" s="6" t="n">
        <v>0</v>
      </c>
      <c r="N27" s="6" t="n">
        <v>0</v>
      </c>
      <c r="O27" s="6" t="n">
        <v>0</v>
      </c>
      <c r="P27" s="6" t="n">
        <v>782.9</v>
      </c>
      <c r="Q27" s="6" t="n">
        <v>0</v>
      </c>
      <c r="R27" s="6" t="n">
        <v>0</v>
      </c>
      <c r="S27" s="6" t="n">
        <v>0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2</v>
      </c>
      <c r="AB27" s="6" t="s">
        <v>114</v>
      </c>
      <c r="AC27" s="6" t="s">
        <v>52</v>
      </c>
    </row>
    <row r="28" customFormat="false" ht="15" hidden="false" customHeight="true" outlineLevel="0" collapsed="false">
      <c r="A28" s="6" t="s">
        <v>136</v>
      </c>
      <c r="B28" s="6" t="s">
        <v>113</v>
      </c>
      <c r="C28" s="6" t="s">
        <v>64</v>
      </c>
      <c r="D28" s="2" t="s">
        <v>66</v>
      </c>
      <c r="E28" s="6" t="n">
        <v>10</v>
      </c>
      <c r="F28" s="6" t="n">
        <v>45</v>
      </c>
      <c r="G28" s="6" t="n">
        <v>65</v>
      </c>
      <c r="H28" s="6" t="n">
        <v>100</v>
      </c>
      <c r="I28" s="6" t="n">
        <v>2</v>
      </c>
      <c r="J28" s="6" t="n">
        <v>1</v>
      </c>
      <c r="K28" s="6" t="n">
        <v>119</v>
      </c>
      <c r="L28" s="6" t="n">
        <v>0</v>
      </c>
      <c r="M28" s="6" t="n">
        <v>0.2</v>
      </c>
      <c r="N28" s="6" t="n">
        <v>0</v>
      </c>
      <c r="O28" s="6" t="n">
        <v>0</v>
      </c>
      <c r="P28" s="6" t="n">
        <v>791.9</v>
      </c>
      <c r="Q28" s="6" t="n">
        <v>0</v>
      </c>
      <c r="R28" s="6" t="n">
        <v>0</v>
      </c>
      <c r="S28" s="6" t="n">
        <v>0</v>
      </c>
      <c r="T28" s="6" t="n">
        <v>0</v>
      </c>
      <c r="U28" s="6" t="n">
        <v>0</v>
      </c>
      <c r="V28" s="6" t="n">
        <v>0</v>
      </c>
      <c r="W28" s="6" t="n">
        <v>2</v>
      </c>
      <c r="X28" s="6" t="n">
        <v>0</v>
      </c>
      <c r="Y28" s="6" t="n">
        <v>0</v>
      </c>
      <c r="Z28" s="6" t="n">
        <v>0</v>
      </c>
      <c r="AA28" s="6" t="n">
        <v>3</v>
      </c>
      <c r="AB28" s="6" t="s">
        <v>114</v>
      </c>
      <c r="AC28" s="6" t="s">
        <v>52</v>
      </c>
    </row>
    <row r="29" customFormat="false" ht="15" hidden="false" customHeight="true" outlineLevel="0" collapsed="false">
      <c r="A29" s="6" t="s">
        <v>137</v>
      </c>
      <c r="B29" s="6" t="s">
        <v>113</v>
      </c>
      <c r="C29" s="6" t="s">
        <v>64</v>
      </c>
      <c r="D29" s="2" t="s">
        <v>66</v>
      </c>
      <c r="E29" s="6" t="n">
        <v>10</v>
      </c>
      <c r="F29" s="6" t="n">
        <v>45</v>
      </c>
      <c r="G29" s="6" t="n">
        <v>65</v>
      </c>
      <c r="H29" s="6" t="n">
        <v>100</v>
      </c>
      <c r="I29" s="6" t="n">
        <v>2</v>
      </c>
      <c r="J29" s="6" t="n">
        <v>1</v>
      </c>
      <c r="K29" s="6" t="n">
        <v>116</v>
      </c>
      <c r="L29" s="6" t="n">
        <v>0</v>
      </c>
      <c r="M29" s="6" t="n">
        <v>0.2</v>
      </c>
      <c r="N29" s="6" t="n">
        <v>0</v>
      </c>
      <c r="O29" s="6" t="n">
        <v>0</v>
      </c>
      <c r="P29" s="6" t="n">
        <v>1113.8</v>
      </c>
      <c r="Q29" s="6" t="n">
        <v>0</v>
      </c>
      <c r="R29" s="6" t="n">
        <v>0</v>
      </c>
      <c r="S29" s="6" t="n">
        <v>0</v>
      </c>
      <c r="T29" s="6" t="n">
        <v>0</v>
      </c>
      <c r="U29" s="6" t="n">
        <v>0</v>
      </c>
      <c r="V29" s="6" t="n">
        <v>0</v>
      </c>
      <c r="W29" s="6" t="n">
        <v>1</v>
      </c>
      <c r="X29" s="6" t="n">
        <v>0</v>
      </c>
      <c r="Y29" s="6" t="n">
        <v>0</v>
      </c>
      <c r="Z29" s="6" t="n">
        <v>0</v>
      </c>
      <c r="AA29" s="6" t="n">
        <v>3</v>
      </c>
      <c r="AB29" s="6" t="s">
        <v>114</v>
      </c>
      <c r="AC29" s="6" t="s">
        <v>52</v>
      </c>
    </row>
    <row r="30" customFormat="false" ht="15" hidden="false" customHeight="true" outlineLevel="0" collapsed="false">
      <c r="A30" s="6" t="s">
        <v>117</v>
      </c>
      <c r="B30" s="6" t="s">
        <v>113</v>
      </c>
      <c r="C30" s="6" t="s">
        <v>64</v>
      </c>
      <c r="D30" s="2" t="s">
        <v>66</v>
      </c>
      <c r="E30" s="6" t="n">
        <v>10</v>
      </c>
      <c r="F30" s="6" t="n">
        <v>45</v>
      </c>
      <c r="G30" s="6" t="n">
        <v>65</v>
      </c>
      <c r="H30" s="6" t="n">
        <v>100</v>
      </c>
      <c r="I30" s="6" t="n">
        <v>2</v>
      </c>
      <c r="J30" s="6" t="n">
        <v>1</v>
      </c>
      <c r="K30" s="6" t="n">
        <v>28</v>
      </c>
      <c r="L30" s="6" t="n">
        <v>0</v>
      </c>
      <c r="M30" s="6" t="n">
        <v>850</v>
      </c>
      <c r="N30" s="6" t="n">
        <v>0</v>
      </c>
      <c r="O30" s="6" t="n">
        <v>0</v>
      </c>
      <c r="P30" s="6" t="n">
        <v>3.9</v>
      </c>
      <c r="Q30" s="6" t="n">
        <v>0</v>
      </c>
      <c r="R30" s="6" t="n">
        <v>0</v>
      </c>
      <c r="S30" s="6" t="n">
        <v>0</v>
      </c>
      <c r="T30" s="6" t="n">
        <v>0</v>
      </c>
      <c r="U30" s="6" t="n">
        <v>0</v>
      </c>
      <c r="V30" s="6" t="n">
        <v>0</v>
      </c>
      <c r="W30" s="6" t="n">
        <v>0</v>
      </c>
      <c r="X30" s="6" t="n">
        <v>0</v>
      </c>
      <c r="Y30" s="6" t="n">
        <v>0</v>
      </c>
      <c r="Z30" s="6" t="n">
        <v>0</v>
      </c>
      <c r="AA30" s="6" t="n">
        <v>2</v>
      </c>
      <c r="AB30" s="6" t="s">
        <v>138</v>
      </c>
      <c r="AC30" s="6" t="s">
        <v>53</v>
      </c>
    </row>
    <row r="31" customFormat="false" ht="15" hidden="false" customHeight="true" outlineLevel="0" collapsed="false">
      <c r="A31" s="6" t="s">
        <v>118</v>
      </c>
      <c r="B31" s="6" t="s">
        <v>115</v>
      </c>
      <c r="C31" s="6" t="s">
        <v>62</v>
      </c>
      <c r="D31" s="2" t="s">
        <v>66</v>
      </c>
      <c r="E31" s="6" t="n">
        <v>10</v>
      </c>
      <c r="F31" s="6" t="n">
        <v>45</v>
      </c>
      <c r="G31" s="6" t="n">
        <v>65</v>
      </c>
      <c r="H31" s="6" t="n">
        <v>100</v>
      </c>
      <c r="I31" s="6" t="n">
        <v>1</v>
      </c>
      <c r="J31" s="6" t="n">
        <v>1</v>
      </c>
      <c r="K31" s="6" t="n">
        <v>250</v>
      </c>
      <c r="L31" s="6" t="n">
        <v>0</v>
      </c>
      <c r="M31" s="6" t="n">
        <v>0.3</v>
      </c>
      <c r="N31" s="6" t="n">
        <v>0</v>
      </c>
      <c r="O31" s="6" t="n">
        <v>0</v>
      </c>
      <c r="P31" s="6" t="n">
        <v>9.5</v>
      </c>
      <c r="Q31" s="6" t="n">
        <v>0</v>
      </c>
      <c r="R31" s="6" t="n">
        <v>0</v>
      </c>
      <c r="S31" s="6" t="n">
        <v>0</v>
      </c>
      <c r="T31" s="6" t="n">
        <v>0</v>
      </c>
      <c r="U31" s="6" t="n">
        <v>0</v>
      </c>
      <c r="V31" s="6" t="n">
        <v>0</v>
      </c>
      <c r="W31" s="6" t="n">
        <v>0</v>
      </c>
      <c r="X31" s="6" t="n">
        <v>0</v>
      </c>
      <c r="Y31" s="6" t="n">
        <v>0</v>
      </c>
      <c r="Z31" s="6" t="n">
        <v>0</v>
      </c>
      <c r="AA31" s="6" t="n">
        <v>3</v>
      </c>
      <c r="AB31" s="6" t="s">
        <v>138</v>
      </c>
      <c r="AC31" s="6" t="s">
        <v>53</v>
      </c>
    </row>
    <row r="32" customFormat="false" ht="15" hidden="false" customHeight="true" outlineLevel="0" collapsed="false">
      <c r="A32" s="6" t="s">
        <v>139</v>
      </c>
      <c r="B32" s="6" t="s">
        <v>113</v>
      </c>
      <c r="C32" s="6" t="s">
        <v>64</v>
      </c>
      <c r="D32" s="2" t="s">
        <v>66</v>
      </c>
      <c r="E32" s="6" t="n">
        <v>10</v>
      </c>
      <c r="F32" s="6" t="n">
        <v>45</v>
      </c>
      <c r="G32" s="6" t="n">
        <v>65</v>
      </c>
      <c r="H32" s="6" t="n">
        <v>100</v>
      </c>
      <c r="I32" s="6" t="n">
        <v>2</v>
      </c>
      <c r="J32" s="6" t="n">
        <v>1</v>
      </c>
      <c r="K32" s="6" t="n">
        <v>89</v>
      </c>
      <c r="L32" s="6" t="n">
        <v>0</v>
      </c>
      <c r="M32" s="6" t="n">
        <v>900</v>
      </c>
      <c r="N32" s="6" t="n">
        <v>0</v>
      </c>
      <c r="O32" s="6" t="n">
        <v>0</v>
      </c>
      <c r="P32" s="6" t="n">
        <v>12.3</v>
      </c>
      <c r="Q32" s="6" t="n">
        <v>0</v>
      </c>
      <c r="R32" s="6" t="n">
        <v>0</v>
      </c>
      <c r="S32" s="6" t="n">
        <v>0</v>
      </c>
      <c r="T32" s="6" t="n">
        <v>0</v>
      </c>
      <c r="U32" s="6" t="n">
        <v>0</v>
      </c>
      <c r="V32" s="6" t="n">
        <v>0</v>
      </c>
      <c r="W32" s="6" t="n">
        <v>0</v>
      </c>
      <c r="X32" s="6" t="n">
        <v>0</v>
      </c>
      <c r="Y32" s="6" t="n">
        <v>0</v>
      </c>
      <c r="Z32" s="6" t="n">
        <v>0</v>
      </c>
      <c r="AA32" s="6" t="n">
        <v>2</v>
      </c>
      <c r="AB32" s="6" t="s">
        <v>138</v>
      </c>
      <c r="AC32" s="6" t="s">
        <v>53</v>
      </c>
    </row>
    <row r="33" customFormat="false" ht="15" hidden="false" customHeight="true" outlineLevel="0" collapsed="false">
      <c r="A33" s="6" t="s">
        <v>139</v>
      </c>
      <c r="B33" s="6" t="s">
        <v>115</v>
      </c>
      <c r="C33" s="6" t="s">
        <v>62</v>
      </c>
      <c r="D33" s="2" t="s">
        <v>66</v>
      </c>
      <c r="E33" s="6" t="n">
        <v>10</v>
      </c>
      <c r="F33" s="6" t="n">
        <v>45</v>
      </c>
      <c r="G33" s="6" t="n">
        <v>65</v>
      </c>
      <c r="H33" s="6" t="n">
        <v>100</v>
      </c>
      <c r="I33" s="6" t="n">
        <v>1</v>
      </c>
      <c r="J33" s="6" t="n">
        <v>1</v>
      </c>
      <c r="K33" s="6" t="n">
        <v>1890</v>
      </c>
      <c r="L33" s="6" t="n">
        <v>0</v>
      </c>
      <c r="M33" s="6" t="n">
        <v>0.6</v>
      </c>
      <c r="N33" s="6" t="n">
        <v>0</v>
      </c>
      <c r="O33" s="6" t="n">
        <v>0</v>
      </c>
      <c r="P33" s="6" t="n">
        <v>15.3</v>
      </c>
      <c r="Q33" s="6" t="n">
        <v>0</v>
      </c>
      <c r="R33" s="6" t="n">
        <v>0</v>
      </c>
      <c r="S33" s="6" t="n">
        <v>0</v>
      </c>
      <c r="T33" s="6" t="n">
        <v>0</v>
      </c>
      <c r="U33" s="6" t="n">
        <v>0</v>
      </c>
      <c r="V33" s="6" t="n">
        <v>0</v>
      </c>
      <c r="W33" s="6" t="n">
        <v>0</v>
      </c>
      <c r="X33" s="6" t="n">
        <v>0</v>
      </c>
      <c r="Y33" s="6" t="n">
        <v>0</v>
      </c>
      <c r="Z33" s="6" t="n">
        <v>0</v>
      </c>
      <c r="AA33" s="6" t="n">
        <v>2</v>
      </c>
      <c r="AB33" s="6" t="s">
        <v>138</v>
      </c>
      <c r="AC33" s="6" t="s">
        <v>53</v>
      </c>
    </row>
    <row r="34" customFormat="false" ht="15" hidden="false" customHeight="true" outlineLevel="0" collapsed="false">
      <c r="A34" s="6" t="s">
        <v>140</v>
      </c>
      <c r="B34" s="6" t="s">
        <v>115</v>
      </c>
      <c r="C34" s="6" t="s">
        <v>62</v>
      </c>
      <c r="D34" s="2" t="s">
        <v>66</v>
      </c>
      <c r="E34" s="6" t="n">
        <v>10</v>
      </c>
      <c r="F34" s="6" t="n">
        <v>45</v>
      </c>
      <c r="G34" s="6" t="n">
        <v>65</v>
      </c>
      <c r="H34" s="6" t="n">
        <v>100</v>
      </c>
      <c r="I34" s="6" t="n">
        <v>1</v>
      </c>
      <c r="J34" s="6" t="n">
        <v>1</v>
      </c>
      <c r="K34" s="6" t="n">
        <v>400</v>
      </c>
      <c r="L34" s="6" t="n">
        <v>0</v>
      </c>
      <c r="M34" s="6" t="n">
        <v>0.7</v>
      </c>
      <c r="N34" s="6" t="n">
        <v>0</v>
      </c>
      <c r="O34" s="6" t="n">
        <v>0</v>
      </c>
      <c r="P34" s="6" t="n">
        <v>24.6</v>
      </c>
      <c r="Q34" s="6" t="n">
        <v>0</v>
      </c>
      <c r="R34" s="6" t="n">
        <v>0</v>
      </c>
      <c r="S34" s="6" t="n">
        <v>0</v>
      </c>
      <c r="T34" s="6" t="n">
        <v>0</v>
      </c>
      <c r="U34" s="6" t="n">
        <v>0</v>
      </c>
      <c r="V34" s="6" t="n">
        <v>0</v>
      </c>
      <c r="W34" s="6" t="n">
        <v>0</v>
      </c>
      <c r="X34" s="6" t="n">
        <v>0</v>
      </c>
      <c r="Y34" s="6" t="n">
        <v>0</v>
      </c>
      <c r="Z34" s="6" t="n">
        <v>0</v>
      </c>
      <c r="AA34" s="6" t="n">
        <v>1</v>
      </c>
      <c r="AB34" s="6" t="s">
        <v>138</v>
      </c>
      <c r="AC34" s="6" t="s">
        <v>53</v>
      </c>
    </row>
    <row r="35" customFormat="false" ht="15" hidden="false" customHeight="true" outlineLevel="0" collapsed="false">
      <c r="A35" s="6" t="s">
        <v>140</v>
      </c>
      <c r="B35" s="6" t="s">
        <v>113</v>
      </c>
      <c r="C35" s="6" t="s">
        <v>64</v>
      </c>
      <c r="D35" s="2" t="s">
        <v>66</v>
      </c>
      <c r="E35" s="6" t="n">
        <v>10</v>
      </c>
      <c r="F35" s="6" t="n">
        <v>45</v>
      </c>
      <c r="G35" s="6" t="n">
        <v>65</v>
      </c>
      <c r="H35" s="6" t="n">
        <v>100</v>
      </c>
      <c r="I35" s="6" t="n">
        <v>2</v>
      </c>
      <c r="J35" s="6" t="n">
        <v>1</v>
      </c>
      <c r="K35" s="6" t="n">
        <v>4</v>
      </c>
      <c r="L35" s="6" t="n">
        <v>0</v>
      </c>
      <c r="M35" s="6" t="n">
        <v>0.7</v>
      </c>
      <c r="N35" s="6" t="n">
        <v>0</v>
      </c>
      <c r="O35" s="6" t="n">
        <v>0</v>
      </c>
      <c r="P35" s="6" t="n">
        <v>24.5</v>
      </c>
      <c r="Q35" s="6" t="n">
        <v>0</v>
      </c>
      <c r="R35" s="6" t="n">
        <v>0</v>
      </c>
      <c r="S35" s="6" t="n">
        <v>0</v>
      </c>
      <c r="T35" s="6" t="n">
        <v>0</v>
      </c>
      <c r="U35" s="6" t="n">
        <v>0</v>
      </c>
      <c r="V35" s="6" t="n">
        <v>0</v>
      </c>
      <c r="W35" s="6" t="n">
        <v>0</v>
      </c>
      <c r="X35" s="6" t="n">
        <v>0</v>
      </c>
      <c r="Y35" s="6" t="n">
        <v>0</v>
      </c>
      <c r="Z35" s="6" t="n">
        <v>0</v>
      </c>
      <c r="AA35" s="6" t="n">
        <v>1</v>
      </c>
      <c r="AB35" s="6" t="s">
        <v>138</v>
      </c>
      <c r="AC35" s="6" t="s">
        <v>53</v>
      </c>
    </row>
    <row r="36" customFormat="false" ht="15" hidden="false" customHeight="true" outlineLevel="0" collapsed="false">
      <c r="A36" s="6" t="s">
        <v>141</v>
      </c>
      <c r="B36" s="6" t="s">
        <v>115</v>
      </c>
      <c r="C36" s="6" t="s">
        <v>62</v>
      </c>
      <c r="D36" s="2" t="s">
        <v>66</v>
      </c>
      <c r="E36" s="6" t="n">
        <v>10</v>
      </c>
      <c r="F36" s="6" t="n">
        <v>45</v>
      </c>
      <c r="G36" s="6" t="n">
        <v>65</v>
      </c>
      <c r="H36" s="6" t="n">
        <v>100</v>
      </c>
      <c r="I36" s="6" t="n">
        <v>1</v>
      </c>
      <c r="J36" s="6" t="n">
        <v>1</v>
      </c>
      <c r="K36" s="6" t="n">
        <v>100</v>
      </c>
      <c r="L36" s="6" t="n">
        <v>0</v>
      </c>
      <c r="M36" s="6" t="n">
        <v>990</v>
      </c>
      <c r="N36" s="6" t="n">
        <v>0</v>
      </c>
      <c r="O36" s="6" t="n">
        <v>0</v>
      </c>
      <c r="P36" s="6" t="n">
        <v>43.8</v>
      </c>
      <c r="Q36" s="6" t="n">
        <v>0</v>
      </c>
      <c r="R36" s="6" t="n">
        <v>0</v>
      </c>
      <c r="S36" s="6" t="n">
        <v>0</v>
      </c>
      <c r="T36" s="6" t="n">
        <v>0</v>
      </c>
      <c r="U36" s="6" t="n">
        <v>0</v>
      </c>
      <c r="V36" s="6" t="n">
        <v>0</v>
      </c>
      <c r="W36" s="6" t="n">
        <v>0</v>
      </c>
      <c r="X36" s="6" t="n">
        <v>0</v>
      </c>
      <c r="Y36" s="6" t="n">
        <v>0</v>
      </c>
      <c r="Z36" s="6" t="n">
        <v>0</v>
      </c>
      <c r="AA36" s="6" t="n">
        <v>1</v>
      </c>
      <c r="AB36" s="6" t="s">
        <v>138</v>
      </c>
      <c r="AC36" s="6" t="s">
        <v>53</v>
      </c>
    </row>
    <row r="37" customFormat="false" ht="15" hidden="false" customHeight="true" outlineLevel="0" collapsed="false">
      <c r="A37" s="6" t="s">
        <v>142</v>
      </c>
      <c r="B37" s="6" t="s">
        <v>113</v>
      </c>
      <c r="C37" s="6" t="s">
        <v>64</v>
      </c>
      <c r="D37" s="2" t="s">
        <v>66</v>
      </c>
      <c r="E37" s="6" t="n">
        <v>10</v>
      </c>
      <c r="F37" s="6" t="n">
        <v>45</v>
      </c>
      <c r="G37" s="6" t="n">
        <v>65</v>
      </c>
      <c r="H37" s="6" t="n">
        <v>100</v>
      </c>
      <c r="I37" s="6" t="n">
        <v>2</v>
      </c>
      <c r="J37" s="6" t="n">
        <v>1</v>
      </c>
      <c r="K37" s="6" t="n">
        <v>1780</v>
      </c>
      <c r="L37" s="6" t="n">
        <v>0</v>
      </c>
      <c r="M37" s="6" t="n">
        <v>3.1</v>
      </c>
      <c r="N37" s="6" t="n">
        <v>0</v>
      </c>
      <c r="O37" s="6" t="n">
        <v>0</v>
      </c>
      <c r="P37" s="6" t="n">
        <v>45.7</v>
      </c>
      <c r="Q37" s="6" t="n">
        <v>0</v>
      </c>
      <c r="R37" s="6" t="n">
        <v>0</v>
      </c>
      <c r="S37" s="6" t="n">
        <v>0</v>
      </c>
      <c r="T37" s="6" t="n">
        <v>0</v>
      </c>
      <c r="U37" s="6" t="n">
        <v>0</v>
      </c>
      <c r="V37" s="6" t="n">
        <v>0</v>
      </c>
      <c r="W37" s="6" t="n">
        <v>0</v>
      </c>
      <c r="X37" s="6" t="n">
        <v>0</v>
      </c>
      <c r="Y37" s="6" t="n">
        <v>0</v>
      </c>
      <c r="Z37" s="6" t="n">
        <v>0</v>
      </c>
      <c r="AA37" s="6" t="n">
        <v>1</v>
      </c>
      <c r="AB37" s="6" t="s">
        <v>138</v>
      </c>
      <c r="AC37" s="6" t="s">
        <v>53</v>
      </c>
    </row>
    <row r="38" customFormat="false" ht="15" hidden="false" customHeight="true" outlineLevel="0" collapsed="false">
      <c r="A38" s="6" t="s">
        <v>143</v>
      </c>
      <c r="B38" s="6" t="s">
        <v>113</v>
      </c>
      <c r="C38" s="6" t="s">
        <v>64</v>
      </c>
      <c r="D38" s="2" t="s">
        <v>66</v>
      </c>
      <c r="E38" s="6" t="n">
        <v>10</v>
      </c>
      <c r="F38" s="6" t="n">
        <v>45</v>
      </c>
      <c r="G38" s="6" t="n">
        <v>65</v>
      </c>
      <c r="H38" s="6" t="n">
        <v>100</v>
      </c>
      <c r="I38" s="6" t="n">
        <v>2</v>
      </c>
      <c r="J38" s="6" t="n">
        <v>1</v>
      </c>
      <c r="K38" s="6" t="n">
        <v>207</v>
      </c>
      <c r="L38" s="6" t="n">
        <v>0</v>
      </c>
      <c r="M38" s="6" t="n">
        <v>0.6</v>
      </c>
      <c r="N38" s="6" t="n">
        <v>0</v>
      </c>
      <c r="O38" s="6" t="n">
        <v>0</v>
      </c>
      <c r="P38" s="6" t="n">
        <v>84.9</v>
      </c>
      <c r="Q38" s="6" t="n">
        <v>0</v>
      </c>
      <c r="R38" s="6" t="n">
        <v>0</v>
      </c>
      <c r="S38" s="6" t="n">
        <v>0</v>
      </c>
      <c r="T38" s="6" t="n">
        <v>0</v>
      </c>
      <c r="U38" s="6" t="n">
        <v>0</v>
      </c>
      <c r="V38" s="6" t="n">
        <v>0</v>
      </c>
      <c r="W38" s="6" t="n">
        <v>0</v>
      </c>
      <c r="X38" s="6" t="n">
        <v>0</v>
      </c>
      <c r="Y38" s="6" t="n">
        <v>0</v>
      </c>
      <c r="Z38" s="6" t="n">
        <v>0</v>
      </c>
      <c r="AA38" s="6" t="n">
        <v>2</v>
      </c>
      <c r="AB38" s="6" t="s">
        <v>138</v>
      </c>
      <c r="AC38" s="6" t="s">
        <v>53</v>
      </c>
    </row>
    <row r="39" customFormat="false" ht="15" hidden="false" customHeight="true" outlineLevel="0" collapsed="false">
      <c r="A39" s="6" t="s">
        <v>143</v>
      </c>
      <c r="B39" s="6" t="s">
        <v>115</v>
      </c>
      <c r="C39" s="6" t="s">
        <v>62</v>
      </c>
      <c r="D39" s="2" t="s">
        <v>66</v>
      </c>
      <c r="E39" s="6" t="n">
        <v>10</v>
      </c>
      <c r="F39" s="6" t="n">
        <v>45</v>
      </c>
      <c r="G39" s="6" t="n">
        <v>65</v>
      </c>
      <c r="H39" s="6" t="n">
        <v>100</v>
      </c>
      <c r="I39" s="6" t="n">
        <v>1</v>
      </c>
      <c r="J39" s="6" t="n">
        <v>1</v>
      </c>
      <c r="K39" s="6" t="n">
        <v>27</v>
      </c>
      <c r="L39" s="6" t="n">
        <v>0</v>
      </c>
      <c r="M39" s="6" t="n">
        <v>0.7</v>
      </c>
      <c r="N39" s="6" t="n">
        <v>0</v>
      </c>
      <c r="O39" s="6" t="n">
        <v>0</v>
      </c>
      <c r="P39" s="6" t="n">
        <v>85</v>
      </c>
      <c r="Q39" s="6" t="n">
        <v>0</v>
      </c>
      <c r="R39" s="6" t="n">
        <v>0</v>
      </c>
      <c r="S39" s="6" t="n">
        <v>0</v>
      </c>
      <c r="T39" s="6" t="n">
        <v>0</v>
      </c>
      <c r="U39" s="6" t="n">
        <v>0</v>
      </c>
      <c r="V39" s="6" t="n">
        <v>0</v>
      </c>
      <c r="W39" s="6" t="n">
        <v>0</v>
      </c>
      <c r="X39" s="6" t="n">
        <v>0</v>
      </c>
      <c r="Y39" s="6" t="n">
        <v>0</v>
      </c>
      <c r="Z39" s="6" t="n">
        <v>0</v>
      </c>
      <c r="AA39" s="6" t="n">
        <v>1</v>
      </c>
      <c r="AB39" s="6" t="s">
        <v>138</v>
      </c>
      <c r="AC39" s="6" t="s">
        <v>53</v>
      </c>
    </row>
    <row r="40" customFormat="false" ht="15" hidden="false" customHeight="true" outlineLevel="0" collapsed="false">
      <c r="A40" s="6" t="s">
        <v>144</v>
      </c>
      <c r="B40" s="6" t="s">
        <v>113</v>
      </c>
      <c r="C40" s="6" t="s">
        <v>64</v>
      </c>
      <c r="D40" s="2" t="s">
        <v>66</v>
      </c>
      <c r="E40" s="6" t="n">
        <v>10</v>
      </c>
      <c r="F40" s="6" t="n">
        <v>45</v>
      </c>
      <c r="G40" s="6" t="n">
        <v>65</v>
      </c>
      <c r="H40" s="6" t="n">
        <v>100</v>
      </c>
      <c r="I40" s="6" t="n">
        <v>2</v>
      </c>
      <c r="J40" s="6" t="n">
        <v>1</v>
      </c>
      <c r="K40" s="6" t="n">
        <v>270</v>
      </c>
      <c r="L40" s="6" t="n">
        <v>0</v>
      </c>
      <c r="M40" s="6" t="n">
        <v>5.6</v>
      </c>
      <c r="N40" s="6" t="n">
        <v>0</v>
      </c>
      <c r="O40" s="6" t="n">
        <v>0</v>
      </c>
      <c r="P40" s="6" t="n">
        <v>74.5</v>
      </c>
      <c r="Q40" s="6" t="n">
        <v>0</v>
      </c>
      <c r="R40" s="6" t="n">
        <v>0</v>
      </c>
      <c r="S40" s="6" t="n">
        <v>0</v>
      </c>
      <c r="T40" s="6" t="n">
        <v>0</v>
      </c>
      <c r="U40" s="6" t="n">
        <v>0</v>
      </c>
      <c r="V40" s="6" t="n">
        <v>0</v>
      </c>
      <c r="W40" s="6" t="n">
        <v>0</v>
      </c>
      <c r="X40" s="6" t="n">
        <v>0</v>
      </c>
      <c r="Y40" s="6" t="n">
        <v>0</v>
      </c>
      <c r="Z40" s="6" t="n">
        <v>0</v>
      </c>
      <c r="AA40" s="6" t="n">
        <v>1</v>
      </c>
      <c r="AB40" s="6" t="s">
        <v>138</v>
      </c>
      <c r="AC40" s="6" t="s">
        <v>53</v>
      </c>
    </row>
    <row r="41" customFormat="false" ht="15" hidden="false" customHeight="true" outlineLevel="0" collapsed="false">
      <c r="A41" s="6" t="s">
        <v>145</v>
      </c>
      <c r="B41" s="6" t="s">
        <v>113</v>
      </c>
      <c r="C41" s="6" t="s">
        <v>64</v>
      </c>
      <c r="D41" s="2" t="s">
        <v>66</v>
      </c>
      <c r="E41" s="6" t="n">
        <v>10</v>
      </c>
      <c r="F41" s="6" t="n">
        <v>45</v>
      </c>
      <c r="G41" s="6" t="n">
        <v>65</v>
      </c>
      <c r="H41" s="6" t="n">
        <v>100</v>
      </c>
      <c r="I41" s="6" t="n">
        <v>2</v>
      </c>
      <c r="J41" s="6" t="n">
        <v>1</v>
      </c>
      <c r="K41" s="6" t="n">
        <v>27</v>
      </c>
      <c r="L41" s="6" t="n">
        <v>0</v>
      </c>
      <c r="M41" s="6" t="n">
        <v>1.2</v>
      </c>
      <c r="N41" s="6" t="n">
        <v>0</v>
      </c>
      <c r="O41" s="6" t="n">
        <v>0</v>
      </c>
      <c r="P41" s="6" t="n">
        <v>160.5</v>
      </c>
      <c r="Q41" s="6" t="n">
        <v>0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0</v>
      </c>
      <c r="W41" s="6" t="n">
        <v>0</v>
      </c>
      <c r="X41" s="6" t="n">
        <v>0</v>
      </c>
      <c r="Y41" s="6" t="n">
        <v>0</v>
      </c>
      <c r="Z41" s="6" t="n">
        <v>0</v>
      </c>
      <c r="AA41" s="6" t="n">
        <v>3</v>
      </c>
      <c r="AB41" s="6" t="s">
        <v>138</v>
      </c>
      <c r="AC41" s="6" t="s">
        <v>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2.82"/>
  </cols>
  <sheetData>
    <row r="1" customFormat="false" ht="14.25" hidden="false" customHeight="false" outlineLevel="0" collapsed="false">
      <c r="B1" s="0" t="s">
        <v>62</v>
      </c>
      <c r="C1" s="0" t="s">
        <v>64</v>
      </c>
      <c r="D1" s="0" t="s">
        <v>66</v>
      </c>
      <c r="E1" s="0" t="s">
        <v>68</v>
      </c>
      <c r="F1" s="0" t="s">
        <v>70</v>
      </c>
      <c r="G1" s="0" t="s">
        <v>74</v>
      </c>
      <c r="H1" s="0" t="s">
        <v>76</v>
      </c>
      <c r="I1" s="0" t="s">
        <v>72</v>
      </c>
    </row>
    <row r="2" customFormat="false" ht="14.25" hidden="false" customHeight="false" outlineLevel="0" collapsed="false">
      <c r="A2" s="0" t="s">
        <v>62</v>
      </c>
      <c r="B2" s="0" t="s">
        <v>83</v>
      </c>
      <c r="C2" s="0" t="n">
        <v>49</v>
      </c>
      <c r="D2" s="0" t="s">
        <v>83</v>
      </c>
      <c r="E2" s="0" t="n">
        <f aca="false">3*24</f>
        <v>72</v>
      </c>
      <c r="F2" s="0" t="s">
        <v>83</v>
      </c>
      <c r="H2" s="0" t="n">
        <f aca="false">5*24</f>
        <v>120</v>
      </c>
      <c r="I2" s="0" t="n">
        <f aca="false">72</f>
        <v>72</v>
      </c>
    </row>
    <row r="3" customFormat="false" ht="14.25" hidden="false" customHeight="false" outlineLevel="0" collapsed="false">
      <c r="A3" s="0" t="s">
        <v>64</v>
      </c>
      <c r="B3" s="0" t="n">
        <v>49</v>
      </c>
      <c r="C3" s="0" t="s">
        <v>83</v>
      </c>
      <c r="D3" s="0" t="s">
        <v>83</v>
      </c>
      <c r="E3" s="0" t="n">
        <v>24</v>
      </c>
      <c r="F3" s="0" t="s">
        <v>83</v>
      </c>
      <c r="H3" s="0" t="n">
        <f aca="false">72</f>
        <v>72</v>
      </c>
      <c r="I3" s="0" t="n">
        <v>24</v>
      </c>
    </row>
    <row r="4" customFormat="false" ht="14.25" hidden="false" customHeight="false" outlineLevel="0" collapsed="false">
      <c r="A4" s="0" t="s">
        <v>66</v>
      </c>
      <c r="B4" s="0" t="s">
        <v>83</v>
      </c>
      <c r="C4" s="0" t="s">
        <v>83</v>
      </c>
      <c r="D4" s="0" t="s">
        <v>83</v>
      </c>
      <c r="E4" s="0" t="s">
        <v>83</v>
      </c>
      <c r="F4" s="0" t="n">
        <v>48</v>
      </c>
      <c r="G4" s="0" t="n">
        <v>48</v>
      </c>
    </row>
    <row r="5" customFormat="false" ht="14.25" hidden="false" customHeight="false" outlineLevel="0" collapsed="false">
      <c r="A5" s="0" t="s">
        <v>68</v>
      </c>
      <c r="B5" s="0" t="n">
        <f aca="false">3*24</f>
        <v>72</v>
      </c>
      <c r="C5" s="0" t="n">
        <v>24</v>
      </c>
      <c r="D5" s="0" t="s">
        <v>83</v>
      </c>
      <c r="E5" s="0" t="s">
        <v>83</v>
      </c>
      <c r="F5" s="0" t="s">
        <v>83</v>
      </c>
    </row>
    <row r="6" customFormat="false" ht="14.25" hidden="false" customHeight="false" outlineLevel="0" collapsed="false">
      <c r="A6" s="0" t="s">
        <v>70</v>
      </c>
      <c r="B6" s="0" t="s">
        <v>83</v>
      </c>
      <c r="C6" s="0" t="s">
        <v>83</v>
      </c>
      <c r="D6" s="0" t="n">
        <v>48</v>
      </c>
      <c r="E6" s="0" t="s">
        <v>83</v>
      </c>
      <c r="F6" s="0" t="s">
        <v>83</v>
      </c>
    </row>
    <row r="7" customFormat="false" ht="14.25" hidden="false" customHeight="false" outlineLevel="0" collapsed="false">
      <c r="A7" s="0" t="s">
        <v>74</v>
      </c>
      <c r="D7" s="0" t="n">
        <v>48</v>
      </c>
    </row>
    <row r="8" customFormat="false" ht="14.25" hidden="false" customHeight="false" outlineLevel="0" collapsed="false">
      <c r="A8" s="0" t="s">
        <v>76</v>
      </c>
      <c r="B8" s="0" t="n">
        <f aca="false">5*24</f>
        <v>120</v>
      </c>
      <c r="C8" s="0" t="n">
        <v>72</v>
      </c>
      <c r="I8" s="0" t="n">
        <v>72</v>
      </c>
    </row>
    <row r="9" customFormat="false" ht="14.25" hidden="false" customHeight="false" outlineLevel="0" collapsed="false">
      <c r="A9" s="0" t="s">
        <v>72</v>
      </c>
      <c r="B9" s="0" t="n">
        <v>72</v>
      </c>
      <c r="C9" s="0" t="n">
        <v>24</v>
      </c>
      <c r="H9" s="0" t="n">
        <v>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LibreOffice/24.2.1.2$Linux_X86_64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2023-09-01T14:06:35Z</dcterms:created>
  <dc:creator>Zanne Cox</dc:creator>
  <dc:description/>
  <dc:language>en-US</dc:language>
  <cp:lastModifiedBy/>
  <dcterms:modified xsi:type="dcterms:W3CDTF">2024-03-12T00:17:38Z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ActionId">
    <vt:lpwstr>a1b559a3-7a29-40e4-a63c-d42d0035704b</vt:lpwstr>
  </property>
  <property fmtid="{D5CDD505-2E9C-101B-9397-08002B2CF9AE}" pid="3" name="MSIP_Label_defa4170-0d19-0005-0004-bc88714345d2_ContentBits">
    <vt:lpwstr>0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etDate">
    <vt:lpwstr>2024-02-28T16:42:16Z</vt:lpwstr>
  </property>
  <property fmtid="{D5CDD505-2E9C-101B-9397-08002B2CF9AE}" pid="8" name="MSIP_Label_defa4170-0d19-0005-0004-bc88714345d2_SiteId">
    <vt:lpwstr>f861de50-1a2a-4235-9dbf-28afd57d1d97</vt:lpwstr>
  </property>
</Properties>
</file>