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11266\Documents\"/>
    </mc:Choice>
  </mc:AlternateContent>
  <bookViews>
    <workbookView xWindow="0" yWindow="600" windowWidth="20490" windowHeight="7650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H33" i="7" s="1"/>
  <c r="H38" i="8"/>
  <c r="F29" i="8"/>
  <c r="P23" i="1" l="1"/>
  <c r="N23" i="1"/>
  <c r="M23" i="1"/>
  <c r="L23" i="1"/>
  <c r="N22" i="1"/>
  <c r="O22" i="1"/>
  <c r="P22" i="1"/>
  <c r="M22" i="1"/>
  <c r="L22" i="1"/>
  <c r="P21" i="1"/>
  <c r="O21" i="1"/>
  <c r="N21" i="1"/>
  <c r="M21" i="1"/>
  <c r="L21" i="1"/>
  <c r="H22" i="10" l="1"/>
  <c r="I22" i="10" s="1"/>
  <c r="H26" i="10"/>
  <c r="I26" i="10" s="1"/>
  <c r="H17" i="10"/>
  <c r="I17" i="10" s="1"/>
  <c r="C43" i="10"/>
  <c r="C42" i="10"/>
  <c r="H33" i="10"/>
  <c r="F33" i="10"/>
  <c r="E33" i="10"/>
  <c r="D33" i="10"/>
  <c r="C41" i="10" s="1"/>
  <c r="I33" i="10" l="1"/>
  <c r="D33" i="6"/>
  <c r="E33" i="6"/>
  <c r="F33" i="6"/>
  <c r="N20" i="1" s="1"/>
  <c r="G33" i="6"/>
  <c r="O20" i="1" s="1"/>
  <c r="M20" i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E43" i="7" l="1"/>
  <c r="B49" i="7" s="1"/>
  <c r="D43" i="7"/>
  <c r="B48" i="7" s="1"/>
  <c r="G43" i="7"/>
  <c r="G29" i="7"/>
  <c r="H29" i="7" s="1"/>
  <c r="G23" i="7"/>
  <c r="H23" i="7" s="1"/>
  <c r="G22" i="6"/>
  <c r="H22" i="6" s="1"/>
  <c r="G17" i="6"/>
  <c r="H17" i="6" s="1"/>
  <c r="C41" i="6" l="1"/>
  <c r="H43" i="7"/>
  <c r="J17" i="7"/>
  <c r="I17" i="7" l="1"/>
  <c r="G17" i="7" l="1"/>
</calcChain>
</file>

<file path=xl/sharedStrings.xml><?xml version="1.0" encoding="utf-8"?>
<sst xmlns="http://schemas.openxmlformats.org/spreadsheetml/2006/main" count="325" uniqueCount="69">
  <si>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</si>
  <si>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</si>
  <si>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</si>
  <si>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</si>
  <si>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</si>
  <si>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</si>
  <si>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</si>
  <si>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</si>
  <si>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</si>
  <si>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</si>
  <si>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</si>
  <si>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</si>
  <si>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</si>
  <si>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</si>
  <si>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</si>
  <si>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</si>
  <si>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</si>
  <si>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</si>
  <si>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</si>
  <si>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</si>
  <si>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</si>
  <si>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</si>
  <si>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</si>
  <si>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</si>
  <si>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</si>
  <si>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</si>
  <si>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</si>
  <si>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</si>
  <si>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</si>
  <si>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</si>
  <si>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</si>
  <si>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</si>
  <si>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</si>
  <si>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</si>
  <si>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</si>
  <si>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</si>
  <si>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</si>
  <si>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</si>
  <si>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</si>
  <si>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</si>
  <si>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</si>
  <si>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</si>
  <si>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</si>
  <si>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</si>
  <si>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</si>
  <si>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</si>
  <si>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</si>
  <si>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</si>
  <si>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</si>
  <si>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</si>
  <si>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</si>
  <si>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</si>
  <si>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</si>
  <si>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</si>
  <si>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</si>
  <si>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TABME - TABLERO DE CONTROL DE METRICAS DEL PROYECTO UTP-GPS-ALARM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</si>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</sst>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17120"/>
        <c:axId val="168817680"/>
      </c:lineChart>
      <c:catAx>
        <c:axId val="16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17680"/>
        <c:crosses val="autoZero"/>
        <c:auto val="1"/>
        <c:lblAlgn val="ctr"/>
        <c:lblOffset val="100"/>
        <c:noMultiLvlLbl val="0"/>
      </c:catAx>
      <c:valAx>
        <c:axId val="168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819920"/>
        <c:axId val="168820480"/>
      </c:barChart>
      <c:catAx>
        <c:axId val="1688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0480"/>
        <c:crosses val="autoZero"/>
        <c:auto val="1"/>
        <c:lblAlgn val="ctr"/>
        <c:lblOffset val="100"/>
        <c:noMultiLvlLbl val="0"/>
      </c:catAx>
      <c:valAx>
        <c:axId val="16882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3280"/>
        <c:axId val="168823840"/>
      </c:lineChart>
      <c:catAx>
        <c:axId val="1688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3840"/>
        <c:crosses val="autoZero"/>
        <c:auto val="1"/>
        <c:lblAlgn val="ctr"/>
        <c:lblOffset val="100"/>
        <c:noMultiLvlLbl val="0"/>
      </c:catAx>
      <c:valAx>
        <c:axId val="168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826080"/>
        <c:axId val="168826640"/>
        <c:axId val="0"/>
      </c:bar3DChart>
      <c:catAx>
        <c:axId val="168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6640"/>
        <c:crosses val="autoZero"/>
        <c:auto val="1"/>
        <c:lblAlgn val="ctr"/>
        <c:lblOffset val="100"/>
        <c:noMultiLvlLbl val="0"/>
      </c:catAx>
      <c:valAx>
        <c:axId val="1688266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29440"/>
        <c:axId val="168830000"/>
      </c:lineChart>
      <c:catAx>
        <c:axId val="1688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30000"/>
        <c:crosses val="autoZero"/>
        <c:auto val="1"/>
        <c:lblAlgn val="ctr"/>
        <c:lblOffset val="100"/>
        <c:noMultiLvlLbl val="0"/>
      </c:catAx>
      <c:valAx>
        <c:axId val="16883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8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893760"/>
        <c:axId val="169894320"/>
      </c:barChart>
      <c:catAx>
        <c:axId val="1698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4320"/>
        <c:crosses val="autoZero"/>
        <c:auto val="1"/>
        <c:lblAlgn val="ctr"/>
        <c:lblOffset val="100"/>
        <c:noMultiLvlLbl val="0"/>
      </c:catAx>
      <c:valAx>
        <c:axId val="169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97120"/>
        <c:axId val="169897680"/>
      </c:lineChart>
      <c:catAx>
        <c:axId val="1698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7680"/>
        <c:crosses val="autoZero"/>
        <c:auto val="1"/>
        <c:lblAlgn val="ctr"/>
        <c:lblOffset val="100"/>
        <c:noMultiLvlLbl val="0"/>
      </c:catAx>
      <c:valAx>
        <c:axId val="16989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9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899920"/>
        <c:axId val="169900480"/>
      </c:barChart>
      <c:catAx>
        <c:axId val="169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900480"/>
        <c:crosses val="autoZero"/>
        <c:auto val="1"/>
        <c:lblAlgn val="ctr"/>
        <c:lblOffset val="100"/>
        <c:noMultiLvlLbl val="0"/>
      </c:catAx>
      <c:valAx>
        <c:axId val="16990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9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29</xdr:row>
      <xdr:rowOff>235098</xdr:rowOff>
    </xdr:from>
    <xdr:to>
      <xdr:col>7</xdr:col>
      <xdr:colOff>466725</xdr:colOff>
      <xdr:row>30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39</xdr:row>
      <xdr:rowOff>57150</xdr:rowOff>
    </xdr:from>
    <xdr:to>
      <xdr:col>7</xdr:col>
      <xdr:colOff>466725</xdr:colOff>
      <xdr:row>40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34</xdr:row>
      <xdr:rowOff>123824</xdr:rowOff>
    </xdr:from>
    <xdr:to>
      <xdr:col>7</xdr:col>
      <xdr:colOff>381000</xdr:colOff>
      <xdr:row>35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abSelected="1" topLeftCell="A8" workbookViewId="0">
      <selection activeCell="P24" sqref="P24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55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1</v>
      </c>
      <c r="B10" s="119" t="s">
        <v>2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27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2"/>
      <c r="B12" s="115" t="s">
        <v>5</v>
      </c>
      <c r="C12" s="116"/>
      <c r="D12" s="115" t="s">
        <v>6</v>
      </c>
      <c r="E12" s="117"/>
      <c r="F12" s="118" t="s">
        <v>7</v>
      </c>
      <c r="G12" s="117"/>
      <c r="H12" s="118" t="s">
        <v>18</v>
      </c>
      <c r="I12" s="117"/>
    </row>
    <row r="13" spans="1:16" ht="26.25" thickBot="1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5.75" thickBot="1">
      <c r="A14" s="3" t="s">
        <v>22</v>
      </c>
      <c r="B14" s="4">
        <v>0</v>
      </c>
      <c r="C14" s="4">
        <v>1</v>
      </c>
      <c r="D14" s="4">
        <v>0</v>
      </c>
      <c r="E14" s="4" t="s">
        <v>64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23</v>
      </c>
      <c r="B15" s="4">
        <v>2</v>
      </c>
      <c r="C15" s="4">
        <v>5</v>
      </c>
      <c r="D15" s="4" t="s">
        <v>65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24</v>
      </c>
      <c r="B16" s="4">
        <v>6</v>
      </c>
      <c r="C16" s="4" t="s">
        <v>25</v>
      </c>
      <c r="D16" s="4" t="s">
        <v>66</v>
      </c>
      <c r="E16" s="4" t="s">
        <v>67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26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30" customHeight="1">
      <c r="J20" s="14" t="s">
        <v>5</v>
      </c>
      <c r="K20" s="12" t="s">
        <v>9</v>
      </c>
      <c r="L20" s="90">
        <f>FMNCONPRO!D33</f>
        <v>0.63636363636363635</v>
      </c>
      <c r="M20" s="90">
        <f>FMNCONPRO!E33</f>
        <v>0.45945945945945948</v>
      </c>
      <c r="N20" s="90">
        <f>FMNCONPRO!F33</f>
        <v>0.15789473684210525</v>
      </c>
      <c r="O20" s="13">
        <f>FMNCONPRO!G33</f>
        <v>0</v>
      </c>
      <c r="P20" s="90">
        <f>FMNCONPRO!H33</f>
        <v>0.41790594422173372</v>
      </c>
    </row>
    <row r="21" spans="1:16" ht="30" customHeight="1">
      <c r="J21" s="14" t="s">
        <v>6</v>
      </c>
      <c r="K21" s="12" t="s">
        <v>10</v>
      </c>
      <c r="L21" s="90">
        <f>FMICIC!D33</f>
        <v>0</v>
      </c>
      <c r="M21" s="90">
        <f>FMICIC!E33</f>
        <v>0.21621621621621623</v>
      </c>
      <c r="N21" s="90">
        <f>FMICIC!F33</f>
        <v>0</v>
      </c>
      <c r="O21" s="13">
        <f>FMICIC!H33</f>
        <v>0</v>
      </c>
      <c r="P21" s="90">
        <f>FMICIC!I33</f>
        <v>7.2072072072072071E-2</v>
      </c>
    </row>
    <row r="22" spans="1:16" ht="30" customHeight="1">
      <c r="J22" s="14" t="s">
        <v>7</v>
      </c>
      <c r="K22" s="12" t="s">
        <v>11</v>
      </c>
      <c r="L22" s="90">
        <f>FMVREQM!D43</f>
        <v>0</v>
      </c>
      <c r="M22" s="90">
        <f>FMVREQM!E43</f>
        <v>6.666666666666667</v>
      </c>
      <c r="N22" s="13">
        <f>FMVREQM!F43</f>
        <v>0</v>
      </c>
      <c r="O22" s="13">
        <f>FMVREQM!G43</f>
        <v>0</v>
      </c>
      <c r="P22" s="90">
        <f>FMVREQM!H43</f>
        <v>3.3333333333333335</v>
      </c>
    </row>
    <row r="23" spans="1:16" ht="30" customHeight="1">
      <c r="J23" s="14" t="s">
        <v>8</v>
      </c>
      <c r="K23" s="12" t="s">
        <v>12</v>
      </c>
      <c r="L23" s="94">
        <f>FMEXRI!D38</f>
        <v>18</v>
      </c>
      <c r="M23" s="94">
        <f>FMEXRI!E38</f>
        <v>15</v>
      </c>
      <c r="N23" s="13">
        <f>FMEXRI!F38</f>
        <v>8</v>
      </c>
      <c r="O23" s="90">
        <f>FMEXRI!G38</f>
        <v>13.666666666666666</v>
      </c>
      <c r="P23" s="90">
        <f>FMEXRI!H38</f>
        <v>13.666666666666666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9" workbookViewId="0">
      <selection activeCell="J26" sqref="J2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.75" thickBot="1"/>
    <row r="8" spans="1:18">
      <c r="C8" s="125" t="s">
        <v>32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19</v>
      </c>
      <c r="D10" s="2" t="s">
        <v>20</v>
      </c>
      <c r="E10" s="2" t="s">
        <v>21</v>
      </c>
    </row>
    <row r="11" spans="1:18" ht="15.75" thickBot="1">
      <c r="C11" s="3" t="s">
        <v>22</v>
      </c>
      <c r="D11" s="4">
        <v>0</v>
      </c>
      <c r="E11" s="4">
        <v>1</v>
      </c>
    </row>
    <row r="12" spans="1:18" ht="15.75" thickBot="1">
      <c r="C12" s="7" t="s">
        <v>23</v>
      </c>
      <c r="D12" s="4">
        <v>2</v>
      </c>
      <c r="E12" s="4">
        <v>5</v>
      </c>
    </row>
    <row r="13" spans="1:18" ht="15.75" thickBot="1">
      <c r="C13" s="10" t="s">
        <v>24</v>
      </c>
      <c r="D13" s="4">
        <v>6</v>
      </c>
      <c r="E13" s="4" t="s">
        <v>25</v>
      </c>
    </row>
    <row r="14" spans="1:18" ht="15.75" thickBot="1"/>
    <row r="15" spans="1:18" ht="32.25" customHeight="1" thickBot="1">
      <c r="A15" s="133" t="s">
        <v>31</v>
      </c>
      <c r="B15" s="134"/>
      <c r="C15" s="134"/>
      <c r="D15" s="134"/>
      <c r="E15" s="134"/>
      <c r="F15" s="134"/>
      <c r="G15" s="134"/>
      <c r="H15" s="134"/>
      <c r="I15" s="49"/>
      <c r="J15" s="49"/>
    </row>
    <row r="16" spans="1:18" ht="60.75" thickBot="1">
      <c r="A16" s="38" t="s">
        <v>35</v>
      </c>
      <c r="B16" s="39" t="s">
        <v>3</v>
      </c>
      <c r="C16" s="40" t="s">
        <v>34</v>
      </c>
      <c r="D16" s="41" t="s">
        <v>42</v>
      </c>
      <c r="E16" s="41" t="s">
        <v>43</v>
      </c>
      <c r="F16" s="41" t="s">
        <v>44</v>
      </c>
      <c r="G16" s="41" t="s">
        <v>17</v>
      </c>
      <c r="H16" s="42" t="s">
        <v>16</v>
      </c>
    </row>
    <row r="17" spans="1:10" ht="39" thickBot="1">
      <c r="A17" s="43" t="s">
        <v>2</v>
      </c>
      <c r="B17" s="44" t="s">
        <v>5</v>
      </c>
      <c r="C17" s="45" t="s">
        <v>9</v>
      </c>
      <c r="D17" s="46" t="s">
        <v>13</v>
      </c>
      <c r="E17" s="46">
        <v>7</v>
      </c>
      <c r="F17" s="46">
        <v>11</v>
      </c>
      <c r="G17" s="47">
        <f>E17/F17</f>
        <v>0.63636363636363635</v>
      </c>
      <c r="H17" s="48">
        <f>+G17</f>
        <v>0.63636363636363635</v>
      </c>
    </row>
    <row r="19" spans="1:10" ht="15.75" thickBot="1"/>
    <row r="20" spans="1:10" ht="30.75" customHeight="1" thickBot="1">
      <c r="A20" s="133" t="s">
        <v>31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8" t="s">
        <v>35</v>
      </c>
      <c r="B21" s="39" t="s">
        <v>3</v>
      </c>
      <c r="C21" s="40" t="s">
        <v>34</v>
      </c>
      <c r="D21" s="41" t="s">
        <v>42</v>
      </c>
      <c r="E21" s="41" t="s">
        <v>43</v>
      </c>
      <c r="F21" s="41" t="s">
        <v>44</v>
      </c>
      <c r="G21" s="41" t="s">
        <v>17</v>
      </c>
      <c r="H21" s="42" t="s">
        <v>16</v>
      </c>
    </row>
    <row r="22" spans="1:10" ht="39" thickBot="1">
      <c r="A22" s="43" t="s">
        <v>2</v>
      </c>
      <c r="B22" s="44" t="s">
        <v>5</v>
      </c>
      <c r="C22" s="45" t="s">
        <v>9</v>
      </c>
      <c r="D22" s="46" t="s">
        <v>14</v>
      </c>
      <c r="E22" s="46">
        <v>17</v>
      </c>
      <c r="F22" s="46">
        <v>37</v>
      </c>
      <c r="G22" s="47">
        <f>E22/F22</f>
        <v>0.45945945945945948</v>
      </c>
      <c r="H22" s="48">
        <f>+G22</f>
        <v>0.45945945945945948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3" t="s">
        <v>31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8" t="s">
        <v>35</v>
      </c>
      <c r="B25" s="79" t="s">
        <v>3</v>
      </c>
      <c r="C25" s="40" t="s">
        <v>34</v>
      </c>
      <c r="D25" s="41" t="s">
        <v>42</v>
      </c>
      <c r="E25" s="41" t="s">
        <v>43</v>
      </c>
      <c r="F25" s="41" t="s">
        <v>44</v>
      </c>
      <c r="G25" s="41" t="s">
        <v>17</v>
      </c>
      <c r="H25" s="80" t="s">
        <v>16</v>
      </c>
    </row>
    <row r="26" spans="1:10" ht="39" thickBot="1">
      <c r="A26" s="43" t="s">
        <v>2</v>
      </c>
      <c r="B26" s="44" t="s">
        <v>5</v>
      </c>
      <c r="C26" s="45" t="s">
        <v>9</v>
      </c>
      <c r="D26" s="46" t="s">
        <v>15</v>
      </c>
      <c r="E26" s="46">
        <v>6</v>
      </c>
      <c r="F26" s="46">
        <v>38</v>
      </c>
      <c r="G26" s="47">
        <f>E26/F26</f>
        <v>0.15789473684210525</v>
      </c>
      <c r="H26" s="48">
        <f>+G26</f>
        <v>0.15789473684210525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7" t="s">
        <v>31</v>
      </c>
      <c r="B29" s="138"/>
      <c r="C29" s="138"/>
      <c r="D29" s="138"/>
      <c r="E29" s="138"/>
      <c r="F29" s="138"/>
      <c r="G29" s="138"/>
      <c r="H29" s="138"/>
      <c r="I29" s="49"/>
      <c r="J29" s="49"/>
    </row>
    <row r="30" spans="1:10" s="32" customFormat="1" ht="54.75" customHeigh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56" t="s">
        <v>15</v>
      </c>
      <c r="G30" s="142"/>
      <c r="H30" s="143"/>
      <c r="I30" s="51"/>
      <c r="J30" s="51"/>
    </row>
    <row r="31" spans="1:10" ht="36" customHeight="1" thickBot="1">
      <c r="A31" s="58" t="s">
        <v>2</v>
      </c>
      <c r="B31" s="14" t="s">
        <v>5</v>
      </c>
      <c r="C31" s="12" t="s">
        <v>9</v>
      </c>
      <c r="D31" s="13">
        <v>7</v>
      </c>
      <c r="E31" s="13">
        <v>17</v>
      </c>
      <c r="F31" s="13">
        <v>6</v>
      </c>
      <c r="G31" s="144"/>
      <c r="H31" s="145"/>
      <c r="I31" s="52"/>
      <c r="J31" s="53"/>
    </row>
    <row r="32" spans="1:10" ht="24">
      <c r="A32" s="135" t="s">
        <v>45</v>
      </c>
      <c r="B32" s="136"/>
      <c r="C32" s="136"/>
      <c r="D32" s="20">
        <v>11</v>
      </c>
      <c r="E32" s="20">
        <v>37</v>
      </c>
      <c r="F32" s="13">
        <v>38</v>
      </c>
      <c r="G32" s="55" t="s">
        <v>39</v>
      </c>
      <c r="H32" s="57" t="s">
        <v>36</v>
      </c>
    </row>
    <row r="33" spans="1:20" ht="27" thickBot="1">
      <c r="A33" s="139" t="s">
        <v>46</v>
      </c>
      <c r="B33" s="140"/>
      <c r="C33" s="141"/>
      <c r="D33" s="60">
        <f>D31/D32</f>
        <v>0.63636363636363635</v>
      </c>
      <c r="E33" s="60">
        <f>E31/E32</f>
        <v>0.45945945945945948</v>
      </c>
      <c r="F33" s="91">
        <f>F31/F32</f>
        <v>0.15789473684210525</v>
      </c>
      <c r="G33" s="62">
        <f>+J33</f>
        <v>0</v>
      </c>
      <c r="H33" s="63">
        <f>AVERAGE(D33:F33)</f>
        <v>0.41790594422173372</v>
      </c>
    </row>
    <row r="34" spans="1:20">
      <c r="K34" s="59"/>
    </row>
    <row r="38" spans="1:20" ht="15.75" thickBot="1"/>
    <row r="39" spans="1:20" ht="39.75" customHeight="1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30</v>
      </c>
      <c r="C40" s="22" t="s">
        <v>29</v>
      </c>
    </row>
    <row r="41" spans="1:20">
      <c r="B41" s="78" t="s">
        <v>13</v>
      </c>
      <c r="C41" s="37">
        <f>D33</f>
        <v>0.63636363636363635</v>
      </c>
    </row>
    <row r="42" spans="1:20">
      <c r="B42" s="78" t="s">
        <v>14</v>
      </c>
      <c r="C42" s="37">
        <f>E31/37</f>
        <v>0.45945945945945948</v>
      </c>
    </row>
    <row r="43" spans="1:20">
      <c r="B43" s="78" t="s">
        <v>15</v>
      </c>
      <c r="C43" s="3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A31" sqref="A31:H33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25" t="s">
        <v>50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19</v>
      </c>
      <c r="B10" s="2" t="s">
        <v>20</v>
      </c>
      <c r="C10" s="2" t="s">
        <v>21</v>
      </c>
    </row>
    <row r="11" spans="1:12" ht="15.75" thickBot="1">
      <c r="A11" s="3" t="s">
        <v>22</v>
      </c>
      <c r="B11" s="4">
        <v>0</v>
      </c>
      <c r="C11" s="4">
        <v>10</v>
      </c>
    </row>
    <row r="12" spans="1:12" ht="15.75" thickBot="1">
      <c r="A12" s="7" t="s">
        <v>23</v>
      </c>
      <c r="B12" s="4">
        <v>11</v>
      </c>
      <c r="C12" s="4">
        <v>35</v>
      </c>
    </row>
    <row r="13" spans="1:12" ht="15.75" thickBot="1">
      <c r="A13" s="10" t="s">
        <v>24</v>
      </c>
      <c r="B13" s="4">
        <v>36</v>
      </c>
      <c r="C13" s="4">
        <v>100</v>
      </c>
    </row>
    <row r="14" spans="1:12" ht="15.75" thickBot="1"/>
    <row r="15" spans="1:12" ht="19.5" thickBot="1">
      <c r="A15" s="137" t="s">
        <v>41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35</v>
      </c>
      <c r="B16" s="30" t="s">
        <v>3</v>
      </c>
      <c r="C16" s="30" t="s">
        <v>34</v>
      </c>
      <c r="D16" s="33" t="s">
        <v>13</v>
      </c>
      <c r="E16" s="30" t="s">
        <v>14</v>
      </c>
      <c r="F16" s="36" t="s">
        <v>15</v>
      </c>
      <c r="G16" s="30" t="s">
        <v>39</v>
      </c>
      <c r="H16" s="31" t="s">
        <v>36</v>
      </c>
      <c r="I16" s="31" t="s">
        <v>37</v>
      </c>
      <c r="J16" s="23" t="s">
        <v>38</v>
      </c>
    </row>
    <row r="17" spans="1:10" ht="30.75" thickBot="1">
      <c r="A17" s="24" t="s">
        <v>2</v>
      </c>
      <c r="B17" s="25" t="s">
        <v>7</v>
      </c>
      <c r="C17" s="35" t="s">
        <v>40</v>
      </c>
      <c r="D17" s="26">
        <v>0</v>
      </c>
      <c r="E17" s="26">
        <v>1</v>
      </c>
      <c r="F17" s="26" t="s">
        <v>33</v>
      </c>
      <c r="G17" s="26">
        <f>+J17</f>
        <v>25</v>
      </c>
      <c r="H17" s="27">
        <f>(D17+E17)/15*100</f>
        <v>6.666666666666667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3" t="s">
        <v>41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8" t="s">
        <v>35</v>
      </c>
      <c r="B22" s="39" t="s">
        <v>3</v>
      </c>
      <c r="C22" s="64" t="s">
        <v>34</v>
      </c>
      <c r="D22" s="41" t="s">
        <v>42</v>
      </c>
      <c r="E22" s="41" t="s">
        <v>47</v>
      </c>
      <c r="F22" s="41" t="s">
        <v>48</v>
      </c>
      <c r="G22" s="41" t="s">
        <v>17</v>
      </c>
      <c r="H22" s="42" t="s">
        <v>16</v>
      </c>
    </row>
    <row r="23" spans="1:10" ht="30.75" thickBot="1">
      <c r="A23" s="43" t="s">
        <v>2</v>
      </c>
      <c r="B23" s="44" t="s">
        <v>7</v>
      </c>
      <c r="C23" s="35" t="s">
        <v>40</v>
      </c>
      <c r="D23" s="46" t="s">
        <v>13</v>
      </c>
      <c r="E23" s="46">
        <v>0</v>
      </c>
      <c r="F23" s="46">
        <v>15</v>
      </c>
      <c r="G23" s="77">
        <f>E23/F23</f>
        <v>0</v>
      </c>
      <c r="H23" s="48">
        <f>+G23</f>
        <v>0</v>
      </c>
    </row>
    <row r="26" spans="1:10" ht="15.75" thickBot="1"/>
    <row r="27" spans="1:10" ht="19.5" thickBot="1">
      <c r="A27" s="133" t="s">
        <v>41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8" t="s">
        <v>35</v>
      </c>
      <c r="B28" s="39" t="s">
        <v>3</v>
      </c>
      <c r="C28" s="64" t="s">
        <v>34</v>
      </c>
      <c r="D28" s="41" t="s">
        <v>42</v>
      </c>
      <c r="E28" s="41" t="s">
        <v>47</v>
      </c>
      <c r="F28" s="41" t="s">
        <v>48</v>
      </c>
      <c r="G28" s="41" t="s">
        <v>17</v>
      </c>
      <c r="H28" s="42" t="s">
        <v>16</v>
      </c>
    </row>
    <row r="29" spans="1:10" ht="30.75" thickBot="1">
      <c r="A29" s="43" t="s">
        <v>2</v>
      </c>
      <c r="B29" s="44" t="s">
        <v>7</v>
      </c>
      <c r="C29" s="35" t="s">
        <v>40</v>
      </c>
      <c r="D29" s="46" t="s">
        <v>14</v>
      </c>
      <c r="E29" s="46">
        <v>1</v>
      </c>
      <c r="F29" s="46">
        <v>15</v>
      </c>
      <c r="G29" s="76">
        <f>E29/F29*100</f>
        <v>6.666666666666667</v>
      </c>
      <c r="H29" s="48">
        <f>+G29</f>
        <v>6.666666666666667</v>
      </c>
    </row>
    <row r="30" spans="1:10" ht="21.75" thickBot="1">
      <c r="A30" s="52"/>
      <c r="B30" s="86"/>
      <c r="C30" s="95"/>
      <c r="D30" s="88"/>
      <c r="E30" s="88"/>
      <c r="F30" s="88"/>
      <c r="G30" s="96"/>
      <c r="H30" s="89"/>
    </row>
    <row r="31" spans="1:10" ht="19.5" thickBot="1">
      <c r="A31" s="133" t="s">
        <v>41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8" t="s">
        <v>35</v>
      </c>
      <c r="B32" s="92" t="s">
        <v>3</v>
      </c>
      <c r="C32" s="64" t="s">
        <v>34</v>
      </c>
      <c r="D32" s="41" t="s">
        <v>42</v>
      </c>
      <c r="E32" s="41" t="s">
        <v>47</v>
      </c>
      <c r="F32" s="41" t="s">
        <v>48</v>
      </c>
      <c r="G32" s="41" t="s">
        <v>17</v>
      </c>
      <c r="H32" s="93" t="s">
        <v>16</v>
      </c>
    </row>
    <row r="33" spans="1:8" ht="30.75" thickBot="1">
      <c r="A33" s="43" t="s">
        <v>2</v>
      </c>
      <c r="B33" s="44" t="s">
        <v>7</v>
      </c>
      <c r="C33" s="35" t="s">
        <v>40</v>
      </c>
      <c r="D33" s="46" t="s">
        <v>15</v>
      </c>
      <c r="E33" s="46">
        <v>0</v>
      </c>
      <c r="F33" s="46">
        <v>15</v>
      </c>
      <c r="G33" s="76">
        <f>E33/F33*100</f>
        <v>0</v>
      </c>
      <c r="H33" s="48">
        <f>+G33</f>
        <v>0</v>
      </c>
    </row>
    <row r="38" spans="1:8" ht="15.75" thickBot="1">
      <c r="A38" t="s">
        <v>68</v>
      </c>
    </row>
    <row r="39" spans="1:8" ht="19.5" thickBot="1">
      <c r="A39" s="137" t="s">
        <v>41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4" t="s">
        <v>35</v>
      </c>
      <c r="B40" s="55" t="s">
        <v>3</v>
      </c>
      <c r="C40" s="55" t="s">
        <v>34</v>
      </c>
      <c r="D40" s="55" t="s">
        <v>13</v>
      </c>
      <c r="E40" s="55" t="s">
        <v>14</v>
      </c>
      <c r="F40" s="56" t="s">
        <v>15</v>
      </c>
      <c r="G40" s="142"/>
      <c r="H40" s="143"/>
    </row>
    <row r="41" spans="1:8" ht="54" customHeight="1" thickBot="1">
      <c r="A41" s="58" t="s">
        <v>2</v>
      </c>
      <c r="B41" s="44" t="s">
        <v>7</v>
      </c>
      <c r="C41" s="35" t="s">
        <v>40</v>
      </c>
      <c r="D41" s="13">
        <v>0</v>
      </c>
      <c r="E41" s="13">
        <v>1</v>
      </c>
      <c r="F41" s="13">
        <v>0</v>
      </c>
      <c r="G41" s="144"/>
      <c r="H41" s="145"/>
    </row>
    <row r="42" spans="1:8" ht="24">
      <c r="A42" s="135" t="s">
        <v>49</v>
      </c>
      <c r="B42" s="136"/>
      <c r="C42" s="136"/>
      <c r="D42" s="20">
        <v>15</v>
      </c>
      <c r="E42" s="20">
        <v>15</v>
      </c>
      <c r="F42" s="13">
        <v>0</v>
      </c>
      <c r="G42" s="55" t="s">
        <v>39</v>
      </c>
      <c r="H42" s="57" t="s">
        <v>36</v>
      </c>
    </row>
    <row r="43" spans="1:8" ht="27" thickBot="1">
      <c r="A43" s="139" t="s">
        <v>46</v>
      </c>
      <c r="B43" s="140"/>
      <c r="C43" s="141"/>
      <c r="D43" s="60">
        <f>D41/D42*100</f>
        <v>0</v>
      </c>
      <c r="E43" s="60">
        <f>E41/E42*100</f>
        <v>6.666666666666667</v>
      </c>
      <c r="F43" s="61">
        <v>0</v>
      </c>
      <c r="G43" s="62">
        <f>+J43</f>
        <v>0</v>
      </c>
      <c r="H43" s="63">
        <f>AVERAGE(D43:E43)</f>
        <v>3.3333333333333335</v>
      </c>
    </row>
    <row r="45" spans="1:8" ht="15.75" thickBot="1"/>
    <row r="46" spans="1:8" ht="36.75" customHeight="1">
      <c r="A46" s="131" t="s">
        <v>28</v>
      </c>
      <c r="B46" s="132"/>
    </row>
    <row r="47" spans="1:8" ht="15.75">
      <c r="A47" s="22" t="s">
        <v>30</v>
      </c>
      <c r="B47" s="22" t="s">
        <v>29</v>
      </c>
    </row>
    <row r="48" spans="1:8">
      <c r="A48" s="20" t="s">
        <v>13</v>
      </c>
      <c r="B48" s="37">
        <f>D43</f>
        <v>0</v>
      </c>
    </row>
    <row r="49" spans="1:2">
      <c r="A49" s="20" t="s">
        <v>14</v>
      </c>
      <c r="B49" s="37">
        <f>+E43</f>
        <v>6.666666666666667</v>
      </c>
    </row>
    <row r="50" spans="1:2">
      <c r="A50" s="20" t="s">
        <v>15</v>
      </c>
      <c r="B50" s="20">
        <v>0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36" workbookViewId="0">
      <selection activeCell="A27" sqref="A27:F29"/>
    </sheetView>
  </sheetViews>
  <sheetFormatPr baseColWidth="10" defaultRowHeight="15"/>
  <sheetData>
    <row r="1" spans="1:10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50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19</v>
      </c>
      <c r="B10" s="2" t="s">
        <v>20</v>
      </c>
      <c r="C10" s="2" t="s">
        <v>21</v>
      </c>
    </row>
    <row r="11" spans="1:10" ht="15.75" thickBot="1">
      <c r="A11" s="3" t="s">
        <v>22</v>
      </c>
      <c r="B11" s="5">
        <v>0</v>
      </c>
      <c r="C11" s="6">
        <v>0.05</v>
      </c>
    </row>
    <row r="12" spans="1:10" ht="15.75" thickBot="1">
      <c r="A12" s="7" t="s">
        <v>23</v>
      </c>
      <c r="B12" s="8">
        <v>0.06</v>
      </c>
      <c r="C12" s="9">
        <v>0.2</v>
      </c>
    </row>
    <row r="13" spans="1:10" ht="15.75" thickBot="1">
      <c r="A13" s="10" t="s">
        <v>24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51</v>
      </c>
      <c r="B15" s="134"/>
      <c r="C15" s="134"/>
      <c r="D15" s="134"/>
      <c r="E15" s="134"/>
      <c r="F15" s="134"/>
    </row>
    <row r="16" spans="1:10" ht="24.75" thickBot="1">
      <c r="A16" s="38" t="s">
        <v>35</v>
      </c>
      <c r="B16" s="66" t="s">
        <v>3</v>
      </c>
      <c r="C16" s="64" t="s">
        <v>34</v>
      </c>
      <c r="D16" s="41" t="s">
        <v>42</v>
      </c>
      <c r="E16" s="41" t="s">
        <v>53</v>
      </c>
      <c r="F16" s="41" t="s">
        <v>16</v>
      </c>
    </row>
    <row r="17" spans="1:6" ht="30.75" thickBot="1">
      <c r="A17" s="43" t="s">
        <v>2</v>
      </c>
      <c r="B17" s="44" t="s">
        <v>52</v>
      </c>
      <c r="C17" s="35" t="s">
        <v>12</v>
      </c>
      <c r="D17" s="46" t="s">
        <v>13</v>
      </c>
      <c r="E17" s="67">
        <v>18</v>
      </c>
      <c r="F17" s="68">
        <f>+E17</f>
        <v>18</v>
      </c>
    </row>
    <row r="21" spans="1:6" ht="15.75" thickBot="1"/>
    <row r="22" spans="1:6" ht="19.5" thickBot="1">
      <c r="A22" s="133" t="s">
        <v>51</v>
      </c>
      <c r="B22" s="134"/>
      <c r="C22" s="134"/>
      <c r="D22" s="134"/>
      <c r="E22" s="134"/>
      <c r="F22" s="134"/>
    </row>
    <row r="23" spans="1:6" ht="24.75" thickBot="1">
      <c r="A23" s="38" t="s">
        <v>35</v>
      </c>
      <c r="B23" s="66" t="s">
        <v>3</v>
      </c>
      <c r="C23" s="64" t="s">
        <v>34</v>
      </c>
      <c r="D23" s="41" t="s">
        <v>42</v>
      </c>
      <c r="E23" s="41" t="s">
        <v>53</v>
      </c>
      <c r="F23" s="41" t="s">
        <v>16</v>
      </c>
    </row>
    <row r="24" spans="1:6" ht="30.75" thickBot="1">
      <c r="A24" s="43" t="s">
        <v>2</v>
      </c>
      <c r="B24" s="44" t="s">
        <v>52</v>
      </c>
      <c r="C24" s="35" t="s">
        <v>12</v>
      </c>
      <c r="D24" s="46" t="s">
        <v>14</v>
      </c>
      <c r="E24" s="67">
        <v>15</v>
      </c>
      <c r="F24" s="68">
        <f>+E24</f>
        <v>15</v>
      </c>
    </row>
    <row r="26" spans="1:6" ht="15.75" thickBot="1"/>
    <row r="27" spans="1:6" ht="19.5" thickBot="1">
      <c r="A27" s="133" t="s">
        <v>51</v>
      </c>
      <c r="B27" s="134"/>
      <c r="C27" s="134"/>
      <c r="D27" s="134"/>
      <c r="E27" s="134"/>
      <c r="F27" s="134"/>
    </row>
    <row r="28" spans="1:6" ht="24.75" thickBot="1">
      <c r="A28" s="38" t="s">
        <v>35</v>
      </c>
      <c r="B28" s="92" t="s">
        <v>3</v>
      </c>
      <c r="C28" s="64" t="s">
        <v>34</v>
      </c>
      <c r="D28" s="41" t="s">
        <v>42</v>
      </c>
      <c r="E28" s="41" t="s">
        <v>53</v>
      </c>
      <c r="F28" s="41" t="s">
        <v>16</v>
      </c>
    </row>
    <row r="29" spans="1:6" ht="30.75" thickBot="1">
      <c r="A29" s="43" t="s">
        <v>2</v>
      </c>
      <c r="B29" s="44" t="s">
        <v>52</v>
      </c>
      <c r="C29" s="35" t="s">
        <v>12</v>
      </c>
      <c r="D29" s="46" t="s">
        <v>15</v>
      </c>
      <c r="E29" s="67">
        <v>8</v>
      </c>
      <c r="F29" s="68">
        <f>+E29</f>
        <v>8</v>
      </c>
    </row>
    <row r="33" spans="1:14" ht="15.75" thickBot="1"/>
    <row r="34" spans="1:14" ht="19.5" thickBot="1">
      <c r="A34" s="137" t="s">
        <v>51</v>
      </c>
      <c r="B34" s="138"/>
      <c r="C34" s="138"/>
      <c r="D34" s="138"/>
      <c r="E34" s="138"/>
      <c r="F34" s="138"/>
      <c r="G34" s="138"/>
      <c r="H34" s="138"/>
      <c r="L34" s="73"/>
      <c r="M34" s="74"/>
      <c r="N34" s="74"/>
    </row>
    <row r="35" spans="1:14" ht="24.75" thickBot="1">
      <c r="A35" s="54" t="s">
        <v>35</v>
      </c>
      <c r="B35" s="55" t="s">
        <v>3</v>
      </c>
      <c r="C35" s="55" t="s">
        <v>34</v>
      </c>
      <c r="D35" s="55" t="s">
        <v>13</v>
      </c>
      <c r="E35" s="55" t="s">
        <v>14</v>
      </c>
      <c r="F35" s="56" t="s">
        <v>15</v>
      </c>
      <c r="G35" s="142"/>
      <c r="H35" s="143"/>
      <c r="L35" s="73"/>
      <c r="M35" s="74"/>
      <c r="N35" s="74"/>
    </row>
    <row r="36" spans="1:14" ht="53.25" customHeight="1" thickBot="1">
      <c r="A36" s="58" t="s">
        <v>2</v>
      </c>
      <c r="B36" s="44" t="s">
        <v>52</v>
      </c>
      <c r="C36" s="35" t="s">
        <v>12</v>
      </c>
      <c r="D36" s="13">
        <v>18</v>
      </c>
      <c r="E36" s="13">
        <v>15</v>
      </c>
      <c r="F36" s="13">
        <v>8</v>
      </c>
      <c r="G36" s="144"/>
      <c r="H36" s="145"/>
      <c r="L36" s="73"/>
      <c r="M36" s="74"/>
      <c r="N36" s="74"/>
    </row>
    <row r="37" spans="1:14" ht="24">
      <c r="A37" s="135" t="s">
        <v>54</v>
      </c>
      <c r="B37" s="136"/>
      <c r="C37" s="136"/>
      <c r="D37" s="65">
        <v>18</v>
      </c>
      <c r="E37" s="65">
        <v>15</v>
      </c>
      <c r="F37" s="13">
        <v>8</v>
      </c>
      <c r="G37" s="55" t="s">
        <v>39</v>
      </c>
      <c r="H37" s="57" t="s">
        <v>36</v>
      </c>
    </row>
    <row r="38" spans="1:14" ht="27" thickBot="1">
      <c r="A38" s="147" t="s">
        <v>46</v>
      </c>
      <c r="B38" s="148"/>
      <c r="C38" s="149"/>
      <c r="D38" s="69">
        <v>18</v>
      </c>
      <c r="E38" s="69">
        <v>15</v>
      </c>
      <c r="F38" s="70">
        <v>8</v>
      </c>
      <c r="G38" s="72">
        <f>+H38</f>
        <v>13.666666666666666</v>
      </c>
      <c r="H38" s="71">
        <f>AVERAGE(D38:F38)</f>
        <v>13.666666666666666</v>
      </c>
    </row>
    <row r="43" spans="1:14" ht="15.75" thickBot="1"/>
    <row r="44" spans="1:14" ht="18.75">
      <c r="A44" s="131" t="s">
        <v>28</v>
      </c>
      <c r="B44" s="132"/>
    </row>
    <row r="45" spans="1:14" ht="15.75">
      <c r="A45" s="22" t="s">
        <v>30</v>
      </c>
      <c r="B45" s="22" t="s">
        <v>29</v>
      </c>
    </row>
    <row r="46" spans="1:14">
      <c r="A46" s="65" t="s">
        <v>13</v>
      </c>
      <c r="B46" s="75">
        <v>18</v>
      </c>
    </row>
    <row r="47" spans="1:14">
      <c r="A47" s="65" t="s">
        <v>14</v>
      </c>
      <c r="B47" s="75">
        <v>15</v>
      </c>
    </row>
    <row r="48" spans="1:14">
      <c r="A48" s="65" t="s">
        <v>15</v>
      </c>
      <c r="B48" s="75">
        <v>8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32" workbookViewId="0">
      <selection activeCell="L29" sqref="L29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4"/>
      <c r="O1" s="34"/>
      <c r="P1" s="34"/>
      <c r="Q1" s="34"/>
      <c r="R1" s="34"/>
      <c r="S1" s="34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4"/>
      <c r="O2" s="34"/>
      <c r="P2" s="34"/>
      <c r="Q2" s="34"/>
      <c r="R2" s="34"/>
      <c r="S2" s="34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4"/>
      <c r="O3" s="34"/>
      <c r="P3" s="34"/>
      <c r="Q3" s="34"/>
      <c r="R3" s="34"/>
      <c r="S3" s="34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4"/>
      <c r="O4" s="34"/>
      <c r="P4" s="34"/>
      <c r="Q4" s="34"/>
      <c r="R4" s="34"/>
      <c r="S4" s="34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4"/>
      <c r="O5" s="34"/>
      <c r="P5" s="34"/>
      <c r="Q5" s="34"/>
      <c r="R5" s="34"/>
      <c r="S5" s="34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4"/>
      <c r="O6" s="34"/>
      <c r="P6" s="34"/>
      <c r="Q6" s="34"/>
      <c r="R6" s="34"/>
      <c r="S6" s="34"/>
    </row>
    <row r="7" spans="1:19" ht="15.75" thickBot="1"/>
    <row r="8" spans="1:19">
      <c r="C8" s="125" t="s">
        <v>56</v>
      </c>
      <c r="D8" s="126"/>
      <c r="E8" s="127"/>
    </row>
    <row r="9" spans="1:19" ht="23.25" customHeight="1" thickBot="1">
      <c r="C9" s="128"/>
      <c r="D9" s="129"/>
      <c r="E9" s="130"/>
    </row>
    <row r="10" spans="1:19" ht="26.25" thickBot="1">
      <c r="C10" s="2" t="s">
        <v>19</v>
      </c>
      <c r="D10" s="2" t="s">
        <v>20</v>
      </c>
      <c r="E10" s="2" t="s">
        <v>21</v>
      </c>
    </row>
    <row r="11" spans="1:19" ht="15.75" thickBot="1">
      <c r="C11" s="3" t="s">
        <v>22</v>
      </c>
      <c r="D11" s="4">
        <v>0</v>
      </c>
      <c r="E11" s="4">
        <v>1</v>
      </c>
    </row>
    <row r="12" spans="1:19" ht="15.75" thickBot="1">
      <c r="C12" s="7" t="s">
        <v>23</v>
      </c>
      <c r="D12" s="4">
        <v>2</v>
      </c>
      <c r="E12" s="4">
        <v>5</v>
      </c>
    </row>
    <row r="13" spans="1:19" ht="15.75" thickBot="1">
      <c r="C13" s="10" t="s">
        <v>24</v>
      </c>
      <c r="D13" s="4">
        <v>6</v>
      </c>
      <c r="E13" s="4" t="s">
        <v>25</v>
      </c>
    </row>
    <row r="14" spans="1:19" ht="15.75" thickBot="1"/>
    <row r="15" spans="1:19" ht="32.25" customHeight="1" thickBot="1">
      <c r="A15" s="133" t="s">
        <v>58</v>
      </c>
      <c r="B15" s="134"/>
      <c r="C15" s="134"/>
      <c r="D15" s="134"/>
      <c r="E15" s="134"/>
      <c r="F15" s="134"/>
      <c r="G15" s="134"/>
      <c r="H15" s="134"/>
      <c r="I15" s="134"/>
      <c r="J15" s="49"/>
      <c r="K15" s="49"/>
    </row>
    <row r="16" spans="1:19" ht="48.75" thickBot="1">
      <c r="A16" s="38" t="s">
        <v>35</v>
      </c>
      <c r="B16" s="84" t="s">
        <v>3</v>
      </c>
      <c r="C16" s="40" t="s">
        <v>34</v>
      </c>
      <c r="D16" s="41" t="s">
        <v>42</v>
      </c>
      <c r="E16" s="41" t="s">
        <v>59</v>
      </c>
      <c r="F16" s="41" t="s">
        <v>60</v>
      </c>
      <c r="G16" s="41" t="s">
        <v>61</v>
      </c>
      <c r="H16" s="41" t="s">
        <v>17</v>
      </c>
      <c r="I16" s="85" t="s">
        <v>16</v>
      </c>
    </row>
    <row r="17" spans="1:11" ht="51.75" thickBot="1">
      <c r="A17" s="43" t="s">
        <v>2</v>
      </c>
      <c r="B17" s="44" t="s">
        <v>6</v>
      </c>
      <c r="C17" s="45" t="s">
        <v>57</v>
      </c>
      <c r="D17" s="46" t="s">
        <v>13</v>
      </c>
      <c r="E17" s="46">
        <v>0</v>
      </c>
      <c r="F17" s="46">
        <v>0</v>
      </c>
      <c r="G17" s="46">
        <v>11</v>
      </c>
      <c r="H17" s="47">
        <f>F17/G17</f>
        <v>0</v>
      </c>
      <c r="I17" s="48">
        <f>+H17</f>
        <v>0</v>
      </c>
    </row>
    <row r="19" spans="1:11" ht="15.75" thickBot="1"/>
    <row r="20" spans="1:11" ht="30.75" customHeight="1" thickBot="1">
      <c r="A20" s="133" t="s">
        <v>58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>
      <c r="A21" s="38" t="s">
        <v>35</v>
      </c>
      <c r="B21" s="84" t="s">
        <v>3</v>
      </c>
      <c r="C21" s="40" t="s">
        <v>34</v>
      </c>
      <c r="D21" s="41" t="s">
        <v>42</v>
      </c>
      <c r="E21" s="41" t="s">
        <v>59</v>
      </c>
      <c r="F21" s="41" t="s">
        <v>60</v>
      </c>
      <c r="G21" s="41" t="s">
        <v>61</v>
      </c>
      <c r="H21" s="41" t="s">
        <v>17</v>
      </c>
      <c r="I21" s="85" t="s">
        <v>16</v>
      </c>
    </row>
    <row r="22" spans="1:11" ht="51.75" thickBot="1">
      <c r="A22" s="43" t="s">
        <v>2</v>
      </c>
      <c r="B22" s="44" t="s">
        <v>6</v>
      </c>
      <c r="C22" s="45" t="s">
        <v>57</v>
      </c>
      <c r="D22" s="46" t="s">
        <v>14</v>
      </c>
      <c r="E22" s="46">
        <v>1</v>
      </c>
      <c r="F22" s="46">
        <v>8</v>
      </c>
      <c r="G22" s="46">
        <v>37</v>
      </c>
      <c r="H22" s="47">
        <f>F22/G22</f>
        <v>0.21621621621621623</v>
      </c>
      <c r="I22" s="48">
        <f>+H22</f>
        <v>0.21621621621621623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33" t="s">
        <v>58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>
      <c r="A25" s="38" t="s">
        <v>35</v>
      </c>
      <c r="B25" s="84" t="s">
        <v>3</v>
      </c>
      <c r="C25" s="40" t="s">
        <v>34</v>
      </c>
      <c r="D25" s="41" t="s">
        <v>42</v>
      </c>
      <c r="E25" s="41" t="s">
        <v>59</v>
      </c>
      <c r="F25" s="41" t="s">
        <v>60</v>
      </c>
      <c r="G25" s="41" t="s">
        <v>61</v>
      </c>
      <c r="H25" s="41" t="s">
        <v>17</v>
      </c>
      <c r="I25" s="85" t="s">
        <v>16</v>
      </c>
    </row>
    <row r="26" spans="1:11" ht="51.75" thickBot="1">
      <c r="A26" s="43" t="s">
        <v>2</v>
      </c>
      <c r="B26" s="44" t="s">
        <v>6</v>
      </c>
      <c r="C26" s="45" t="s">
        <v>57</v>
      </c>
      <c r="D26" s="46" t="s">
        <v>15</v>
      </c>
      <c r="E26" s="46">
        <v>0</v>
      </c>
      <c r="F26" s="46">
        <v>0</v>
      </c>
      <c r="G26" s="46">
        <v>38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33" t="s">
        <v>58</v>
      </c>
      <c r="B29" s="134"/>
      <c r="C29" s="134"/>
      <c r="D29" s="134"/>
      <c r="E29" s="134"/>
      <c r="F29" s="138"/>
      <c r="G29" s="138"/>
      <c r="H29" s="134"/>
      <c r="I29" s="134"/>
      <c r="J29" s="49"/>
      <c r="K29" s="49"/>
    </row>
    <row r="30" spans="1:11" s="32" customFormat="1" ht="45.75" customHeight="1" thickBo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152" t="s">
        <v>15</v>
      </c>
      <c r="G30" s="152"/>
      <c r="H30" s="142"/>
      <c r="I30" s="143"/>
      <c r="J30" s="51"/>
      <c r="K30" s="51"/>
    </row>
    <row r="31" spans="1:11" ht="39" customHeight="1" thickBot="1">
      <c r="A31" s="58" t="s">
        <v>2</v>
      </c>
      <c r="B31" s="44" t="s">
        <v>6</v>
      </c>
      <c r="C31" s="45" t="s">
        <v>62</v>
      </c>
      <c r="D31" s="13">
        <v>0</v>
      </c>
      <c r="E31" s="13">
        <v>8</v>
      </c>
      <c r="F31" s="151">
        <v>0</v>
      </c>
      <c r="G31" s="151"/>
      <c r="H31" s="144"/>
      <c r="I31" s="145"/>
      <c r="J31" s="52"/>
      <c r="K31" s="53"/>
    </row>
    <row r="32" spans="1:11" ht="28.5" customHeight="1">
      <c r="A32" s="150" t="s">
        <v>63</v>
      </c>
      <c r="B32" s="151"/>
      <c r="C32" s="151"/>
      <c r="D32" s="83">
        <v>11</v>
      </c>
      <c r="E32" s="83">
        <v>37</v>
      </c>
      <c r="F32" s="151">
        <v>38</v>
      </c>
      <c r="G32" s="151"/>
      <c r="H32" s="55" t="s">
        <v>39</v>
      </c>
      <c r="I32" s="57" t="s">
        <v>36</v>
      </c>
    </row>
    <row r="33" spans="1:21" ht="27" thickBot="1">
      <c r="A33" s="139" t="s">
        <v>46</v>
      </c>
      <c r="B33" s="140"/>
      <c r="C33" s="141"/>
      <c r="D33" s="60">
        <f>D31/D32</f>
        <v>0</v>
      </c>
      <c r="E33" s="60">
        <f>E31/E32</f>
        <v>0.21621621621621623</v>
      </c>
      <c r="F33" s="153">
        <f>F31/F32</f>
        <v>0</v>
      </c>
      <c r="G33" s="153"/>
      <c r="H33" s="62">
        <f>+K33</f>
        <v>0</v>
      </c>
      <c r="I33" s="63">
        <f>AVERAGE(D33:F33)</f>
        <v>7.2072072072072071E-2</v>
      </c>
    </row>
    <row r="34" spans="1:21">
      <c r="L34" s="59"/>
    </row>
    <row r="38" spans="1:21" ht="15.75" thickBot="1"/>
    <row r="39" spans="1:21" ht="39.75" customHeight="1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30</v>
      </c>
      <c r="C40" s="22" t="s">
        <v>29</v>
      </c>
    </row>
    <row r="41" spans="1:21">
      <c r="B41" s="83" t="s">
        <v>13</v>
      </c>
      <c r="C41" s="37">
        <f>D33</f>
        <v>0</v>
      </c>
    </row>
    <row r="42" spans="1:21">
      <c r="B42" s="83" t="s">
        <v>14</v>
      </c>
      <c r="C42" s="37">
        <f>E31/37</f>
        <v>0.21621621621621623</v>
      </c>
    </row>
    <row r="43" spans="1:21">
      <c r="B43" s="83" t="s">
        <v>15</v>
      </c>
      <c r="C43" s="37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Manuel Enrique SAENZ TARAZONA</cp:lastModifiedBy>
  <dcterms:created xsi:type="dcterms:W3CDTF">2015-10-15T17:29:00Z</dcterms:created>
  <dcterms:modified xsi:type="dcterms:W3CDTF">2017-06-06T00:17:41Z</dcterms:modified>
</cp:coreProperties>
</file>