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fm\Documents\"/>
    </mc:Choice>
  </mc:AlternateContent>
  <xr:revisionPtr revIDLastSave="0" documentId="8_{CA1B8C42-76DE-4D11-8B97-9F7CE51FAAB6}" xr6:coauthVersionLast="45" xr6:coauthVersionMax="45" xr10:uidLastSave="{00000000-0000-0000-0000-000000000000}"/>
  <bookViews>
    <workbookView xWindow="-120" yWindow="-120" windowWidth="20730" windowHeight="11160" xr2:uid="{B8374E10-E711-4DB8-82C6-98B94773F4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" l="1"/>
  <c r="C22" i="1"/>
  <c r="C20" i="1"/>
  <c r="D18" i="1"/>
  <c r="C18" i="1"/>
  <c r="O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K18" i="1" l="1"/>
  <c r="H14" i="1"/>
  <c r="H15" i="1"/>
  <c r="H13" i="1"/>
  <c r="G14" i="1"/>
  <c r="G15" i="1"/>
  <c r="G13" i="1"/>
</calcChain>
</file>

<file path=xl/sharedStrings.xml><?xml version="1.0" encoding="utf-8"?>
<sst xmlns="http://schemas.openxmlformats.org/spreadsheetml/2006/main" count="67" uniqueCount="59">
  <si>
    <t>Activity</t>
  </si>
  <si>
    <t>Descript</t>
  </si>
  <si>
    <t>Follows</t>
  </si>
  <si>
    <t>Optimist</t>
  </si>
  <si>
    <t>Likely</t>
  </si>
  <si>
    <t>Pessimist</t>
  </si>
  <si>
    <t>m</t>
  </si>
  <si>
    <t>Arrange contracts</t>
  </si>
  <si>
    <t>Purchase materials</t>
  </si>
  <si>
    <t>Clear and level</t>
  </si>
  <si>
    <t>Building foundations</t>
  </si>
  <si>
    <t>Outside lighting</t>
  </si>
  <si>
    <t>Interior electrics</t>
  </si>
  <si>
    <t>Outside electrics</t>
  </si>
  <si>
    <t>Construct building</t>
  </si>
  <si>
    <t>Install drains</t>
  </si>
  <si>
    <t>Build Parking</t>
  </si>
  <si>
    <t>Final wiring</t>
  </si>
  <si>
    <t>Plumbing</t>
  </si>
  <si>
    <t>Interior finish</t>
  </si>
  <si>
    <t>Heating and cooling</t>
  </si>
  <si>
    <t>B</t>
  </si>
  <si>
    <t>C</t>
  </si>
  <si>
    <t>D</t>
  </si>
  <si>
    <t>A</t>
  </si>
  <si>
    <t>I</t>
  </si>
  <si>
    <t>F</t>
  </si>
  <si>
    <t>H</t>
  </si>
  <si>
    <t>E</t>
  </si>
  <si>
    <t>L</t>
  </si>
  <si>
    <t>G</t>
  </si>
  <si>
    <t>J</t>
  </si>
  <si>
    <t>K</t>
  </si>
  <si>
    <t>M</t>
  </si>
  <si>
    <t>N</t>
  </si>
  <si>
    <t>A,B,C</t>
  </si>
  <si>
    <t>D,E</t>
  </si>
  <si>
    <t>G,H</t>
  </si>
  <si>
    <t>L,K</t>
  </si>
  <si>
    <t>CRITICAL PATH</t>
  </si>
  <si>
    <t>(BIGGEST # ON EACH PATH CHOSEN)</t>
  </si>
  <si>
    <t>1-3-5-9-10-13=</t>
  </si>
  <si>
    <t>STANDARD DEVIATION OF CRITICAL PATH</t>
  </si>
  <si>
    <t>variance</t>
  </si>
  <si>
    <t>st. dev.</t>
  </si>
  <si>
    <t>Mean</t>
  </si>
  <si>
    <t>92% CI</t>
  </si>
  <si>
    <t>mean +- Z(s.e)=</t>
  </si>
  <si>
    <t>Low end</t>
  </si>
  <si>
    <t>High end</t>
  </si>
  <si>
    <t>P(x&lt;=79)</t>
  </si>
  <si>
    <t>P(78&lt;=x&lt;=82)</t>
  </si>
  <si>
    <t>c.</t>
  </si>
  <si>
    <t>d.</t>
  </si>
  <si>
    <t>e.</t>
  </si>
  <si>
    <t>b.</t>
  </si>
  <si>
    <t>f.</t>
  </si>
  <si>
    <t>P(Z&lt;=X) = 1-.1977</t>
  </si>
  <si>
    <t>P(Z&lt;=X) = .8032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</si>
</sst>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0</xdr:row>
      <xdr:rowOff>19050</xdr:rowOff>
    </xdr:from>
    <xdr:to>
      <xdr:col>23</xdr:col>
      <xdr:colOff>95250</xdr:colOff>
      <xdr:row>15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7D5492-9A66-487A-939B-E821DA9E7F11}"/>
            </a:ext>
          </a:extLst>
        </xdr:cNvPr>
        <xdr:cNvSpPr txBox="1"/>
      </xdr:nvSpPr>
      <xdr:spPr>
        <a:xfrm>
          <a:off x="6162675" y="19050"/>
          <a:ext cx="9096375" cy="291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DIAGRAM</a:t>
          </a:r>
        </a:p>
      </xdr:txBody>
    </xdr:sp>
    <xdr:clientData/>
  </xdr:twoCellAnchor>
  <xdr:twoCellAnchor>
    <xdr:from>
      <xdr:col>9</xdr:col>
      <xdr:colOff>457200</xdr:colOff>
      <xdr:row>2</xdr:row>
      <xdr:rowOff>100012</xdr:rowOff>
    </xdr:from>
    <xdr:to>
      <xdr:col>10</xdr:col>
      <xdr:colOff>285750</xdr:colOff>
      <xdr:row>4</xdr:row>
      <xdr:rowOff>85725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DD4AFA4-3CB2-4A82-8305-04087D062F4E}"/>
            </a:ext>
          </a:extLst>
        </xdr:cNvPr>
        <xdr:cNvSpPr txBox="1"/>
      </xdr:nvSpPr>
      <xdr:spPr>
        <a:xfrm>
          <a:off x="6553200" y="481012"/>
          <a:ext cx="438150" cy="366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A(8)</a:t>
          </a:r>
        </a:p>
      </xdr:txBody>
    </xdr:sp>
    <xdr:clientData/>
  </xdr:twoCellAnchor>
  <xdr:twoCellAnchor>
    <xdr:from>
      <xdr:col>9</xdr:col>
      <xdr:colOff>190500</xdr:colOff>
      <xdr:row>5</xdr:row>
      <xdr:rowOff>114300</xdr:rowOff>
    </xdr:from>
    <xdr:to>
      <xdr:col>10</xdr:col>
      <xdr:colOff>0</xdr:colOff>
      <xdr:row>7</xdr:row>
      <xdr:rowOff>142875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B48BCDB-31F7-419F-9D41-092CA6F3D61B}"/>
            </a:ext>
          </a:extLst>
        </xdr:cNvPr>
        <xdr:cNvSpPr/>
      </xdr:nvSpPr>
      <xdr:spPr>
        <a:xfrm>
          <a:off x="6286500" y="1066800"/>
          <a:ext cx="419100" cy="4095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10</xdr:col>
      <xdr:colOff>428625</xdr:colOff>
      <xdr:row>0</xdr:row>
      <xdr:rowOff>171450</xdr:rowOff>
    </xdr:from>
    <xdr:to>
      <xdr:col>11</xdr:col>
      <xdr:colOff>238125</xdr:colOff>
      <xdr:row>3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E9906C7-80E5-4803-A4BA-6F35976943C7}"/>
            </a:ext>
          </a:extLst>
        </xdr:cNvPr>
        <xdr:cNvSpPr/>
      </xdr:nvSpPr>
      <xdr:spPr>
        <a:xfrm>
          <a:off x="7134225" y="171450"/>
          <a:ext cx="419100" cy="4095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10</xdr:col>
      <xdr:colOff>457200</xdr:colOff>
      <xdr:row>10</xdr:row>
      <xdr:rowOff>19050</xdr:rowOff>
    </xdr:from>
    <xdr:to>
      <xdr:col>11</xdr:col>
      <xdr:colOff>266700</xdr:colOff>
      <xdr:row>12</xdr:row>
      <xdr:rowOff>47625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0D0308F-F312-4269-9FD8-4CB58280FCD0}"/>
            </a:ext>
          </a:extLst>
        </xdr:cNvPr>
        <xdr:cNvSpPr/>
      </xdr:nvSpPr>
      <xdr:spPr>
        <a:xfrm>
          <a:off x="7162800" y="1924050"/>
          <a:ext cx="419100" cy="4095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9</xdr:col>
      <xdr:colOff>542925</xdr:colOff>
      <xdr:row>2</xdr:row>
      <xdr:rowOff>171450</xdr:rowOff>
    </xdr:from>
    <xdr:to>
      <xdr:col>10</xdr:col>
      <xdr:colOff>438150</xdr:colOff>
      <xdr:row>5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700B909-A5BD-4E51-A535-BED61CFF996B}"/>
            </a:ext>
          </a:extLst>
        </xdr:cNvPr>
        <xdr:cNvCxnSpPr/>
      </xdr:nvCxnSpPr>
      <xdr:spPr>
        <a:xfrm flipV="1">
          <a:off x="6638925" y="552450"/>
          <a:ext cx="504825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6</xdr:row>
      <xdr:rowOff>171450</xdr:rowOff>
    </xdr:from>
    <xdr:to>
      <xdr:col>10</xdr:col>
      <xdr:colOff>428625</xdr:colOff>
      <xdr:row>7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849E0B4-6B73-4C99-B734-4B4819F36DF9}"/>
            </a:ext>
          </a:extLst>
        </xdr:cNvPr>
        <xdr:cNvCxnSpPr/>
      </xdr:nvCxnSpPr>
      <xdr:spPr>
        <a:xfrm>
          <a:off x="6762750" y="1314450"/>
          <a:ext cx="3714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542925</xdr:colOff>
      <xdr:row>8</xdr:row>
      <xdr:rowOff>1</xdr:rowOff>
    </xdr:from>
    <xdr:to>
      <xdr:col>10</xdr:col>
      <xdr:colOff>381000</xdr:colOff>
      <xdr:row>11</xdr:row>
      <xdr:rowOff>47625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998BBC5-1757-426F-BB20-C6F1DC07BFB3}"/>
            </a:ext>
          </a:extLst>
        </xdr:cNvPr>
        <xdr:cNvCxnSpPr/>
      </xdr:nvCxnSpPr>
      <xdr:spPr>
        <a:xfrm>
          <a:off x="6638925" y="1524001"/>
          <a:ext cx="447675" cy="6191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7</xdr:row>
      <xdr:rowOff>57150</xdr:rowOff>
    </xdr:from>
    <xdr:to>
      <xdr:col>11</xdr:col>
      <xdr:colOff>38100</xdr:colOff>
      <xdr:row>9</xdr:row>
      <xdr:rowOff>42863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FB5E880-3448-44BB-B7F8-67C85642F37F}"/>
            </a:ext>
          </a:extLst>
        </xdr:cNvPr>
        <xdr:cNvSpPr txBox="1"/>
      </xdr:nvSpPr>
      <xdr:spPr>
        <a:xfrm>
          <a:off x="6819900" y="1390650"/>
          <a:ext cx="533400" cy="366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B(12)</a:t>
          </a:r>
        </a:p>
      </xdr:txBody>
    </xdr:sp>
    <xdr:clientData/>
  </xdr:twoCellAnchor>
  <xdr:twoCellAnchor>
    <xdr:from>
      <xdr:col>9</xdr:col>
      <xdr:colOff>295275</xdr:colOff>
      <xdr:row>9</xdr:row>
      <xdr:rowOff>95250</xdr:rowOff>
    </xdr:from>
    <xdr:to>
      <xdr:col>10</xdr:col>
      <xdr:colOff>123825</xdr:colOff>
      <xdr:row>11</xdr:row>
      <xdr:rowOff>80963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13FE96F-E147-4C4B-B20F-78CE5B2A2660}"/>
            </a:ext>
          </a:extLst>
        </xdr:cNvPr>
        <xdr:cNvSpPr txBox="1"/>
      </xdr:nvSpPr>
      <xdr:spPr>
        <a:xfrm>
          <a:off x="6391275" y="1809750"/>
          <a:ext cx="438150" cy="366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C(3)</a:t>
          </a:r>
        </a:p>
      </xdr:txBody>
    </xdr:sp>
    <xdr:clientData/>
  </xdr:twoCellAnchor>
  <xdr:twoCellAnchor>
    <xdr:from>
      <xdr:col>10</xdr:col>
      <xdr:colOff>457200</xdr:colOff>
      <xdr:row>5</xdr:row>
      <xdr:rowOff>104775</xdr:rowOff>
    </xdr:from>
    <xdr:to>
      <xdr:col>11</xdr:col>
      <xdr:colOff>266700</xdr:colOff>
      <xdr:row>7</xdr:row>
      <xdr:rowOff>133350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FF671D2-FA6E-44E6-BE53-42E38F2786CD}"/>
            </a:ext>
          </a:extLst>
        </xdr:cNvPr>
        <xdr:cNvSpPr/>
      </xdr:nvSpPr>
      <xdr:spPr>
        <a:xfrm>
          <a:off x="7162800" y="1057275"/>
          <a:ext cx="419100" cy="4095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11</xdr:col>
      <xdr:colOff>381000</xdr:colOff>
      <xdr:row>7</xdr:row>
      <xdr:rowOff>161925</xdr:rowOff>
    </xdr:from>
    <xdr:to>
      <xdr:col>12</xdr:col>
      <xdr:colOff>133350</xdr:colOff>
      <xdr:row>10</xdr:row>
      <xdr:rowOff>123825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7FBA36D-BC3D-4880-BA4C-A3EE64DBDA29}"/>
            </a:ext>
          </a:extLst>
        </xdr:cNvPr>
        <xdr:cNvCxnSpPr/>
      </xdr:nvCxnSpPr>
      <xdr:spPr>
        <a:xfrm flipV="1">
          <a:off x="7696200" y="1495425"/>
          <a:ext cx="3619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6</xdr:row>
      <xdr:rowOff>133350</xdr:rowOff>
    </xdr:from>
    <xdr:to>
      <xdr:col>12</xdr:col>
      <xdr:colOff>142875</xdr:colOff>
      <xdr:row>6</xdr:row>
      <xdr:rowOff>142875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D2FB19C-BF61-4F4A-824A-988274F5A70D}"/>
            </a:ext>
          </a:extLst>
        </xdr:cNvPr>
        <xdr:cNvCxnSpPr/>
      </xdr:nvCxnSpPr>
      <xdr:spPr>
        <a:xfrm flipV="1">
          <a:off x="7629525" y="1276350"/>
          <a:ext cx="4381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228600</xdr:colOff>
      <xdr:row>5</xdr:row>
      <xdr:rowOff>152400</xdr:rowOff>
    </xdr:from>
    <xdr:to>
      <xdr:col>13</xdr:col>
      <xdr:colOff>38100</xdr:colOff>
      <xdr:row>7</xdr:row>
      <xdr:rowOff>180975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D64BFF4F-55E6-444E-A3BF-3E7734F493DB}"/>
            </a:ext>
          </a:extLst>
        </xdr:cNvPr>
        <xdr:cNvSpPr/>
      </xdr:nvSpPr>
      <xdr:spPr>
        <a:xfrm>
          <a:off x="8153400" y="1104900"/>
          <a:ext cx="419100" cy="4095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11</xdr:col>
      <xdr:colOff>28575</xdr:colOff>
      <xdr:row>3</xdr:row>
      <xdr:rowOff>47625</xdr:rowOff>
    </xdr:from>
    <xdr:to>
      <xdr:col>11</xdr:col>
      <xdr:colOff>28575</xdr:colOff>
      <xdr:row>5</xdr:row>
      <xdr:rowOff>47625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360217B-1BFA-491A-BA1A-768796E79DA0}"/>
            </a:ext>
          </a:extLst>
        </xdr:cNvPr>
        <xdr:cNvCxnSpPr/>
      </xdr:nvCxnSpPr>
      <xdr:spPr>
        <a:xfrm>
          <a:off x="7343775" y="619125"/>
          <a:ext cx="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7</xdr:row>
      <xdr:rowOff>161925</xdr:rowOff>
    </xdr:from>
    <xdr:to>
      <xdr:col>11</xdr:col>
      <xdr:colOff>190500</xdr:colOff>
      <xdr:row>9</xdr:row>
      <xdr:rowOff>133350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8DBEF520-0D53-4C61-A121-442D2D37C8ED}"/>
            </a:ext>
          </a:extLst>
        </xdr:cNvPr>
        <xdr:cNvCxnSpPr/>
      </xdr:nvCxnSpPr>
      <xdr:spPr>
        <a:xfrm flipV="1">
          <a:off x="7505700" y="1495425"/>
          <a:ext cx="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4</xdr:row>
      <xdr:rowOff>71437</xdr:rowOff>
    </xdr:from>
    <xdr:to>
      <xdr:col>12</xdr:col>
      <xdr:colOff>161925</xdr:colOff>
      <xdr:row>6</xdr:row>
      <xdr:rowOff>57150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B246C1E-76FA-4C01-BF96-5BB7121CF5B4}"/>
            </a:ext>
          </a:extLst>
        </xdr:cNvPr>
        <xdr:cNvSpPr txBox="1"/>
      </xdr:nvSpPr>
      <xdr:spPr>
        <a:xfrm>
          <a:off x="7648575" y="833437"/>
          <a:ext cx="438150" cy="366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D(9)</a:t>
          </a:r>
        </a:p>
      </xdr:txBody>
    </xdr:sp>
    <xdr:clientData/>
  </xdr:twoCellAnchor>
  <xdr:twoCellAnchor>
    <xdr:from>
      <xdr:col>12</xdr:col>
      <xdr:colOff>9525</xdr:colOff>
      <xdr:row>9</xdr:row>
      <xdr:rowOff>38100</xdr:rowOff>
    </xdr:from>
    <xdr:to>
      <xdr:col>12</xdr:col>
      <xdr:colOff>447675</xdr:colOff>
      <xdr:row>11</xdr:row>
      <xdr:rowOff>23813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EBACCFE-B4E1-41DD-8CC2-3C72AC55A160}"/>
            </a:ext>
          </a:extLst>
        </xdr:cNvPr>
        <xdr:cNvSpPr txBox="1"/>
      </xdr:nvSpPr>
      <xdr:spPr>
        <a:xfrm>
          <a:off x="7934325" y="1752600"/>
          <a:ext cx="438150" cy="366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E(3)</a:t>
          </a:r>
        </a:p>
      </xdr:txBody>
    </xdr:sp>
    <xdr:clientData/>
  </xdr:twoCellAnchor>
  <xdr:twoCellAnchor>
    <xdr:from>
      <xdr:col>13</xdr:col>
      <xdr:colOff>447675</xdr:colOff>
      <xdr:row>0</xdr:row>
      <xdr:rowOff>180975</xdr:rowOff>
    </xdr:from>
    <xdr:to>
      <xdr:col>14</xdr:col>
      <xdr:colOff>257175</xdr:colOff>
      <xdr:row>3</xdr:row>
      <xdr:rowOff>19050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921C82E4-66ED-42EA-95BF-F6B1FD9A2B14}"/>
            </a:ext>
          </a:extLst>
        </xdr:cNvPr>
        <xdr:cNvSpPr/>
      </xdr:nvSpPr>
      <xdr:spPr>
        <a:xfrm>
          <a:off x="8982075" y="180975"/>
          <a:ext cx="419100" cy="4095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13</xdr:col>
      <xdr:colOff>476250</xdr:colOff>
      <xdr:row>11</xdr:row>
      <xdr:rowOff>133350</xdr:rowOff>
    </xdr:from>
    <xdr:to>
      <xdr:col>14</xdr:col>
      <xdr:colOff>285750</xdr:colOff>
      <xdr:row>13</xdr:row>
      <xdr:rowOff>161925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46C22CBC-5D94-4154-B427-42C732382DD2}"/>
            </a:ext>
          </a:extLst>
        </xdr:cNvPr>
        <xdr:cNvSpPr/>
      </xdr:nvSpPr>
      <xdr:spPr>
        <a:xfrm>
          <a:off x="9010650" y="2228850"/>
          <a:ext cx="419100" cy="4095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12</xdr:col>
      <xdr:colOff>561975</xdr:colOff>
      <xdr:row>2</xdr:row>
      <xdr:rowOff>152400</xdr:rowOff>
    </xdr:from>
    <xdr:to>
      <xdr:col>13</xdr:col>
      <xdr:colOff>342900</xdr:colOff>
      <xdr:row>5</xdr:row>
      <xdr:rowOff>104775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5C866ABD-8BFB-4670-87B3-1ED04CF78A11}"/>
            </a:ext>
          </a:extLst>
        </xdr:cNvPr>
        <xdr:cNvCxnSpPr/>
      </xdr:nvCxnSpPr>
      <xdr:spPr>
        <a:xfrm flipV="1">
          <a:off x="8486775" y="533400"/>
          <a:ext cx="39052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2</xdr:row>
      <xdr:rowOff>0</xdr:rowOff>
    </xdr:from>
    <xdr:to>
      <xdr:col>13</xdr:col>
      <xdr:colOff>209550</xdr:colOff>
      <xdr:row>3</xdr:row>
      <xdr:rowOff>176213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B7FE5792-6041-4CA9-9DB9-D54AB8716D6E}"/>
            </a:ext>
          </a:extLst>
        </xdr:cNvPr>
        <xdr:cNvSpPr txBox="1"/>
      </xdr:nvSpPr>
      <xdr:spPr>
        <a:xfrm>
          <a:off x="8210550" y="381000"/>
          <a:ext cx="533400" cy="366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F(12)</a:t>
          </a:r>
        </a:p>
      </xdr:txBody>
    </xdr:sp>
    <xdr:clientData/>
  </xdr:twoCellAnchor>
  <xdr:twoCellAnchor>
    <xdr:from>
      <xdr:col>13</xdr:col>
      <xdr:colOff>104775</xdr:colOff>
      <xdr:row>4</xdr:row>
      <xdr:rowOff>95250</xdr:rowOff>
    </xdr:from>
    <xdr:to>
      <xdr:col>14</xdr:col>
      <xdr:colOff>28575</xdr:colOff>
      <xdr:row>6</xdr:row>
      <xdr:rowOff>80963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07DB8C7-3B5B-48B7-ADEB-C0B8615C0965}"/>
            </a:ext>
          </a:extLst>
        </xdr:cNvPr>
        <xdr:cNvSpPr txBox="1"/>
      </xdr:nvSpPr>
      <xdr:spPr>
        <a:xfrm>
          <a:off x="8639175" y="857250"/>
          <a:ext cx="533400" cy="366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G(7)</a:t>
          </a:r>
        </a:p>
      </xdr:txBody>
    </xdr:sp>
    <xdr:clientData/>
  </xdr:twoCellAnchor>
  <xdr:twoCellAnchor>
    <xdr:from>
      <xdr:col>13</xdr:col>
      <xdr:colOff>123825</xdr:colOff>
      <xdr:row>7</xdr:row>
      <xdr:rowOff>66675</xdr:rowOff>
    </xdr:from>
    <xdr:to>
      <xdr:col>14</xdr:col>
      <xdr:colOff>47625</xdr:colOff>
      <xdr:row>9</xdr:row>
      <xdr:rowOff>52388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1CBDF481-D61A-415F-B06A-2EA4F3EB8984}"/>
            </a:ext>
          </a:extLst>
        </xdr:cNvPr>
        <xdr:cNvSpPr txBox="1"/>
      </xdr:nvSpPr>
      <xdr:spPr>
        <a:xfrm>
          <a:off x="8658225" y="1400175"/>
          <a:ext cx="533400" cy="366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H(30)</a:t>
          </a:r>
        </a:p>
      </xdr:txBody>
    </xdr:sp>
    <xdr:clientData/>
  </xdr:twoCellAnchor>
  <xdr:twoCellAnchor>
    <xdr:from>
      <xdr:col>12</xdr:col>
      <xdr:colOff>533400</xdr:colOff>
      <xdr:row>10</xdr:row>
      <xdr:rowOff>171450</xdr:rowOff>
    </xdr:from>
    <xdr:to>
      <xdr:col>13</xdr:col>
      <xdr:colOff>457200</xdr:colOff>
      <xdr:row>12</xdr:row>
      <xdr:rowOff>157163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92C9D257-EA2B-4EB8-BFC7-58FC949EFFA9}"/>
            </a:ext>
          </a:extLst>
        </xdr:cNvPr>
        <xdr:cNvSpPr txBox="1"/>
      </xdr:nvSpPr>
      <xdr:spPr>
        <a:xfrm>
          <a:off x="8458200" y="2076450"/>
          <a:ext cx="533400" cy="366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I(21)</a:t>
          </a:r>
        </a:p>
      </xdr:txBody>
    </xdr:sp>
    <xdr:clientData/>
  </xdr:twoCellAnchor>
  <xdr:twoCellAnchor>
    <xdr:from>
      <xdr:col>13</xdr:col>
      <xdr:colOff>476250</xdr:colOff>
      <xdr:row>4</xdr:row>
      <xdr:rowOff>104775</xdr:rowOff>
    </xdr:from>
    <xdr:to>
      <xdr:col>14</xdr:col>
      <xdr:colOff>285750</xdr:colOff>
      <xdr:row>6</xdr:row>
      <xdr:rowOff>133350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87C1D23-BE31-4A52-970D-72EB2325AE51}"/>
            </a:ext>
          </a:extLst>
        </xdr:cNvPr>
        <xdr:cNvSpPr/>
      </xdr:nvSpPr>
      <xdr:spPr>
        <a:xfrm>
          <a:off x="9010650" y="866775"/>
          <a:ext cx="419100" cy="4095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13</xdr:col>
      <xdr:colOff>114300</xdr:colOff>
      <xdr:row>5</xdr:row>
      <xdr:rowOff>161925</xdr:rowOff>
    </xdr:from>
    <xdr:to>
      <xdr:col>13</xdr:col>
      <xdr:colOff>419100</xdr:colOff>
      <xdr:row>6</xdr:row>
      <xdr:rowOff>123825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AA35A801-3658-4242-B16E-B2B517DFC709}"/>
            </a:ext>
          </a:extLst>
        </xdr:cNvPr>
        <xdr:cNvCxnSpPr/>
      </xdr:nvCxnSpPr>
      <xdr:spPr>
        <a:xfrm flipV="1">
          <a:off x="8648700" y="1114425"/>
          <a:ext cx="3048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171450</xdr:rowOff>
    </xdr:from>
    <xdr:to>
      <xdr:col>13</xdr:col>
      <xdr:colOff>447675</xdr:colOff>
      <xdr:row>9</xdr:row>
      <xdr:rowOff>28575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B6BFF86D-963A-4F6E-8C57-BD42987DCDA4}"/>
            </a:ext>
          </a:extLst>
        </xdr:cNvPr>
        <xdr:cNvCxnSpPr/>
      </xdr:nvCxnSpPr>
      <xdr:spPr>
        <a:xfrm>
          <a:off x="8534400" y="1504950"/>
          <a:ext cx="447675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495300</xdr:colOff>
      <xdr:row>8</xdr:row>
      <xdr:rowOff>28575</xdr:rowOff>
    </xdr:from>
    <xdr:to>
      <xdr:col>14</xdr:col>
      <xdr:colOff>304800</xdr:colOff>
      <xdr:row>10</xdr:row>
      <xdr:rowOff>57150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F62267E0-11D1-421E-9FEB-54613C4F0931}"/>
            </a:ext>
          </a:extLst>
        </xdr:cNvPr>
        <xdr:cNvSpPr/>
      </xdr:nvSpPr>
      <xdr:spPr>
        <a:xfrm>
          <a:off x="9029700" y="1552575"/>
          <a:ext cx="419100" cy="4095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8=</a:t>
          </a:r>
        </a:p>
      </xdr:txBody>
    </xdr:sp>
    <xdr:clientData/>
  </xdr:twoCellAnchor>
  <xdr:twoCellAnchor>
    <xdr:from>
      <xdr:col>12</xdr:col>
      <xdr:colOff>476250</xdr:colOff>
      <xdr:row>8</xdr:row>
      <xdr:rowOff>28575</xdr:rowOff>
    </xdr:from>
    <xdr:to>
      <xdr:col>13</xdr:col>
      <xdr:colOff>447675</xdr:colOff>
      <xdr:row>12</xdr:row>
      <xdr:rowOff>9525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1344683C-CABC-4556-A4D8-EA2FD05B5AEC}"/>
            </a:ext>
          </a:extLst>
        </xdr:cNvPr>
        <xdr:cNvCxnSpPr/>
      </xdr:nvCxnSpPr>
      <xdr:spPr>
        <a:xfrm>
          <a:off x="8401050" y="1552575"/>
          <a:ext cx="581025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180974</xdr:colOff>
      <xdr:row>1</xdr:row>
      <xdr:rowOff>109537</xdr:rowOff>
    </xdr:from>
    <xdr:to>
      <xdr:col>16</xdr:col>
      <xdr:colOff>57149</xdr:colOff>
      <xdr:row>3</xdr:row>
      <xdr:rowOff>95250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A2BBE38C-295C-40F5-9744-BA70CFC349C0}"/>
            </a:ext>
          </a:extLst>
        </xdr:cNvPr>
        <xdr:cNvSpPr txBox="1"/>
      </xdr:nvSpPr>
      <xdr:spPr>
        <a:xfrm>
          <a:off x="10258424" y="300037"/>
          <a:ext cx="485775" cy="366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J(20)</a:t>
          </a:r>
        </a:p>
      </xdr:txBody>
    </xdr:sp>
    <xdr:clientData/>
  </xdr:twoCellAnchor>
  <xdr:twoCellAnchor>
    <xdr:from>
      <xdr:col>14</xdr:col>
      <xdr:colOff>323850</xdr:colOff>
      <xdr:row>2</xdr:row>
      <xdr:rowOff>28575</xdr:rowOff>
    </xdr:from>
    <xdr:to>
      <xdr:col>16</xdr:col>
      <xdr:colOff>476250</xdr:colOff>
      <xdr:row>3</xdr:row>
      <xdr:rowOff>123825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8D4849A-8986-4712-A39F-0E4D557C45C2}"/>
            </a:ext>
          </a:extLst>
        </xdr:cNvPr>
        <xdr:cNvCxnSpPr/>
      </xdr:nvCxnSpPr>
      <xdr:spPr>
        <a:xfrm>
          <a:off x="9791700" y="409575"/>
          <a:ext cx="137160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</xdr:row>
      <xdr:rowOff>161925</xdr:rowOff>
    </xdr:from>
    <xdr:to>
      <xdr:col>14</xdr:col>
      <xdr:colOff>180975</xdr:colOff>
      <xdr:row>8</xdr:row>
      <xdr:rowOff>19050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6DB9C81-255B-49DB-AF21-B0E987BC5B05}"/>
            </a:ext>
          </a:extLst>
        </xdr:cNvPr>
        <xdr:cNvCxnSpPr/>
      </xdr:nvCxnSpPr>
      <xdr:spPr>
        <a:xfrm flipH="1">
          <a:off x="9315450" y="1304925"/>
          <a:ext cx="9525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409575</xdr:colOff>
      <xdr:row>7</xdr:row>
      <xdr:rowOff>33337</xdr:rowOff>
    </xdr:from>
    <xdr:to>
      <xdr:col>15</xdr:col>
      <xdr:colOff>238125</xdr:colOff>
      <xdr:row>9</xdr:row>
      <xdr:rowOff>19050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936482D-9B18-403D-9052-535FF8E76846}"/>
            </a:ext>
          </a:extLst>
        </xdr:cNvPr>
        <xdr:cNvSpPr txBox="1"/>
      </xdr:nvSpPr>
      <xdr:spPr>
        <a:xfrm>
          <a:off x="9877425" y="1366837"/>
          <a:ext cx="438150" cy="366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K(5)</a:t>
          </a:r>
        </a:p>
      </xdr:txBody>
    </xdr:sp>
    <xdr:clientData/>
  </xdr:twoCellAnchor>
  <xdr:twoCellAnchor>
    <xdr:from>
      <xdr:col>14</xdr:col>
      <xdr:colOff>381000</xdr:colOff>
      <xdr:row>8</xdr:row>
      <xdr:rowOff>171450</xdr:rowOff>
    </xdr:from>
    <xdr:to>
      <xdr:col>15</xdr:col>
      <xdr:colOff>200025</xdr:colOff>
      <xdr:row>9</xdr:row>
      <xdr:rowOff>19050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1BBF9B64-1D1A-41D0-83FA-65551B71266C}"/>
            </a:ext>
          </a:extLst>
        </xdr:cNvPr>
        <xdr:cNvCxnSpPr/>
      </xdr:nvCxnSpPr>
      <xdr:spPr>
        <a:xfrm flipV="1">
          <a:off x="9848850" y="1695450"/>
          <a:ext cx="42862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7</xdr:row>
      <xdr:rowOff>171450</xdr:rowOff>
    </xdr:from>
    <xdr:to>
      <xdr:col>16</xdr:col>
      <xdr:colOff>190500</xdr:colOff>
      <xdr:row>10</xdr:row>
      <xdr:rowOff>57150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CF38079-F355-487C-8C97-32027879A64C}"/>
            </a:ext>
          </a:extLst>
        </xdr:cNvPr>
        <xdr:cNvSpPr/>
      </xdr:nvSpPr>
      <xdr:spPr>
        <a:xfrm>
          <a:off x="9991725" y="1504950"/>
          <a:ext cx="561975" cy="457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14</xdr:col>
      <xdr:colOff>380999</xdr:colOff>
      <xdr:row>9</xdr:row>
      <xdr:rowOff>185737</xdr:rowOff>
    </xdr:from>
    <xdr:to>
      <xdr:col>15</xdr:col>
      <xdr:colOff>257174</xdr:colOff>
      <xdr:row>11</xdr:row>
      <xdr:rowOff>171450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27B4202F-63A2-439F-AD5B-EFAECDED4DB8}"/>
            </a:ext>
          </a:extLst>
        </xdr:cNvPr>
        <xdr:cNvSpPr txBox="1"/>
      </xdr:nvSpPr>
      <xdr:spPr>
        <a:xfrm>
          <a:off x="9524999" y="1900237"/>
          <a:ext cx="485775" cy="366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L(16)</a:t>
          </a:r>
        </a:p>
      </xdr:txBody>
    </xdr:sp>
    <xdr:clientData/>
  </xdr:twoCellAnchor>
  <xdr:twoCellAnchor>
    <xdr:from>
      <xdr:col>14</xdr:col>
      <xdr:colOff>447675</xdr:colOff>
      <xdr:row>10</xdr:row>
      <xdr:rowOff>19050</xdr:rowOff>
    </xdr:from>
    <xdr:to>
      <xdr:col>15</xdr:col>
      <xdr:colOff>257175</xdr:colOff>
      <xdr:row>12</xdr:row>
      <xdr:rowOff>123825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8FBB217F-0D12-405D-901D-CF4215F440A6}"/>
            </a:ext>
          </a:extLst>
        </xdr:cNvPr>
        <xdr:cNvCxnSpPr/>
      </xdr:nvCxnSpPr>
      <xdr:spPr>
        <a:xfrm flipV="1">
          <a:off x="9591675" y="1924050"/>
          <a:ext cx="41910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266700</xdr:colOff>
      <xdr:row>4</xdr:row>
      <xdr:rowOff>142875</xdr:rowOff>
    </xdr:from>
    <xdr:to>
      <xdr:col>16</xdr:col>
      <xdr:colOff>571500</xdr:colOff>
      <xdr:row>8</xdr:row>
      <xdr:rowOff>85725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BA02FB89-4258-4D6B-BCD8-5C4A892B5098}"/>
            </a:ext>
          </a:extLst>
        </xdr:cNvPr>
        <xdr:cNvCxnSpPr/>
      </xdr:nvCxnSpPr>
      <xdr:spPr>
        <a:xfrm flipV="1">
          <a:off x="10629900" y="904875"/>
          <a:ext cx="30480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114300</xdr:colOff>
      <xdr:row>10</xdr:row>
      <xdr:rowOff>76200</xdr:rowOff>
    </xdr:from>
    <xdr:to>
      <xdr:col>17</xdr:col>
      <xdr:colOff>590550</xdr:colOff>
      <xdr:row>12</xdr:row>
      <xdr:rowOff>142875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F0122E1B-5BF7-44B9-A7CD-B65DD7E7A9CA}"/>
            </a:ext>
          </a:extLst>
        </xdr:cNvPr>
        <xdr:cNvSpPr/>
      </xdr:nvSpPr>
      <xdr:spPr>
        <a:xfrm>
          <a:off x="11087100" y="1981200"/>
          <a:ext cx="476250" cy="4476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16</xdr:col>
      <xdr:colOff>552450</xdr:colOff>
      <xdr:row>2</xdr:row>
      <xdr:rowOff>85725</xdr:rowOff>
    </xdr:from>
    <xdr:to>
      <xdr:col>17</xdr:col>
      <xdr:colOff>419100</xdr:colOff>
      <xdr:row>4</xdr:row>
      <xdr:rowOff>152400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D996BE83-1FD3-42A5-AE75-CF6CF5821D35}"/>
            </a:ext>
          </a:extLst>
        </xdr:cNvPr>
        <xdr:cNvSpPr/>
      </xdr:nvSpPr>
      <xdr:spPr>
        <a:xfrm>
          <a:off x="10915650" y="466725"/>
          <a:ext cx="476250" cy="4476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16</xdr:col>
      <xdr:colOff>190499</xdr:colOff>
      <xdr:row>9</xdr:row>
      <xdr:rowOff>157162</xdr:rowOff>
    </xdr:from>
    <xdr:to>
      <xdr:col>17</xdr:col>
      <xdr:colOff>66674</xdr:colOff>
      <xdr:row>11</xdr:row>
      <xdr:rowOff>142875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C3420E1A-CB39-46CF-B94A-99758C4AF157}"/>
            </a:ext>
          </a:extLst>
        </xdr:cNvPr>
        <xdr:cNvSpPr txBox="1"/>
      </xdr:nvSpPr>
      <xdr:spPr>
        <a:xfrm>
          <a:off x="10553699" y="1871662"/>
          <a:ext cx="485775" cy="366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N(5)</a:t>
          </a:r>
        </a:p>
      </xdr:txBody>
    </xdr:sp>
    <xdr:clientData/>
  </xdr:twoCellAnchor>
  <xdr:twoCellAnchor>
    <xdr:from>
      <xdr:col>16</xdr:col>
      <xdr:colOff>438149</xdr:colOff>
      <xdr:row>5</xdr:row>
      <xdr:rowOff>157162</xdr:rowOff>
    </xdr:from>
    <xdr:to>
      <xdr:col>17</xdr:col>
      <xdr:colOff>381000</xdr:colOff>
      <xdr:row>7</xdr:row>
      <xdr:rowOff>142875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A73C11DC-3CFD-4C98-A31D-725984258983}"/>
            </a:ext>
          </a:extLst>
        </xdr:cNvPr>
        <xdr:cNvSpPr txBox="1"/>
      </xdr:nvSpPr>
      <xdr:spPr>
        <a:xfrm>
          <a:off x="10801349" y="1109662"/>
          <a:ext cx="552451" cy="366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M(17)</a:t>
          </a:r>
        </a:p>
      </xdr:txBody>
    </xdr:sp>
    <xdr:clientData/>
  </xdr:twoCellAnchor>
  <xdr:twoCellAnchor>
    <xdr:from>
      <xdr:col>16</xdr:col>
      <xdr:colOff>257175</xdr:colOff>
      <xdr:row>8</xdr:row>
      <xdr:rowOff>180975</xdr:rowOff>
    </xdr:from>
    <xdr:to>
      <xdr:col>17</xdr:col>
      <xdr:colOff>76200</xdr:colOff>
      <xdr:row>10</xdr:row>
      <xdr:rowOff>114300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D92EFE8-6E35-4C07-8A9F-AB8ACFE9AF61}"/>
            </a:ext>
          </a:extLst>
        </xdr:cNvPr>
        <xdr:cNvCxnSpPr/>
      </xdr:nvCxnSpPr>
      <xdr:spPr>
        <a:xfrm>
          <a:off x="10620375" y="1704975"/>
          <a:ext cx="428625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6A9C-1F1B-4B89-B350-6FE90D4EA8ED}">
  <dimension ref="A1:Q23"/>
  <sheetViews>
    <sheetView tabSelected="1" topLeftCell="A2" workbookViewId="0">
      <selection activeCell="F23" sqref="F23"/>
    </sheetView>
  </sheetViews>
  <sheetFormatPr defaultRowHeight="15" x14ac:dyDescent="0.25"/>
  <cols>
    <col min="1" max="1" width="7.7109375" bestFit="1" customWidth="1"/>
    <col min="2" max="2" width="19.7109375" bestFit="1" customWidth="1"/>
    <col min="10" max="10" width="15.28515625" customWidth="1"/>
    <col min="14" max="14" width="13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44</v>
      </c>
      <c r="I1" t="s">
        <v>43</v>
      </c>
    </row>
    <row r="2" spans="1:9" x14ac:dyDescent="0.25">
      <c r="A2" t="s">
        <v>24</v>
      </c>
      <c r="B2" t="s">
        <v>7</v>
      </c>
      <c r="D2">
        <v>4</v>
      </c>
      <c r="E2">
        <v>7</v>
      </c>
      <c r="F2">
        <v>16</v>
      </c>
      <c r="G2">
        <v>8</v>
      </c>
      <c r="H2">
        <v>2</v>
      </c>
      <c r="I2">
        <f>H2^2</f>
        <v>4</v>
      </c>
    </row>
    <row r="3" spans="1:9" x14ac:dyDescent="0.25">
      <c r="A3" t="s">
        <v>21</v>
      </c>
      <c r="B3" t="s">
        <v>8</v>
      </c>
      <c r="D3">
        <v>8</v>
      </c>
      <c r="E3">
        <v>10</v>
      </c>
      <c r="F3">
        <v>24</v>
      </c>
      <c r="G3">
        <v>12</v>
      </c>
      <c r="H3">
        <v>2.67</v>
      </c>
      <c r="I3">
        <f t="shared" ref="I3:I15" si="0">H3^2</f>
        <v>7.1288999999999998</v>
      </c>
    </row>
    <row r="4" spans="1:9" x14ac:dyDescent="0.25">
      <c r="A4" t="s">
        <v>22</v>
      </c>
      <c r="B4" t="s">
        <v>9</v>
      </c>
      <c r="D4">
        <v>1.5</v>
      </c>
      <c r="E4">
        <v>2</v>
      </c>
      <c r="F4">
        <v>8.5</v>
      </c>
      <c r="G4">
        <v>3</v>
      </c>
      <c r="H4">
        <v>1.17</v>
      </c>
      <c r="I4">
        <f t="shared" si="0"/>
        <v>1.3688999999999998</v>
      </c>
    </row>
    <row r="5" spans="1:9" x14ac:dyDescent="0.25">
      <c r="A5" t="s">
        <v>23</v>
      </c>
      <c r="B5" t="s">
        <v>10</v>
      </c>
      <c r="C5" t="s">
        <v>35</v>
      </c>
      <c r="D5">
        <v>6</v>
      </c>
      <c r="E5">
        <v>8</v>
      </c>
      <c r="F5">
        <v>16</v>
      </c>
      <c r="G5">
        <v>9</v>
      </c>
      <c r="H5">
        <v>1.67</v>
      </c>
      <c r="I5">
        <f t="shared" si="0"/>
        <v>2.7888999999999999</v>
      </c>
    </row>
    <row r="6" spans="1:9" x14ac:dyDescent="0.25">
      <c r="A6" t="s">
        <v>28</v>
      </c>
      <c r="B6" t="s">
        <v>13</v>
      </c>
      <c r="C6" t="s">
        <v>22</v>
      </c>
      <c r="D6">
        <v>1</v>
      </c>
      <c r="E6">
        <v>2</v>
      </c>
      <c r="F6">
        <v>9</v>
      </c>
      <c r="G6">
        <v>3</v>
      </c>
      <c r="H6">
        <v>1.33</v>
      </c>
      <c r="I6">
        <f t="shared" si="0"/>
        <v>1.7689000000000001</v>
      </c>
    </row>
    <row r="7" spans="1:9" x14ac:dyDescent="0.25">
      <c r="A7" t="s">
        <v>26</v>
      </c>
      <c r="B7" t="s">
        <v>11</v>
      </c>
      <c r="C7" t="s">
        <v>36</v>
      </c>
      <c r="D7">
        <v>9</v>
      </c>
      <c r="E7">
        <v>10</v>
      </c>
      <c r="F7">
        <v>23</v>
      </c>
      <c r="G7">
        <v>12</v>
      </c>
      <c r="H7">
        <v>2.33</v>
      </c>
      <c r="I7">
        <f t="shared" si="0"/>
        <v>5.4289000000000005</v>
      </c>
    </row>
    <row r="8" spans="1:9" x14ac:dyDescent="0.25">
      <c r="A8" t="s">
        <v>30</v>
      </c>
      <c r="B8" t="s">
        <v>12</v>
      </c>
      <c r="C8" t="s">
        <v>36</v>
      </c>
      <c r="D8">
        <v>3</v>
      </c>
      <c r="E8">
        <v>6</v>
      </c>
      <c r="F8">
        <v>15</v>
      </c>
      <c r="G8">
        <v>7</v>
      </c>
      <c r="H8">
        <v>2</v>
      </c>
      <c r="I8">
        <f t="shared" si="0"/>
        <v>4</v>
      </c>
    </row>
    <row r="9" spans="1:9" x14ac:dyDescent="0.25">
      <c r="A9" t="s">
        <v>27</v>
      </c>
      <c r="B9" t="s">
        <v>14</v>
      </c>
      <c r="C9" t="s">
        <v>36</v>
      </c>
      <c r="D9">
        <v>22</v>
      </c>
      <c r="E9">
        <v>27</v>
      </c>
      <c r="F9">
        <v>50</v>
      </c>
      <c r="G9">
        <v>30</v>
      </c>
      <c r="H9">
        <v>4.67</v>
      </c>
      <c r="I9">
        <f t="shared" si="0"/>
        <v>21.808899999999998</v>
      </c>
    </row>
    <row r="10" spans="1:9" x14ac:dyDescent="0.25">
      <c r="A10" t="s">
        <v>25</v>
      </c>
      <c r="B10" t="s">
        <v>15</v>
      </c>
      <c r="C10" t="s">
        <v>36</v>
      </c>
      <c r="D10">
        <v>15</v>
      </c>
      <c r="E10">
        <v>18</v>
      </c>
      <c r="F10">
        <v>39</v>
      </c>
      <c r="G10">
        <v>21</v>
      </c>
      <c r="H10">
        <v>4</v>
      </c>
      <c r="I10">
        <f t="shared" si="0"/>
        <v>16</v>
      </c>
    </row>
    <row r="11" spans="1:9" x14ac:dyDescent="0.25">
      <c r="A11" t="s">
        <v>31</v>
      </c>
      <c r="B11" t="s">
        <v>16</v>
      </c>
      <c r="C11" t="s">
        <v>26</v>
      </c>
      <c r="D11">
        <v>14</v>
      </c>
      <c r="E11">
        <v>19</v>
      </c>
      <c r="F11">
        <v>30</v>
      </c>
      <c r="G11">
        <v>20</v>
      </c>
      <c r="H11">
        <v>2.67</v>
      </c>
      <c r="I11">
        <f t="shared" si="0"/>
        <v>7.1288999999999998</v>
      </c>
    </row>
    <row r="12" spans="1:9" x14ac:dyDescent="0.25">
      <c r="A12" t="s">
        <v>32</v>
      </c>
      <c r="B12" t="s">
        <v>17</v>
      </c>
      <c r="C12" t="s">
        <v>37</v>
      </c>
      <c r="D12">
        <v>2</v>
      </c>
      <c r="E12">
        <v>4</v>
      </c>
      <c r="F12">
        <v>12</v>
      </c>
      <c r="G12">
        <v>5</v>
      </c>
      <c r="H12">
        <v>1.67</v>
      </c>
      <c r="I12">
        <f t="shared" si="0"/>
        <v>2.7888999999999999</v>
      </c>
    </row>
    <row r="13" spans="1:9" x14ac:dyDescent="0.25">
      <c r="A13" t="s">
        <v>29</v>
      </c>
      <c r="B13" t="s">
        <v>18</v>
      </c>
      <c r="C13" t="s">
        <v>25</v>
      </c>
      <c r="D13">
        <v>10</v>
      </c>
      <c r="E13">
        <v>15</v>
      </c>
      <c r="F13">
        <v>26</v>
      </c>
      <c r="G13" s="1">
        <f>(D13+4*E13+F13)/6</f>
        <v>16</v>
      </c>
      <c r="H13" s="1">
        <f>(F13-D13)/6</f>
        <v>2.6666666666666665</v>
      </c>
      <c r="I13">
        <f t="shared" si="0"/>
        <v>7.1111111111111107</v>
      </c>
    </row>
    <row r="14" spans="1:9" x14ac:dyDescent="0.25">
      <c r="A14" t="s">
        <v>33</v>
      </c>
      <c r="B14" t="s">
        <v>19</v>
      </c>
      <c r="C14" t="s">
        <v>38</v>
      </c>
      <c r="D14">
        <v>13</v>
      </c>
      <c r="E14">
        <v>16</v>
      </c>
      <c r="F14">
        <v>25</v>
      </c>
      <c r="G14" s="1">
        <f t="shared" ref="G14:G15" si="1">(D14+4*E14+F14)/6</f>
        <v>17</v>
      </c>
      <c r="H14" s="1">
        <f t="shared" ref="H14:H15" si="2">(F14-D14)/6</f>
        <v>2</v>
      </c>
      <c r="I14">
        <f t="shared" si="0"/>
        <v>4</v>
      </c>
    </row>
    <row r="15" spans="1:9" x14ac:dyDescent="0.25">
      <c r="A15" t="s">
        <v>34</v>
      </c>
      <c r="B15" t="s">
        <v>20</v>
      </c>
      <c r="C15" t="s">
        <v>38</v>
      </c>
      <c r="D15">
        <v>3</v>
      </c>
      <c r="E15">
        <v>4</v>
      </c>
      <c r="F15">
        <v>11</v>
      </c>
      <c r="G15" s="1">
        <f t="shared" si="1"/>
        <v>5</v>
      </c>
      <c r="H15" s="1">
        <f t="shared" si="2"/>
        <v>1.3333333333333333</v>
      </c>
      <c r="I15">
        <f t="shared" si="0"/>
        <v>1.7777777777777777</v>
      </c>
    </row>
    <row r="17" spans="1:17" x14ac:dyDescent="0.25">
      <c r="A17" s="1" t="s">
        <v>52</v>
      </c>
      <c r="B17" s="1" t="s">
        <v>46</v>
      </c>
      <c r="C17" s="1" t="s">
        <v>48</v>
      </c>
      <c r="D17" s="1" t="s">
        <v>49</v>
      </c>
      <c r="I17" s="1" t="s">
        <v>55</v>
      </c>
      <c r="J17" s="1" t="s">
        <v>39</v>
      </c>
      <c r="K17" s="2" t="s">
        <v>45</v>
      </c>
      <c r="L17" s="1"/>
      <c r="N17" s="1" t="s">
        <v>42</v>
      </c>
      <c r="O17" s="1"/>
      <c r="P17" s="1"/>
      <c r="Q17" s="1"/>
    </row>
    <row r="18" spans="1:17" x14ac:dyDescent="0.25">
      <c r="B18" s="1" t="s">
        <v>47</v>
      </c>
      <c r="C18" s="1">
        <f>K18-(1.75*(O18/SQRT(5)))</f>
        <v>70.237625796353711</v>
      </c>
      <c r="D18" s="1">
        <f>K18+(1.75*(O18/SQRT(5)))</f>
        <v>79.762374203646289</v>
      </c>
      <c r="J18" s="1" t="s">
        <v>41</v>
      </c>
      <c r="K18" s="1">
        <f>12+9+21+16+17</f>
        <v>75</v>
      </c>
      <c r="L18" s="1"/>
      <c r="N18" s="1" t="s">
        <v>41</v>
      </c>
      <c r="O18" s="1">
        <f>SQRT(I3+I5+I10+I13+I14)</f>
        <v>6.0851385449397215</v>
      </c>
      <c r="P18" s="1"/>
      <c r="Q18" s="1"/>
    </row>
    <row r="19" spans="1:17" x14ac:dyDescent="0.25">
      <c r="J19" s="1" t="s">
        <v>40</v>
      </c>
      <c r="K19" s="1"/>
      <c r="L19" s="1"/>
    </row>
    <row r="20" spans="1:17" x14ac:dyDescent="0.25">
      <c r="A20" s="1" t="s">
        <v>53</v>
      </c>
      <c r="B20" s="1" t="s">
        <v>50</v>
      </c>
      <c r="C20" s="1">
        <f>_xlfn.NORM.DIST(79,K18,O18,TRUE)</f>
        <v>0.74451857639662333</v>
      </c>
    </row>
    <row r="21" spans="1:17" x14ac:dyDescent="0.25">
      <c r="I21" s="1" t="s">
        <v>56</v>
      </c>
      <c r="J21" s="1" t="s">
        <v>57</v>
      </c>
    </row>
    <row r="22" spans="1:17" x14ac:dyDescent="0.25">
      <c r="A22" s="1" t="s">
        <v>54</v>
      </c>
      <c r="B22" s="1" t="s">
        <v>51</v>
      </c>
      <c r="C22" s="1">
        <f>(_xlfn.NORM.DIST(82,K18,O18,TRUE)-(_xlfn.NORM.DIST(78,K18,O18,TRUE)))</f>
        <v>0.18600354766366411</v>
      </c>
      <c r="J22" s="1" t="s">
        <v>58</v>
      </c>
      <c r="K22" s="1">
        <f>_xlfn.NORM.INV(0.8032,K18,O18)</f>
        <v>80.191273958513591</v>
      </c>
    </row>
    <row r="23" spans="1:17" x14ac:dyDescent="0.25">
      <c r="K23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2363AE44D7F849A519FD55F73291F5" ma:contentTypeVersion="2" ma:contentTypeDescription="Create a new document." ma:contentTypeScope="" ma:versionID="80c13bcfbda821cb0d2bfbf3cd272166">
  <xsd:schema xmlns:xsd="http://www.w3.org/2001/XMLSchema" xmlns:xs="http://www.w3.org/2001/XMLSchema" xmlns:p="http://schemas.microsoft.com/office/2006/metadata/properties" xmlns:ns3="a3865d1d-d3a7-4c96-bcf3-39446d03cf6f" targetNamespace="http://schemas.microsoft.com/office/2006/metadata/properties" ma:root="true" ma:fieldsID="3d664c122b65a290b8c5d28af2ac9729" ns3:_="">
    <xsd:import namespace="a3865d1d-d3a7-4c96-bcf3-39446d03cf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865d1d-d3a7-4c96-bcf3-39446d03cf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CAFCD2-9288-45AC-A02B-DE0263346E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865d1d-d3a7-4c96-bcf3-39446d03cf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CB7F61-921F-4075-8F0C-752953BF3C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57DC7-20C6-4272-B52E-D5966D6E64BC}">
  <ds:schemaRefs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a3865d1d-d3a7-4c96-bcf3-39446d03cf6f"/>
    <ds:schemaRef ds:uri="http://schemas.microsoft.com/office/2006/documentManagement/typ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Hoffman</dc:creator>
  <cp:lastModifiedBy>Benjamin Hoffman</cp:lastModifiedBy>
  <dcterms:created xsi:type="dcterms:W3CDTF">2020-05-01T18:27:19Z</dcterms:created>
  <dcterms:modified xsi:type="dcterms:W3CDTF">2020-05-01T20:04:27Z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0x010100BE2363AE44D7F849A519FD55F73291F5</vt:lpwstr>
  </property>
</Properties>
</file>