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4\Lab Economics\"/>
    </mc:Choice>
  </mc:AlternateContent>
  <xr:revisionPtr revIDLastSave="0" documentId="8_{0C31371A-9CBA-43F4-880B-536CBE37B2E2}" xr6:coauthVersionLast="47" xr6:coauthVersionMax="47" xr10:uidLastSave="{00000000-0000-0000-0000-000000000000}"/>
  <bookViews>
    <workbookView xWindow="-108" yWindow="-108" windowWidth="23256" windowHeight="12576" xr2:uid="{FA4452F8-E31D-43BB-B134-63BBA13EFF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K15" i="1"/>
  <c r="L32" i="1"/>
  <c r="L33" i="1"/>
  <c r="L31" i="1"/>
  <c r="K31" i="1"/>
  <c r="K32" i="1"/>
  <c r="K33" i="1"/>
  <c r="J32" i="1"/>
  <c r="J33" i="1"/>
  <c r="J31" i="1"/>
  <c r="I32" i="1"/>
  <c r="I33" i="1"/>
  <c r="I31" i="1"/>
  <c r="H31" i="1"/>
  <c r="H32" i="1"/>
  <c r="H33" i="1"/>
  <c r="G33" i="1"/>
  <c r="G32" i="1"/>
  <c r="G31" i="1"/>
  <c r="H27" i="1"/>
  <c r="G27" i="1"/>
  <c r="F27" i="1"/>
  <c r="E27" i="1"/>
  <c r="D27" i="1"/>
  <c r="C27" i="1"/>
  <c r="C3" i="1"/>
  <c r="D3" i="1" s="1"/>
  <c r="C4" i="1"/>
  <c r="D4" i="1" s="1"/>
  <c r="C5" i="1"/>
  <c r="D5" i="1" s="1"/>
  <c r="E5" i="1" s="1"/>
  <c r="N13" i="1" l="1"/>
  <c r="N12" i="1"/>
  <c r="E3" i="1"/>
  <c r="F3" i="1"/>
  <c r="F5" i="1"/>
  <c r="F4" i="1"/>
  <c r="E4" i="1"/>
</calcChain>
</file>

<file path=xl/sharedStrings.xml><?xml version="1.0" encoding="utf-8"?>
<sst xmlns="http://schemas.openxmlformats.org/spreadsheetml/2006/main" count="75" uniqueCount="36">
  <si>
    <t>PM</t>
  </si>
  <si>
    <t>TM</t>
  </si>
  <si>
    <t>SS</t>
  </si>
  <si>
    <t>P</t>
  </si>
  <si>
    <t>a</t>
  </si>
  <si>
    <t>b</t>
  </si>
  <si>
    <t>c</t>
  </si>
  <si>
    <t>d</t>
  </si>
  <si>
    <t>organic</t>
  </si>
  <si>
    <t>semidetach</t>
  </si>
  <si>
    <t>embedded</t>
  </si>
  <si>
    <t>SIZE</t>
  </si>
  <si>
    <t>Рейтинг</t>
  </si>
  <si>
    <t>Дуже низький</t>
  </si>
  <si>
    <t>Низький</t>
  </si>
  <si>
    <t>Середній</t>
  </si>
  <si>
    <t>Високий</t>
  </si>
  <si>
    <t>Дуже високий</t>
  </si>
  <si>
    <t>Критичний</t>
  </si>
  <si>
    <t>RELY</t>
  </si>
  <si>
    <t>DATA</t>
  </si>
  <si>
    <t>CPLX</t>
  </si>
  <si>
    <t>TIME</t>
  </si>
  <si>
    <t>STOR</t>
  </si>
  <si>
    <t>VIRT</t>
  </si>
  <si>
    <t>TURN</t>
  </si>
  <si>
    <t>ACAP</t>
  </si>
  <si>
    <t>AEXP</t>
  </si>
  <si>
    <t>PCAP</t>
  </si>
  <si>
    <t>VEXP</t>
  </si>
  <si>
    <t>LEXP</t>
  </si>
  <si>
    <t>MODP</t>
  </si>
  <si>
    <t>TOOL</t>
  </si>
  <si>
    <t>SCED</t>
  </si>
  <si>
    <t>-</t>
  </si>
  <si>
    <t>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</si>
</sst>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5" borderId="0" xfId="4" applyAlignment="1">
      <alignment horizontal="center"/>
    </xf>
    <xf numFmtId="0" fontId="1" fillId="3" borderId="0" xfId="2" applyAlignment="1">
      <alignment horizontal="center" vertical="center"/>
    </xf>
    <xf numFmtId="0" fontId="1" fillId="3" borderId="0" xfId="2" applyAlignment="1">
      <alignment horizontal="center"/>
    </xf>
    <xf numFmtId="2" fontId="1" fillId="3" borderId="0" xfId="2" applyNumberFormat="1" applyAlignment="1">
      <alignment horizontal="center" vertical="center"/>
    </xf>
    <xf numFmtId="2" fontId="1" fillId="3" borderId="0" xfId="2" applyNumberFormat="1" applyAlignment="1">
      <alignment horizontal="center"/>
    </xf>
    <xf numFmtId="0" fontId="2" fillId="2" borderId="0" xfId="1" applyAlignment="1">
      <alignment horizontal="center"/>
    </xf>
    <xf numFmtId="0" fontId="1" fillId="4" borderId="0" xfId="3" applyAlignment="1">
      <alignment horizontal="center"/>
    </xf>
    <xf numFmtId="0" fontId="1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1" fillId="5" borderId="0" xfId="4" applyAlignment="1">
      <alignment horizontal="center" vertical="center" wrapText="1"/>
    </xf>
    <xf numFmtId="0" fontId="0" fillId="3" borderId="0" xfId="2" applyFont="1" applyAlignment="1">
      <alignment horizontal="center" vertical="center"/>
    </xf>
    <xf numFmtId="0" fontId="1" fillId="4" borderId="0" xfId="3"/>
    <xf numFmtId="0" fontId="2" fillId="2" borderId="0" xfId="1" applyAlignment="1">
      <alignment horizontal="center" vertical="center"/>
    </xf>
    <xf numFmtId="2" fontId="1" fillId="5" borderId="0" xfId="4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1" fillId="3" borderId="0" xfId="2" applyNumberFormat="1" applyAlignment="1">
      <alignment horizontal="center"/>
    </xf>
    <xf numFmtId="167" fontId="1" fillId="3" borderId="0" xfId="2" applyNumberFormat="1"/>
    <xf numFmtId="2" fontId="1" fillId="4" borderId="0" xfId="3" applyNumberFormat="1"/>
    <xf numFmtId="2" fontId="1" fillId="3" borderId="0" xfId="2" applyNumberFormat="1"/>
  </cellXfs>
  <cellStyles count="5">
    <cellStyle name="20% — акцент6" xfId="2" builtinId="50"/>
    <cellStyle name="40% — акцент6" xfId="3" builtinId="51"/>
    <cellStyle name="60% — акцент6" xfId="4" builtinId="52"/>
    <cellStyle name="Акцент6" xfId="1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3048-97E3-4662-9E54-4165941D3987}">
  <dimension ref="B2:N33"/>
  <sheetViews>
    <sheetView tabSelected="1" topLeftCell="A9" workbookViewId="0">
      <selection activeCell="P25" sqref="P25"/>
    </sheetView>
  </sheetViews>
  <sheetFormatPr defaultRowHeight="14.4" x14ac:dyDescent="0.3"/>
  <cols>
    <col min="2" max="2" width="10.6640625" customWidth="1"/>
    <col min="8" max="8" width="10.44140625" customWidth="1"/>
    <col min="10" max="10" width="10.109375" customWidth="1"/>
    <col min="13" max="13" width="2.21875" customWidth="1"/>
    <col min="14" max="14" width="10.21875" customWidth="1"/>
  </cols>
  <sheetData>
    <row r="2" spans="2:14" x14ac:dyDescent="0.3">
      <c r="C2" s="6" t="s">
        <v>0</v>
      </c>
      <c r="D2" s="6" t="s">
        <v>1</v>
      </c>
      <c r="E2" s="6" t="s">
        <v>2</v>
      </c>
      <c r="F2" s="6" t="s">
        <v>3</v>
      </c>
      <c r="G2" s="3"/>
      <c r="I2" s="7" t="s">
        <v>4</v>
      </c>
      <c r="J2" s="7" t="s">
        <v>5</v>
      </c>
      <c r="K2" s="7" t="s">
        <v>6</v>
      </c>
      <c r="L2" s="7" t="s">
        <v>7</v>
      </c>
    </row>
    <row r="3" spans="2:14" x14ac:dyDescent="0.3">
      <c r="B3" s="8" t="s">
        <v>8</v>
      </c>
      <c r="C3" s="5">
        <f>I3*(K$17)^J3</f>
        <v>957.60974985321809</v>
      </c>
      <c r="D3" s="5">
        <f>K3*(C3)^L3</f>
        <v>33.946238733454891</v>
      </c>
      <c r="E3" s="5">
        <f>C3/D3</f>
        <v>28.209598046262165</v>
      </c>
      <c r="F3" s="5">
        <f>K$17/C3</f>
        <v>0.31328001834357244</v>
      </c>
      <c r="G3" s="3"/>
      <c r="H3" s="9" t="s">
        <v>8</v>
      </c>
      <c r="I3" s="4">
        <v>2.4</v>
      </c>
      <c r="J3" s="4">
        <v>1.05</v>
      </c>
      <c r="K3" s="4">
        <v>2.5</v>
      </c>
      <c r="L3" s="4">
        <v>0.38</v>
      </c>
    </row>
    <row r="4" spans="2:14" x14ac:dyDescent="0.3">
      <c r="B4" s="6" t="s">
        <v>9</v>
      </c>
      <c r="C4" s="10">
        <f>I4*(K$17)^J4</f>
        <v>1784.4199087135121</v>
      </c>
      <c r="D4" s="10">
        <f>K4*(C4)^L4</f>
        <v>34.352945443147846</v>
      </c>
      <c r="E4" s="10">
        <f t="shared" ref="E4:E5" si="0">C4/D4</f>
        <v>51.943723767926237</v>
      </c>
      <c r="F4" s="10">
        <f>K$17/C4</f>
        <v>0.16812186332099754</v>
      </c>
      <c r="G4" s="3"/>
      <c r="H4" s="7" t="s">
        <v>9</v>
      </c>
      <c r="I4" s="11">
        <v>3</v>
      </c>
      <c r="J4" s="11">
        <v>1.1200000000000001</v>
      </c>
      <c r="K4" s="11">
        <v>2.5</v>
      </c>
      <c r="L4" s="11">
        <v>0.35</v>
      </c>
    </row>
    <row r="5" spans="2:14" x14ac:dyDescent="0.3">
      <c r="B5" s="8" t="s">
        <v>10</v>
      </c>
      <c r="C5" s="5">
        <f>I5*(K$17)^J5</f>
        <v>3379.4654160944478</v>
      </c>
      <c r="D5" s="5">
        <f>K5*(C5)^L5</f>
        <v>33.6644381591599</v>
      </c>
      <c r="E5" s="5">
        <f t="shared" si="0"/>
        <v>100.38680580727039</v>
      </c>
      <c r="F5" s="5">
        <f>K$17/C5</f>
        <v>8.8771436621683644E-2</v>
      </c>
      <c r="G5" s="3"/>
      <c r="H5" s="9" t="s">
        <v>10</v>
      </c>
      <c r="I5" s="4">
        <v>3.6</v>
      </c>
      <c r="J5" s="4">
        <v>1.2</v>
      </c>
      <c r="K5" s="4">
        <v>2.5</v>
      </c>
      <c r="L5" s="4">
        <v>0.32</v>
      </c>
    </row>
    <row r="6" spans="2:14" x14ac:dyDescent="0.3">
      <c r="B6" s="3"/>
      <c r="C6" s="3"/>
      <c r="D6" s="3"/>
      <c r="E6" s="3"/>
      <c r="F6" s="3"/>
      <c r="G6" s="3"/>
      <c r="H6" s="3"/>
      <c r="I6" s="4"/>
      <c r="J6" s="4"/>
      <c r="K6" s="4"/>
      <c r="L6" s="4"/>
    </row>
    <row r="7" spans="2:14" x14ac:dyDescent="0.3">
      <c r="D7" s="3"/>
      <c r="E7" s="3"/>
      <c r="F7" s="3"/>
      <c r="G7" s="3"/>
      <c r="H7" s="3"/>
      <c r="I7" s="4"/>
      <c r="J7" s="4"/>
      <c r="K7" s="4"/>
      <c r="L7" s="4"/>
    </row>
    <row r="8" spans="2:14" x14ac:dyDescent="0.3">
      <c r="B8" s="3"/>
      <c r="C8" s="3"/>
      <c r="D8" s="3"/>
      <c r="E8" s="3"/>
      <c r="F8" s="3"/>
      <c r="G8" s="3"/>
      <c r="H8" s="3"/>
      <c r="I8" s="4"/>
      <c r="J8" s="4"/>
      <c r="K8" s="4"/>
      <c r="L8" s="4"/>
    </row>
    <row r="9" spans="2:14" x14ac:dyDescent="0.3">
      <c r="C9" s="15" t="s">
        <v>12</v>
      </c>
      <c r="D9" s="15"/>
      <c r="E9" s="15"/>
      <c r="F9" s="15"/>
      <c r="G9" s="15"/>
      <c r="H9" s="15"/>
      <c r="I9" s="1"/>
      <c r="J9" s="1"/>
      <c r="K9" s="1"/>
      <c r="L9" s="1"/>
    </row>
    <row r="10" spans="2:14" ht="28.8" x14ac:dyDescent="0.3">
      <c r="C10" s="16" t="s">
        <v>13</v>
      </c>
      <c r="D10" s="6" t="s">
        <v>14</v>
      </c>
      <c r="E10" s="6" t="s">
        <v>15</v>
      </c>
      <c r="F10" s="6" t="s">
        <v>16</v>
      </c>
      <c r="G10" s="16" t="s">
        <v>17</v>
      </c>
      <c r="H10" s="6" t="s">
        <v>18</v>
      </c>
      <c r="I10" s="1"/>
      <c r="K10" s="6" t="s">
        <v>4</v>
      </c>
      <c r="L10" s="6" t="s">
        <v>5</v>
      </c>
      <c r="N10" s="19" t="s">
        <v>0</v>
      </c>
    </row>
    <row r="11" spans="2:14" x14ac:dyDescent="0.3">
      <c r="B11" s="8" t="s">
        <v>19</v>
      </c>
      <c r="C11" s="2">
        <v>0.75</v>
      </c>
      <c r="D11" s="3">
        <v>0.88</v>
      </c>
      <c r="E11" s="2">
        <v>1</v>
      </c>
      <c r="F11" s="19">
        <v>1.1499999999999999</v>
      </c>
      <c r="G11" s="2">
        <v>1.4</v>
      </c>
      <c r="H11" s="3" t="s">
        <v>34</v>
      </c>
      <c r="I11" s="1"/>
      <c r="J11" s="9" t="s">
        <v>8</v>
      </c>
      <c r="K11" s="4">
        <v>3.2</v>
      </c>
      <c r="L11" s="4">
        <v>1.05</v>
      </c>
      <c r="N11" s="26">
        <f>$K$15*K11*(K$17)^L11</f>
        <v>2283.999550873049</v>
      </c>
    </row>
    <row r="12" spans="2:14" x14ac:dyDescent="0.3">
      <c r="B12" s="14" t="s">
        <v>20</v>
      </c>
      <c r="C12" s="17" t="s">
        <v>34</v>
      </c>
      <c r="D12" s="8">
        <v>0.94</v>
      </c>
      <c r="E12" s="8">
        <v>1</v>
      </c>
      <c r="F12" s="19">
        <v>1.08</v>
      </c>
      <c r="G12" s="8">
        <v>1.1599999999999999</v>
      </c>
      <c r="H12" s="17" t="s">
        <v>34</v>
      </c>
      <c r="I12" s="1"/>
      <c r="J12" s="7" t="s">
        <v>9</v>
      </c>
      <c r="K12" s="11">
        <v>3</v>
      </c>
      <c r="L12" s="11">
        <v>1.1200000000000001</v>
      </c>
      <c r="N12" s="25">
        <f t="shared" ref="N12:N13" si="1">$K$15*K12*(K$17)^L12</f>
        <v>3192.0212832225989</v>
      </c>
    </row>
    <row r="13" spans="2:14" x14ac:dyDescent="0.3">
      <c r="B13" s="8" t="s">
        <v>21</v>
      </c>
      <c r="C13" s="2">
        <v>0.7</v>
      </c>
      <c r="D13" s="2">
        <v>0.85</v>
      </c>
      <c r="E13" s="3">
        <v>1</v>
      </c>
      <c r="F13" s="19">
        <v>1.1499999999999999</v>
      </c>
      <c r="G13" s="2">
        <v>1.3</v>
      </c>
      <c r="H13" s="2">
        <v>1.65</v>
      </c>
      <c r="I13" s="1"/>
      <c r="J13" s="9" t="s">
        <v>10</v>
      </c>
      <c r="K13" s="4">
        <v>2.8</v>
      </c>
      <c r="L13" s="4">
        <v>1.2</v>
      </c>
      <c r="N13" s="26">
        <f t="shared" si="1"/>
        <v>4701.8877345509527</v>
      </c>
    </row>
    <row r="14" spans="2:14" x14ac:dyDescent="0.3">
      <c r="B14" s="14" t="s">
        <v>22</v>
      </c>
      <c r="C14" s="17" t="s">
        <v>34</v>
      </c>
      <c r="D14" s="17" t="s">
        <v>34</v>
      </c>
      <c r="E14" s="8">
        <v>1</v>
      </c>
      <c r="F14" s="8">
        <v>1.1100000000000001</v>
      </c>
      <c r="G14" s="19">
        <v>1.3</v>
      </c>
      <c r="H14" s="8">
        <v>1.66</v>
      </c>
      <c r="I14" s="1"/>
    </row>
    <row r="15" spans="2:14" x14ac:dyDescent="0.3">
      <c r="B15" s="8" t="s">
        <v>23</v>
      </c>
      <c r="C15" s="3" t="s">
        <v>34</v>
      </c>
      <c r="D15" s="3" t="s">
        <v>34</v>
      </c>
      <c r="E15" s="3">
        <v>1</v>
      </c>
      <c r="F15" s="2">
        <v>1.06</v>
      </c>
      <c r="G15" s="19">
        <v>1.21</v>
      </c>
      <c r="H15" s="2">
        <v>1.56</v>
      </c>
      <c r="I15" s="1"/>
      <c r="J15" s="12" t="s">
        <v>35</v>
      </c>
      <c r="K15" s="18">
        <f>F11*F12*F13*G14*G15*G16*G17*G18*G19*G20*G21*G22*D23*D24*D25</f>
        <v>1.7888285529855499</v>
      </c>
    </row>
    <row r="16" spans="2:14" x14ac:dyDescent="0.3">
      <c r="B16" s="14" t="s">
        <v>24</v>
      </c>
      <c r="C16" s="17" t="s">
        <v>34</v>
      </c>
      <c r="D16" s="8">
        <v>0.87</v>
      </c>
      <c r="E16" s="8">
        <v>1</v>
      </c>
      <c r="F16" s="8">
        <v>1.1499999999999999</v>
      </c>
      <c r="G16" s="19">
        <v>1.3</v>
      </c>
      <c r="H16" s="17" t="s">
        <v>34</v>
      </c>
    </row>
    <row r="17" spans="2:12" x14ac:dyDescent="0.3">
      <c r="B17" s="8" t="s">
        <v>25</v>
      </c>
      <c r="C17" s="3" t="s">
        <v>34</v>
      </c>
      <c r="D17" s="2">
        <v>0.87</v>
      </c>
      <c r="E17" s="3">
        <v>1</v>
      </c>
      <c r="F17" s="2">
        <v>1.07</v>
      </c>
      <c r="G17" s="19">
        <v>1.1499999999999999</v>
      </c>
      <c r="H17" s="3" t="s">
        <v>34</v>
      </c>
      <c r="J17" s="12" t="s">
        <v>11</v>
      </c>
      <c r="K17" s="13">
        <v>300</v>
      </c>
    </row>
    <row r="18" spans="2:12" x14ac:dyDescent="0.3">
      <c r="B18" s="14" t="s">
        <v>26</v>
      </c>
      <c r="C18" s="8">
        <v>1.46</v>
      </c>
      <c r="D18" s="8">
        <v>1.19</v>
      </c>
      <c r="E18" s="8">
        <v>1</v>
      </c>
      <c r="F18" s="8">
        <v>0.86</v>
      </c>
      <c r="G18" s="19">
        <v>0.71</v>
      </c>
      <c r="H18" s="17" t="s">
        <v>34</v>
      </c>
    </row>
    <row r="19" spans="2:12" x14ac:dyDescent="0.3">
      <c r="B19" s="8" t="s">
        <v>27</v>
      </c>
      <c r="C19" s="2">
        <v>1.29</v>
      </c>
      <c r="D19" s="2">
        <v>1.1299999999999999</v>
      </c>
      <c r="E19" s="3">
        <v>1</v>
      </c>
      <c r="F19" s="2">
        <v>0.91</v>
      </c>
      <c r="G19" s="19">
        <v>0.82</v>
      </c>
      <c r="H19" s="3" t="s">
        <v>34</v>
      </c>
    </row>
    <row r="20" spans="2:12" x14ac:dyDescent="0.3">
      <c r="B20" s="14" t="s">
        <v>28</v>
      </c>
      <c r="C20" s="8">
        <v>1.42</v>
      </c>
      <c r="D20" s="8">
        <v>1.17</v>
      </c>
      <c r="E20" s="8">
        <v>1</v>
      </c>
      <c r="F20" s="8">
        <v>0.86</v>
      </c>
      <c r="G20" s="19">
        <v>0.7</v>
      </c>
      <c r="H20" s="17" t="s">
        <v>34</v>
      </c>
    </row>
    <row r="21" spans="2:12" x14ac:dyDescent="0.3">
      <c r="B21" s="8" t="s">
        <v>29</v>
      </c>
      <c r="C21" s="2">
        <v>1.21</v>
      </c>
      <c r="D21" s="2">
        <v>1.1000000000000001</v>
      </c>
      <c r="E21" s="3">
        <v>1</v>
      </c>
      <c r="F21" s="2">
        <v>0.9</v>
      </c>
      <c r="G21" s="12">
        <v>1</v>
      </c>
      <c r="H21" s="3" t="s">
        <v>34</v>
      </c>
    </row>
    <row r="22" spans="2:12" x14ac:dyDescent="0.3">
      <c r="B22" s="14" t="s">
        <v>30</v>
      </c>
      <c r="C22" s="8">
        <v>1.1399999999999999</v>
      </c>
      <c r="D22" s="8">
        <v>1.07</v>
      </c>
      <c r="E22" s="8">
        <v>1</v>
      </c>
      <c r="F22" s="8">
        <v>0.95</v>
      </c>
      <c r="G22" s="19">
        <v>1</v>
      </c>
      <c r="H22" s="17" t="s">
        <v>34</v>
      </c>
    </row>
    <row r="23" spans="2:12" x14ac:dyDescent="0.3">
      <c r="B23" s="8" t="s">
        <v>31</v>
      </c>
      <c r="C23" s="2">
        <v>1.24</v>
      </c>
      <c r="D23" s="19">
        <v>1.1000000000000001</v>
      </c>
      <c r="E23" s="3">
        <v>1</v>
      </c>
      <c r="F23" s="2">
        <v>0.91</v>
      </c>
      <c r="G23" s="2">
        <v>0.82</v>
      </c>
      <c r="H23" s="3" t="s">
        <v>34</v>
      </c>
    </row>
    <row r="24" spans="2:12" x14ac:dyDescent="0.3">
      <c r="B24" s="14" t="s">
        <v>32</v>
      </c>
      <c r="C24" s="8">
        <v>1.24</v>
      </c>
      <c r="D24" s="19">
        <v>1.1000000000000001</v>
      </c>
      <c r="E24" s="8">
        <v>1</v>
      </c>
      <c r="F24" s="8">
        <v>0.91</v>
      </c>
      <c r="G24" s="8">
        <v>0.83</v>
      </c>
      <c r="H24" s="17" t="s">
        <v>34</v>
      </c>
    </row>
    <row r="25" spans="2:12" x14ac:dyDescent="0.3">
      <c r="B25" s="8" t="s">
        <v>33</v>
      </c>
      <c r="C25" s="2">
        <v>1.23</v>
      </c>
      <c r="D25" s="19">
        <v>1.08</v>
      </c>
      <c r="E25" s="3">
        <v>1</v>
      </c>
      <c r="F25" s="2">
        <v>1.04</v>
      </c>
      <c r="G25" s="2">
        <v>1.1000000000000001</v>
      </c>
      <c r="H25" s="3" t="s">
        <v>34</v>
      </c>
    </row>
    <row r="27" spans="2:12" x14ac:dyDescent="0.3">
      <c r="B27" s="19" t="s">
        <v>35</v>
      </c>
      <c r="C27" s="20">
        <f>C11*C13*C18*C19*C20*C21*C22*C23*C24*C25</f>
        <v>3.6629325140703912</v>
      </c>
      <c r="D27" s="20">
        <f>D11*D12*D13*D16*D17*D18*D19*D20*D21*D22*D23*D24*D25</f>
        <v>1.2878486052780385</v>
      </c>
      <c r="E27" s="20">
        <f>E11*E12*E13*E16*E17*E18*E19*E20*E21*E22*E23*E24*E25*E14*E15</f>
        <v>1</v>
      </c>
      <c r="F27" s="20">
        <f>F11*F12*F13*F14*F15*F16*F17*F18*F19*F20*F21*F22*F23*F24*F25</f>
        <v>1.0248267002905291</v>
      </c>
      <c r="G27" s="20">
        <f>G11*G12*G13*G14*G15*G16*G17*G18*G19*G20*G23*G24*G25</f>
        <v>1.5147960484371477</v>
      </c>
      <c r="H27" s="20">
        <f>H13*H14*H15</f>
        <v>4.2728399999999995</v>
      </c>
    </row>
    <row r="29" spans="2:12" x14ac:dyDescent="0.3">
      <c r="B29" s="1"/>
      <c r="C29" s="1"/>
      <c r="D29" s="1"/>
      <c r="G29" s="15" t="s">
        <v>12</v>
      </c>
      <c r="H29" s="15"/>
      <c r="I29" s="15"/>
      <c r="J29" s="15"/>
      <c r="K29" s="15"/>
      <c r="L29" s="15"/>
    </row>
    <row r="30" spans="2:12" ht="28.8" x14ac:dyDescent="0.3">
      <c r="F30" s="19" t="s">
        <v>0</v>
      </c>
      <c r="G30" s="16" t="s">
        <v>13</v>
      </c>
      <c r="H30" s="6" t="s">
        <v>14</v>
      </c>
      <c r="I30" s="6" t="s">
        <v>15</v>
      </c>
      <c r="J30" s="6" t="s">
        <v>16</v>
      </c>
      <c r="K30" s="16" t="s">
        <v>17</v>
      </c>
      <c r="L30" s="6" t="s">
        <v>18</v>
      </c>
    </row>
    <row r="31" spans="2:12" x14ac:dyDescent="0.3">
      <c r="F31" s="9" t="s">
        <v>8</v>
      </c>
      <c r="G31" s="21">
        <f>C$27*K11*(K$17)^L11</f>
        <v>4676.8798513708898</v>
      </c>
      <c r="H31" s="21">
        <f>D$27*K11*(K$17)^L11</f>
        <v>1644.3418409988244</v>
      </c>
      <c r="I31" s="21">
        <f>E$27*K11*(K$17)^L11</f>
        <v>1276.8129998042909</v>
      </c>
      <c r="J31" s="21">
        <f>F$27*K11*(K$17)^L11</f>
        <v>1308.5120534774835</v>
      </c>
      <c r="K31" s="21">
        <f>G$27*K11*(K$17)^L11</f>
        <v>1934.1112866967205</v>
      </c>
      <c r="L31" s="22">
        <f>H$27*K11*(K$17)^L11</f>
        <v>5455.6176580837664</v>
      </c>
    </row>
    <row r="32" spans="2:12" x14ac:dyDescent="0.3">
      <c r="F32" s="7" t="s">
        <v>9</v>
      </c>
      <c r="G32" s="23">
        <f>C$27*K12*(K$17)^L12</f>
        <v>6536.2097023812421</v>
      </c>
      <c r="H32" s="23">
        <f>D$27*K12*(K$17)^L12</f>
        <v>2298.0626906670609</v>
      </c>
      <c r="I32" s="23">
        <f>E$27*K12*(K$17)^L12</f>
        <v>1784.4199087135121</v>
      </c>
      <c r="J32" s="23">
        <f>F$27*K12*(K$17)^L12</f>
        <v>1828.7211669795956</v>
      </c>
      <c r="K32" s="23">
        <f>G$27*K12*(K$17)^L12</f>
        <v>2703.0322264718034</v>
      </c>
      <c r="L32" s="24">
        <f>H$27*K12*(K$17)^L12</f>
        <v>7624.5407627474424</v>
      </c>
    </row>
    <row r="33" spans="6:12" x14ac:dyDescent="0.3">
      <c r="F33" s="9" t="s">
        <v>10</v>
      </c>
      <c r="G33" s="21">
        <f>C$27*K13*(K$17)^L13</f>
        <v>9627.9195855023791</v>
      </c>
      <c r="H33" s="21">
        <f>D$27*K13*(K$17)^L13</f>
        <v>3385.0754176575774</v>
      </c>
      <c r="I33" s="21">
        <f>E$27*K13*(K$17)^L13</f>
        <v>2628.4731014067925</v>
      </c>
      <c r="J33" s="21">
        <f>F$27*K13*(K$17)^L13</f>
        <v>2693.729415317136</v>
      </c>
      <c r="K33" s="21">
        <f>G$27*K13*(K$17)^L13</f>
        <v>3981.600667434343</v>
      </c>
      <c r="L33" s="22">
        <f>H$27*K13*(K$17)^L13</f>
        <v>11231.045006614997</v>
      </c>
    </row>
  </sheetData>
  <mergeCells count="2">
    <mergeCell ref="C9:H9"/>
    <mergeCell ref="G29:L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2021-09-14T21:02:14Z</dcterms:created>
  <dcterms:modified xsi:type="dcterms:W3CDTF">2021-09-14T22:34:45Z</dcterms:modified>
</cp:coreProperties>
</file>