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Eredmények" sheetId="2" r:id="rId1"/>
  </sheets>
  <calcPr calcId="152511"/>
</workbook>
</file>

<file path=xl/calcChain.xml><?xml version="1.0" encoding="utf-8"?>
<calcChain xmlns="http://schemas.openxmlformats.org/spreadsheetml/2006/main">
  <c r="O8" i="2"/>
  <c r="O9"/>
  <c r="O7"/>
  <c r="C17" l="1"/>
  <c r="D17"/>
  <c r="E17"/>
  <c r="F17"/>
  <c r="G17"/>
  <c r="H17"/>
  <c r="I17"/>
  <c r="J17"/>
  <c r="K17"/>
  <c r="C23"/>
  <c r="D23"/>
  <c r="E23"/>
  <c r="F23"/>
  <c r="G23"/>
  <c r="H23"/>
  <c r="I23"/>
  <c r="J23"/>
  <c r="K23"/>
  <c r="C22"/>
  <c r="D22"/>
  <c r="E22"/>
  <c r="F22"/>
  <c r="G22"/>
  <c r="H22"/>
  <c r="I22"/>
  <c r="J22"/>
  <c r="K22"/>
  <c r="C18"/>
  <c r="D18"/>
  <c r="E18"/>
  <c r="F18"/>
  <c r="G18"/>
  <c r="H18"/>
  <c r="I18"/>
  <c r="J18"/>
  <c r="K18"/>
  <c r="C21"/>
  <c r="D21"/>
  <c r="E21"/>
  <c r="F21"/>
  <c r="G21"/>
  <c r="H21"/>
  <c r="I21"/>
  <c r="J21"/>
  <c r="K21"/>
  <c r="C19"/>
  <c r="D19"/>
  <c r="E19"/>
  <c r="F19"/>
  <c r="G19"/>
  <c r="H19"/>
  <c r="I19"/>
  <c r="J19"/>
  <c r="K19"/>
  <c r="C20"/>
  <c r="D20"/>
  <c r="E20"/>
  <c r="F20"/>
  <c r="G20"/>
  <c r="H20"/>
  <c r="I20"/>
  <c r="J20"/>
  <c r="K20"/>
  <c r="C24"/>
  <c r="D24"/>
  <c r="E24"/>
  <c r="F24"/>
  <c r="G24"/>
  <c r="H24"/>
  <c r="I24"/>
  <c r="J24"/>
  <c r="K24"/>
  <c r="C25"/>
  <c r="D25"/>
  <c r="E25"/>
  <c r="F25"/>
  <c r="G25"/>
  <c r="H25"/>
  <c r="I25"/>
  <c r="J25"/>
  <c r="K25"/>
  <c r="C26"/>
  <c r="D26"/>
  <c r="E26"/>
  <c r="F26"/>
  <c r="G26"/>
  <c r="H26"/>
  <c r="I26"/>
  <c r="J26"/>
  <c r="K26"/>
  <c r="B23"/>
  <c r="L23" s="1"/>
  <c r="B22"/>
  <c r="L22" s="1"/>
  <c r="B18"/>
  <c r="L18" s="1"/>
  <c r="B21"/>
  <c r="L21" s="1"/>
  <c r="B19"/>
  <c r="L19" s="1"/>
  <c r="B20"/>
  <c r="L20" s="1"/>
  <c r="B24"/>
  <c r="L24" s="1"/>
  <c r="B25"/>
  <c r="L25" s="1"/>
  <c r="B26"/>
  <c r="L26" s="1"/>
  <c r="B17"/>
  <c r="A23"/>
  <c r="A22"/>
  <c r="A18"/>
  <c r="A21"/>
  <c r="A19"/>
  <c r="A20"/>
  <c r="A24"/>
  <c r="A25"/>
  <c r="A26"/>
  <c r="A17"/>
  <c r="L17" l="1"/>
  <c r="N9" l="1"/>
  <c r="N8"/>
  <c r="N7"/>
</calcChain>
</file>

<file path=xl/sharedStrings.xml><?xml version="1.0" encoding="utf-8"?>
<sst xmlns="http://schemas.openxmlformats.org/spreadsheetml/2006/main" count="77" uniqueCount="73">
  <si>
    <t>A</t>
  </si>
  <si>
    <t>B</t>
  </si>
  <si>
    <t>C</t>
  </si>
  <si>
    <t>Összpont</t>
  </si>
  <si>
    <t>11,12</t>
  </si>
  <si>
    <t>51,50</t>
  </si>
  <si>
    <t>14,92</t>
  </si>
  <si>
    <t>34,57</t>
  </si>
  <si>
    <t>52,37</t>
  </si>
  <si>
    <t>11,85</t>
  </si>
  <si>
    <t>53,28</t>
  </si>
  <si>
    <t>15,40</t>
  </si>
  <si>
    <t>40,66</t>
  </si>
  <si>
    <t>55,73</t>
  </si>
  <si>
    <t>12,03</t>
  </si>
  <si>
    <t>51,65</t>
  </si>
  <si>
    <t>17,05</t>
  </si>
  <si>
    <t>35,30</t>
  </si>
  <si>
    <t>43,60</t>
  </si>
  <si>
    <t>50,10</t>
  </si>
  <si>
    <t>19,94</t>
  </si>
  <si>
    <t>23,18</t>
  </si>
  <si>
    <t>28,60</t>
  </si>
  <si>
    <t>11,87</t>
  </si>
  <si>
    <t>57,16</t>
  </si>
  <si>
    <t>20,90</t>
  </si>
  <si>
    <t>23,07</t>
  </si>
  <si>
    <t>45,40</t>
  </si>
  <si>
    <t>11,10</t>
  </si>
  <si>
    <t>15,38</t>
  </si>
  <si>
    <t>11,15</t>
  </si>
  <si>
    <t>Eredmények</t>
  </si>
  <si>
    <t>690</t>
  </si>
  <si>
    <t>650</t>
  </si>
  <si>
    <t>646</t>
  </si>
  <si>
    <t>616</t>
  </si>
  <si>
    <t>609</t>
  </si>
  <si>
    <t>627</t>
  </si>
  <si>
    <t>671</t>
  </si>
  <si>
    <t>186</t>
  </si>
  <si>
    <t>171</t>
  </si>
  <si>
    <t>174</t>
  </si>
  <si>
    <t>156</t>
  </si>
  <si>
    <t>430</t>
  </si>
  <si>
    <t>410</t>
  </si>
  <si>
    <t>360</t>
  </si>
  <si>
    <t>370</t>
  </si>
  <si>
    <t>Távolugrás (cm)</t>
  </si>
  <si>
    <t>Súlylökés (m)</t>
  </si>
  <si>
    <t>Magasugrás (cm)</t>
  </si>
  <si>
    <t>110 m gátfutás (s)</t>
  </si>
  <si>
    <t>Diszkoszvetés (m)</t>
  </si>
  <si>
    <t>Rúdugrás (cm)</t>
  </si>
  <si>
    <t>Gerelyhajítás (m)</t>
  </si>
  <si>
    <t>1500 m futás (s)</t>
  </si>
  <si>
    <t>100 m futás (s)</t>
  </si>
  <si>
    <t>400 m futás (s)</t>
  </si>
  <si>
    <t>Pontszámok</t>
  </si>
  <si>
    <t>Borz Jenő</t>
  </si>
  <si>
    <t>Hang Nándor</t>
  </si>
  <si>
    <t>Kis Jenő</t>
  </si>
  <si>
    <t>Kis Pál</t>
  </si>
  <si>
    <t>Dobó Balázs</t>
  </si>
  <si>
    <t>Gábor Zsolt</t>
  </si>
  <si>
    <t>33,10</t>
  </si>
  <si>
    <t>11,40</t>
  </si>
  <si>
    <t>350</t>
  </si>
  <si>
    <t>14,40</t>
  </si>
  <si>
    <t>Ágh Bálint</t>
  </si>
  <si>
    <t>Helyezés</t>
  </si>
  <si>
    <t>Név</t>
  </si>
  <si>
    <t>290,02</t>
  </si>
  <si>
    <t>Helyezettek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</si>
</sst>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Protection="1">
      <protection hidden="1"/>
    </xf>
    <xf numFmtId="49" fontId="0" fillId="0" borderId="1" xfId="0" applyNumberFormat="1" applyBorder="1" applyAlignment="1" applyProtection="1">
      <alignment horizontal="right"/>
      <protection hidden="1"/>
    </xf>
    <xf numFmtId="0" fontId="0" fillId="0" borderId="1" xfId="0" applyBorder="1" applyAlignment="1" applyProtection="1">
      <alignment horizontal="right"/>
      <protection hidden="1"/>
    </xf>
    <xf numFmtId="0" fontId="1" fillId="0" borderId="0" xfId="0" applyFont="1" applyAlignment="1">
      <alignment horizontal="center" vertical="center" textRotation="90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Protection="1">
      <protection hidden="1"/>
    </xf>
    <xf numFmtId="49" fontId="0" fillId="0" borderId="4" xfId="0" applyNumberFormat="1" applyBorder="1" applyAlignment="1" applyProtection="1">
      <alignment horizontal="right"/>
      <protection hidden="1"/>
    </xf>
    <xf numFmtId="0" fontId="0" fillId="0" borderId="4" xfId="0" applyBorder="1" applyAlignment="1" applyProtection="1">
      <alignment horizontal="right"/>
      <protection hidden="1"/>
    </xf>
    <xf numFmtId="0" fontId="0" fillId="0" borderId="8" xfId="0" applyBorder="1"/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width="12.42578125" bestFit="1" customWidth="1"/>
    <col min="2" max="2" width="8.5703125" bestFit="1" customWidth="1"/>
    <col min="3" max="3" width="7.5703125" bestFit="1" customWidth="1"/>
    <col min="4" max="4" width="8.5703125" bestFit="1" customWidth="1"/>
    <col min="5" max="7" width="7.5703125" bestFit="1" customWidth="1"/>
    <col min="8" max="8" width="8.5703125" bestFit="1" customWidth="1"/>
    <col min="9" max="9" width="7.5703125" bestFit="1" customWidth="1"/>
    <col min="10" max="10" width="8.5703125" bestFit="1" customWidth="1"/>
    <col min="11" max="11" width="7.5703125" bestFit="1" customWidth="1"/>
    <col min="13" max="13" width="9" bestFit="1" customWidth="1"/>
    <col min="15" max="16" width="11.5703125" bestFit="1" customWidth="1"/>
  </cols>
  <sheetData>
    <row r="1" spans="1:15" ht="72.75">
      <c r="A1" s="5"/>
      <c r="B1" s="5" t="s">
        <v>55</v>
      </c>
      <c r="C1" s="5" t="s">
        <v>47</v>
      </c>
      <c r="D1" s="5" t="s">
        <v>48</v>
      </c>
      <c r="E1" s="5" t="s">
        <v>49</v>
      </c>
      <c r="F1" s="5" t="s">
        <v>56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 spans="1:15">
      <c r="A2" s="1" t="s">
        <v>0</v>
      </c>
      <c r="B2" s="11">
        <v>25.434699999999999</v>
      </c>
      <c r="C2" s="11">
        <v>0.14354</v>
      </c>
      <c r="D2" s="11">
        <v>51.39</v>
      </c>
      <c r="E2" s="11">
        <v>0.84650000000000003</v>
      </c>
      <c r="F2" s="11">
        <v>1.53775</v>
      </c>
      <c r="G2" s="11">
        <v>5.7435200000000002</v>
      </c>
      <c r="H2" s="11">
        <v>12.91</v>
      </c>
      <c r="I2" s="11">
        <v>0.2797</v>
      </c>
      <c r="J2" s="11">
        <v>10.14</v>
      </c>
      <c r="K2" s="11">
        <v>3.7679999999999998E-2</v>
      </c>
    </row>
    <row r="3" spans="1:15">
      <c r="A3" s="1" t="s">
        <v>1</v>
      </c>
      <c r="B3" s="12">
        <v>18</v>
      </c>
      <c r="C3" s="12">
        <v>220</v>
      </c>
      <c r="D3" s="12">
        <v>1.5</v>
      </c>
      <c r="E3" s="12">
        <v>75</v>
      </c>
      <c r="F3" s="12">
        <v>82</v>
      </c>
      <c r="G3" s="12">
        <v>28.5</v>
      </c>
      <c r="H3" s="12">
        <v>4</v>
      </c>
      <c r="I3" s="12">
        <v>100</v>
      </c>
      <c r="J3" s="12">
        <v>7</v>
      </c>
      <c r="K3" s="12">
        <v>480</v>
      </c>
    </row>
    <row r="4" spans="1:15" ht="15.75" thickBot="1">
      <c r="A4" s="1" t="s">
        <v>2</v>
      </c>
      <c r="B4" s="13">
        <v>1.81</v>
      </c>
      <c r="C4" s="13">
        <v>1.4</v>
      </c>
      <c r="D4" s="13">
        <v>1.05</v>
      </c>
      <c r="E4" s="13">
        <v>1.42</v>
      </c>
      <c r="F4" s="13">
        <v>1.81</v>
      </c>
      <c r="G4" s="13">
        <v>1.92</v>
      </c>
      <c r="H4" s="13">
        <v>1.1000000000000001</v>
      </c>
      <c r="I4" s="13">
        <v>1.35</v>
      </c>
      <c r="J4" s="13">
        <v>1.08</v>
      </c>
      <c r="K4" s="13">
        <v>1.85</v>
      </c>
    </row>
    <row r="5" spans="1:15" ht="15.75" thickBot="1">
      <c r="A5" s="20" t="s">
        <v>31</v>
      </c>
      <c r="B5" s="21"/>
      <c r="C5" s="21"/>
      <c r="D5" s="21"/>
      <c r="E5" s="21"/>
      <c r="F5" s="21"/>
      <c r="G5" s="21"/>
      <c r="H5" s="21"/>
      <c r="I5" s="21"/>
      <c r="J5" s="21"/>
      <c r="K5" s="22"/>
      <c r="M5" s="20" t="s">
        <v>72</v>
      </c>
      <c r="N5" s="21"/>
      <c r="O5" s="22"/>
    </row>
    <row r="6" spans="1:15">
      <c r="A6" s="16" t="s">
        <v>68</v>
      </c>
      <c r="B6" s="17" t="s">
        <v>14</v>
      </c>
      <c r="C6" s="17" t="s">
        <v>34</v>
      </c>
      <c r="D6" s="18">
        <v>11.05</v>
      </c>
      <c r="E6" s="17" t="s">
        <v>40</v>
      </c>
      <c r="F6" s="17" t="s">
        <v>15</v>
      </c>
      <c r="G6" s="17" t="s">
        <v>16</v>
      </c>
      <c r="H6" s="17" t="s">
        <v>17</v>
      </c>
      <c r="I6" s="17"/>
      <c r="J6" s="17" t="s">
        <v>18</v>
      </c>
      <c r="K6" s="17">
        <v>257.68</v>
      </c>
      <c r="M6" s="15" t="s">
        <v>69</v>
      </c>
      <c r="N6" s="15" t="s">
        <v>3</v>
      </c>
      <c r="O6" s="15" t="s">
        <v>70</v>
      </c>
    </row>
    <row r="7" spans="1:15">
      <c r="A7" s="2" t="s">
        <v>58</v>
      </c>
      <c r="B7" s="3" t="s">
        <v>30</v>
      </c>
      <c r="C7" s="3" t="s">
        <v>38</v>
      </c>
      <c r="D7" s="4">
        <v>13.95</v>
      </c>
      <c r="E7" s="3" t="s">
        <v>39</v>
      </c>
      <c r="F7" s="3"/>
      <c r="G7" s="3" t="s">
        <v>67</v>
      </c>
      <c r="H7" s="3"/>
      <c r="I7" s="3"/>
      <c r="J7" s="3"/>
      <c r="K7" s="3"/>
      <c r="M7" s="15">
        <v>1</v>
      </c>
      <c r="N7" s="15">
        <f>LARGE($L$17:$L$26,M7)</f>
        <v>7090</v>
      </c>
      <c r="O7" s="15" t="str">
        <f>INDEX($A$17:$A$26,MATCH(N7,$L$17:$L$26,0),1)</f>
        <v>Dobó Balázs</v>
      </c>
    </row>
    <row r="8" spans="1:15">
      <c r="A8" s="2" t="s">
        <v>62</v>
      </c>
      <c r="B8" s="3" t="s">
        <v>4</v>
      </c>
      <c r="C8" s="3" t="s">
        <v>32</v>
      </c>
      <c r="D8" s="4">
        <v>13.22</v>
      </c>
      <c r="E8" s="3" t="s">
        <v>39</v>
      </c>
      <c r="F8" s="3" t="s">
        <v>5</v>
      </c>
      <c r="G8" s="3" t="s">
        <v>6</v>
      </c>
      <c r="H8" s="3" t="s">
        <v>7</v>
      </c>
      <c r="I8" s="3" t="s">
        <v>43</v>
      </c>
      <c r="J8" s="3" t="s">
        <v>8</v>
      </c>
      <c r="K8" s="3" t="s">
        <v>71</v>
      </c>
      <c r="M8" s="15">
        <v>2</v>
      </c>
      <c r="N8" s="15">
        <f t="shared" ref="N8:N9" si="0">LARGE($L$17:$L$26,M8)</f>
        <v>6862</v>
      </c>
      <c r="O8" s="15" t="str">
        <f t="shared" ref="O8:O9" si="1">INDEX($A$17:$A$26,MATCH(N8,$L$17:$L$26,0),1)</f>
        <v>Gábor Zsolt</v>
      </c>
    </row>
    <row r="9" spans="1:15">
      <c r="A9" s="2" t="s">
        <v>63</v>
      </c>
      <c r="B9" s="3" t="s">
        <v>9</v>
      </c>
      <c r="C9" s="3" t="s">
        <v>33</v>
      </c>
      <c r="D9" s="4">
        <v>13.78</v>
      </c>
      <c r="E9" s="3" t="s">
        <v>39</v>
      </c>
      <c r="F9" s="3" t="s">
        <v>10</v>
      </c>
      <c r="G9" s="3" t="s">
        <v>11</v>
      </c>
      <c r="H9" s="3" t="s">
        <v>12</v>
      </c>
      <c r="I9" s="3" t="s">
        <v>44</v>
      </c>
      <c r="J9" s="3" t="s">
        <v>13</v>
      </c>
      <c r="K9" s="3">
        <v>289.63</v>
      </c>
      <c r="M9" s="15">
        <v>3</v>
      </c>
      <c r="N9" s="15">
        <f t="shared" si="0"/>
        <v>5684</v>
      </c>
      <c r="O9" s="15" t="str">
        <f t="shared" si="1"/>
        <v>Ágh Bálint</v>
      </c>
    </row>
    <row r="10" spans="1:15">
      <c r="A10" s="2" t="s">
        <v>59</v>
      </c>
      <c r="B10" s="3" t="s">
        <v>23</v>
      </c>
      <c r="C10" s="3" t="s">
        <v>36</v>
      </c>
      <c r="D10" s="4">
        <v>10.01</v>
      </c>
      <c r="E10" s="3" t="s">
        <v>42</v>
      </c>
      <c r="F10" s="3" t="s">
        <v>24</v>
      </c>
      <c r="G10" s="3" t="s">
        <v>25</v>
      </c>
      <c r="H10" s="3" t="s">
        <v>26</v>
      </c>
      <c r="I10" s="3" t="s">
        <v>46</v>
      </c>
      <c r="J10" s="3" t="s">
        <v>27</v>
      </c>
      <c r="K10" s="3">
        <v>336.82</v>
      </c>
    </row>
    <row r="11" spans="1:15">
      <c r="A11" s="2" t="s">
        <v>60</v>
      </c>
      <c r="B11" s="3" t="s">
        <v>28</v>
      </c>
      <c r="C11" s="3" t="s">
        <v>37</v>
      </c>
      <c r="D11" s="4">
        <v>10.76</v>
      </c>
      <c r="E11" s="3" t="s">
        <v>41</v>
      </c>
      <c r="F11" s="3"/>
      <c r="G11" s="3" t="s">
        <v>29</v>
      </c>
      <c r="H11" s="3" t="s">
        <v>64</v>
      </c>
      <c r="I11" s="3" t="s">
        <v>66</v>
      </c>
      <c r="J11" s="3"/>
      <c r="K11" s="3"/>
    </row>
    <row r="12" spans="1:15">
      <c r="A12" s="2" t="s">
        <v>61</v>
      </c>
      <c r="B12" s="3" t="s">
        <v>65</v>
      </c>
      <c r="C12" s="3" t="s">
        <v>35</v>
      </c>
      <c r="D12" s="4">
        <v>8.19</v>
      </c>
      <c r="E12" s="3" t="s">
        <v>41</v>
      </c>
      <c r="F12" s="3" t="s">
        <v>19</v>
      </c>
      <c r="G12" s="3" t="s">
        <v>20</v>
      </c>
      <c r="H12" s="3" t="s">
        <v>21</v>
      </c>
      <c r="I12" s="3" t="s">
        <v>45</v>
      </c>
      <c r="J12" s="3" t="s">
        <v>22</v>
      </c>
      <c r="K12" s="3">
        <v>290.87</v>
      </c>
    </row>
    <row r="13" spans="1:15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5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5" ht="15.75" thickBot="1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5" ht="15.75" thickBot="1">
      <c r="A16" s="20" t="s">
        <v>57</v>
      </c>
      <c r="B16" s="21"/>
      <c r="C16" s="21"/>
      <c r="D16" s="21"/>
      <c r="E16" s="21"/>
      <c r="F16" s="21"/>
      <c r="G16" s="21"/>
      <c r="H16" s="21"/>
      <c r="I16" s="21"/>
      <c r="J16" s="21"/>
      <c r="K16" s="22"/>
      <c r="L16" s="19" t="s">
        <v>3</v>
      </c>
    </row>
    <row r="17" spans="1:12">
      <c r="A17" s="8" t="str">
        <f t="shared" ref="A17:A26" si="2">IF(A6&lt;&gt;"",A6,"")</f>
        <v>Ágh Bálint</v>
      </c>
      <c r="B17" s="8">
        <f t="shared" ref="B17:K17" si="3">IF(B6&lt;&gt;"",ROUNDDOWN(B$2*(POWER(ABS(B$3-B6),B$4)),0),"")</f>
        <v>645</v>
      </c>
      <c r="C17" s="8">
        <f t="shared" si="3"/>
        <v>688</v>
      </c>
      <c r="D17" s="8">
        <f t="shared" si="3"/>
        <v>549</v>
      </c>
      <c r="E17" s="8">
        <f t="shared" si="3"/>
        <v>552</v>
      </c>
      <c r="F17" s="8">
        <f t="shared" si="3"/>
        <v>740</v>
      </c>
      <c r="G17" s="8">
        <f t="shared" si="3"/>
        <v>619</v>
      </c>
      <c r="H17" s="8">
        <f t="shared" si="3"/>
        <v>570</v>
      </c>
      <c r="I17" s="8" t="str">
        <f t="shared" si="3"/>
        <v/>
      </c>
      <c r="J17" s="8">
        <f t="shared" si="3"/>
        <v>494</v>
      </c>
      <c r="K17" s="14">
        <f t="shared" si="3"/>
        <v>827</v>
      </c>
      <c r="L17" s="6">
        <f t="shared" ref="L17:L26" si="4">SUM(B17:K17)</f>
        <v>5684</v>
      </c>
    </row>
    <row r="18" spans="1:12">
      <c r="A18" s="6" t="str">
        <f t="shared" si="2"/>
        <v>Borz Jenő</v>
      </c>
      <c r="B18" s="8">
        <f t="shared" ref="B18:K18" si="5">IF(B7&lt;&gt;"",ROUNDDOWN(B$2*(POWER(ABS(B$3-B7),B$4)),0),"")</f>
        <v>827</v>
      </c>
      <c r="C18" s="8">
        <f t="shared" si="5"/>
        <v>746</v>
      </c>
      <c r="D18" s="8">
        <f t="shared" si="5"/>
        <v>725</v>
      </c>
      <c r="E18" s="8">
        <f t="shared" si="5"/>
        <v>679</v>
      </c>
      <c r="F18" s="8" t="str">
        <f t="shared" si="5"/>
        <v/>
      </c>
      <c r="G18" s="8">
        <f t="shared" si="5"/>
        <v>924</v>
      </c>
      <c r="H18" s="8" t="str">
        <f t="shared" si="5"/>
        <v/>
      </c>
      <c r="I18" s="8" t="str">
        <f t="shared" si="5"/>
        <v/>
      </c>
      <c r="J18" s="8" t="str">
        <f t="shared" si="5"/>
        <v/>
      </c>
      <c r="K18" s="14" t="str">
        <f t="shared" si="5"/>
        <v/>
      </c>
      <c r="L18" s="6">
        <f t="shared" si="4"/>
        <v>3901</v>
      </c>
    </row>
    <row r="19" spans="1:12">
      <c r="A19" s="6" t="str">
        <f t="shared" si="2"/>
        <v>Dobó Balázs</v>
      </c>
      <c r="B19" s="8">
        <f t="shared" ref="B19:K19" si="6">IF(B8&lt;&gt;"",ROUNDDOWN(B$2*(POWER(ABS(B$3-B8),B$4)),0),"")</f>
        <v>834</v>
      </c>
      <c r="C19" s="8">
        <f t="shared" si="6"/>
        <v>790</v>
      </c>
      <c r="D19" s="8">
        <f t="shared" si="6"/>
        <v>681</v>
      </c>
      <c r="E19" s="8">
        <f t="shared" si="6"/>
        <v>679</v>
      </c>
      <c r="F19" s="8">
        <f t="shared" si="6"/>
        <v>747</v>
      </c>
      <c r="G19" s="8">
        <f t="shared" si="6"/>
        <v>859</v>
      </c>
      <c r="H19" s="8">
        <f t="shared" si="6"/>
        <v>555</v>
      </c>
      <c r="I19" s="8">
        <f t="shared" si="6"/>
        <v>702</v>
      </c>
      <c r="J19" s="8">
        <f t="shared" si="6"/>
        <v>624</v>
      </c>
      <c r="K19" s="14">
        <f t="shared" si="6"/>
        <v>619</v>
      </c>
      <c r="L19" s="6">
        <f t="shared" si="4"/>
        <v>7090</v>
      </c>
    </row>
    <row r="20" spans="1:12">
      <c r="A20" s="6" t="str">
        <f t="shared" si="2"/>
        <v>Gábor Zsolt</v>
      </c>
      <c r="B20" s="8">
        <f t="shared" ref="B20:K20" si="7">IF(B9&lt;&gt;"",ROUNDDOWN(B$2*(POWER(ABS(B$3-B9),B$4)),0),"")</f>
        <v>681</v>
      </c>
      <c r="C20" s="8">
        <f t="shared" si="7"/>
        <v>697</v>
      </c>
      <c r="D20" s="8">
        <f t="shared" si="7"/>
        <v>715</v>
      </c>
      <c r="E20" s="8">
        <f t="shared" si="7"/>
        <v>679</v>
      </c>
      <c r="F20" s="8">
        <f t="shared" si="7"/>
        <v>670</v>
      </c>
      <c r="G20" s="8">
        <f t="shared" si="7"/>
        <v>802</v>
      </c>
      <c r="H20" s="8">
        <f t="shared" si="7"/>
        <v>678</v>
      </c>
      <c r="I20" s="8">
        <f t="shared" si="7"/>
        <v>645</v>
      </c>
      <c r="J20" s="8">
        <f t="shared" si="7"/>
        <v>674</v>
      </c>
      <c r="K20" s="14">
        <f t="shared" si="7"/>
        <v>621</v>
      </c>
      <c r="L20" s="6">
        <f t="shared" si="4"/>
        <v>6862</v>
      </c>
    </row>
    <row r="21" spans="1:12">
      <c r="A21" s="6" t="str">
        <f t="shared" si="2"/>
        <v>Hang Nándor</v>
      </c>
      <c r="B21" s="8">
        <f t="shared" ref="B21:K21" si="8">IF(B10&lt;&gt;"",ROUNDDOWN(B$2*(POWER(ABS(B$3-B10),B$4)),0),"")</f>
        <v>677</v>
      </c>
      <c r="C21" s="8">
        <f t="shared" si="8"/>
        <v>606</v>
      </c>
      <c r="D21" s="8">
        <f t="shared" si="8"/>
        <v>486</v>
      </c>
      <c r="E21" s="8">
        <f t="shared" si="8"/>
        <v>434</v>
      </c>
      <c r="F21" s="8">
        <f t="shared" si="8"/>
        <v>515</v>
      </c>
      <c r="G21" s="8">
        <f t="shared" si="8"/>
        <v>282</v>
      </c>
      <c r="H21" s="8">
        <f t="shared" si="8"/>
        <v>330</v>
      </c>
      <c r="I21" s="8">
        <f t="shared" si="8"/>
        <v>535</v>
      </c>
      <c r="J21" s="8">
        <f t="shared" si="8"/>
        <v>521</v>
      </c>
      <c r="K21" s="14">
        <f t="shared" si="8"/>
        <v>366</v>
      </c>
      <c r="L21" s="6">
        <f t="shared" si="4"/>
        <v>4752</v>
      </c>
    </row>
    <row r="22" spans="1:12">
      <c r="A22" s="6" t="str">
        <f t="shared" si="2"/>
        <v>Kis Jenő</v>
      </c>
      <c r="B22" s="8">
        <f t="shared" ref="B22:K22" si="9">IF(B11&lt;&gt;"",ROUNDDOWN(B$2*(POWER(ABS(B$3-B11),B$4)),0),"")</f>
        <v>838</v>
      </c>
      <c r="C22" s="8">
        <f t="shared" si="9"/>
        <v>646</v>
      </c>
      <c r="D22" s="8">
        <f t="shared" si="9"/>
        <v>531</v>
      </c>
      <c r="E22" s="8">
        <f t="shared" si="9"/>
        <v>577</v>
      </c>
      <c r="F22" s="8" t="str">
        <f t="shared" si="9"/>
        <v/>
      </c>
      <c r="G22" s="8">
        <f t="shared" si="9"/>
        <v>804</v>
      </c>
      <c r="H22" s="8">
        <f t="shared" si="9"/>
        <v>526</v>
      </c>
      <c r="I22" s="8">
        <f t="shared" si="9"/>
        <v>482</v>
      </c>
      <c r="J22" s="8" t="str">
        <f t="shared" si="9"/>
        <v/>
      </c>
      <c r="K22" s="14" t="str">
        <f t="shared" si="9"/>
        <v/>
      </c>
      <c r="L22" s="6">
        <f t="shared" si="4"/>
        <v>4404</v>
      </c>
    </row>
    <row r="23" spans="1:12">
      <c r="A23" s="6" t="str">
        <f t="shared" si="2"/>
        <v>Kis Pál</v>
      </c>
      <c r="B23" s="8">
        <f t="shared" ref="B23:K23" si="10">IF(B12&lt;&gt;"",ROUNDDOWN(B$2*(POWER(ABS(B$3-B12),B$4)),0),"")</f>
        <v>774</v>
      </c>
      <c r="C23" s="8">
        <f t="shared" si="10"/>
        <v>621</v>
      </c>
      <c r="D23" s="8">
        <f t="shared" si="10"/>
        <v>378</v>
      </c>
      <c r="E23" s="8">
        <f t="shared" si="10"/>
        <v>577</v>
      </c>
      <c r="F23" s="8">
        <f t="shared" si="10"/>
        <v>810</v>
      </c>
      <c r="G23" s="8">
        <f t="shared" si="10"/>
        <v>354</v>
      </c>
      <c r="H23" s="8">
        <f t="shared" si="10"/>
        <v>332</v>
      </c>
      <c r="I23" s="8">
        <f t="shared" si="10"/>
        <v>509</v>
      </c>
      <c r="J23" s="8">
        <f t="shared" si="10"/>
        <v>280</v>
      </c>
      <c r="K23" s="14">
        <f t="shared" si="10"/>
        <v>613</v>
      </c>
      <c r="L23" s="6">
        <f t="shared" si="4"/>
        <v>5248</v>
      </c>
    </row>
    <row r="24" spans="1:12">
      <c r="A24" s="6" t="str">
        <f t="shared" si="2"/>
        <v/>
      </c>
      <c r="B24" s="8" t="str">
        <f t="shared" ref="B24:K24" si="11">IF(B13&lt;&gt;"",ROUNDDOWN(B$2*(POWER(ABS(B$3-B13),B$4)),0),"")</f>
        <v/>
      </c>
      <c r="C24" s="8" t="str">
        <f t="shared" si="11"/>
        <v/>
      </c>
      <c r="D24" s="8" t="str">
        <f t="shared" si="11"/>
        <v/>
      </c>
      <c r="E24" s="8" t="str">
        <f t="shared" si="11"/>
        <v/>
      </c>
      <c r="F24" s="8" t="str">
        <f t="shared" si="11"/>
        <v/>
      </c>
      <c r="G24" s="8" t="str">
        <f t="shared" si="11"/>
        <v/>
      </c>
      <c r="H24" s="8" t="str">
        <f t="shared" si="11"/>
        <v/>
      </c>
      <c r="I24" s="8" t="str">
        <f t="shared" si="11"/>
        <v/>
      </c>
      <c r="J24" s="8" t="str">
        <f t="shared" si="11"/>
        <v/>
      </c>
      <c r="K24" s="14" t="str">
        <f t="shared" si="11"/>
        <v/>
      </c>
      <c r="L24" s="6">
        <f t="shared" si="4"/>
        <v>0</v>
      </c>
    </row>
    <row r="25" spans="1:12">
      <c r="A25" s="6" t="str">
        <f t="shared" si="2"/>
        <v/>
      </c>
      <c r="B25" s="8" t="str">
        <f t="shared" ref="B25:K25" si="12">IF(B14&lt;&gt;"",ROUNDDOWN(B$2*(POWER(ABS(B$3-B14),B$4)),0),"")</f>
        <v/>
      </c>
      <c r="C25" s="8" t="str">
        <f t="shared" si="12"/>
        <v/>
      </c>
      <c r="D25" s="8" t="str">
        <f t="shared" si="12"/>
        <v/>
      </c>
      <c r="E25" s="8" t="str">
        <f t="shared" si="12"/>
        <v/>
      </c>
      <c r="F25" s="8" t="str">
        <f t="shared" si="12"/>
        <v/>
      </c>
      <c r="G25" s="8" t="str">
        <f t="shared" si="12"/>
        <v/>
      </c>
      <c r="H25" s="8" t="str">
        <f t="shared" si="12"/>
        <v/>
      </c>
      <c r="I25" s="8" t="str">
        <f t="shared" si="12"/>
        <v/>
      </c>
      <c r="J25" s="8" t="str">
        <f t="shared" si="12"/>
        <v/>
      </c>
      <c r="K25" s="14" t="str">
        <f t="shared" si="12"/>
        <v/>
      </c>
      <c r="L25" s="6">
        <f t="shared" si="4"/>
        <v>0</v>
      </c>
    </row>
    <row r="26" spans="1:12">
      <c r="A26" s="6" t="str">
        <f t="shared" si="2"/>
        <v/>
      </c>
      <c r="B26" s="8" t="str">
        <f t="shared" ref="B26:K26" si="13">IF(B15&lt;&gt;"",ROUNDDOWN(B$2*(POWER(ABS(B$3-B15),B$4)),0),"")</f>
        <v/>
      </c>
      <c r="C26" s="8" t="str">
        <f t="shared" si="13"/>
        <v/>
      </c>
      <c r="D26" s="8" t="str">
        <f t="shared" si="13"/>
        <v/>
      </c>
      <c r="E26" s="8" t="str">
        <f t="shared" si="13"/>
        <v/>
      </c>
      <c r="F26" s="8" t="str">
        <f t="shared" si="13"/>
        <v/>
      </c>
      <c r="G26" s="8" t="str">
        <f t="shared" si="13"/>
        <v/>
      </c>
      <c r="H26" s="8" t="str">
        <f t="shared" si="13"/>
        <v/>
      </c>
      <c r="I26" s="8" t="str">
        <f t="shared" si="13"/>
        <v/>
      </c>
      <c r="J26" s="8" t="str">
        <f t="shared" si="13"/>
        <v/>
      </c>
      <c r="K26" s="14" t="str">
        <f t="shared" si="13"/>
        <v/>
      </c>
      <c r="L26" s="6">
        <f t="shared" si="4"/>
        <v>0</v>
      </c>
    </row>
  </sheetData>
  <sortState ref="A17:L26">
    <sortCondition descending="1" ref="L17:L26"/>
  </sortState>
  <mergeCells count="3">
    <mergeCell ref="A16:K16"/>
    <mergeCell ref="M5:O5"/>
    <mergeCell ref="A5:K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Eredmények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Kulso3</cp:lastModifiedBy>
  <cp:lastPrinted>2013-03-17T11:34:34Z</cp:lastPrinted>
  <dcterms:created xsi:type="dcterms:W3CDTF">2013-03-16T17:48:00Z</dcterms:created>
  <dcterms:modified xsi:type="dcterms:W3CDTF">2013-11-15T09:04:05Z</dcterms:modified>
</cp:coreProperties>
</file>