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600" windowHeight="11760" activeTab="1"/>
  </bookViews>
  <sheets>
    <sheet name="Diagram1" sheetId="4" r:id="rId1"/>
    <sheet name="Gyujtok" sheetId="1" r:id="rId2"/>
  </sheets>
  <definedNames>
    <definedName name="_xlnm._FilterDatabase" localSheetId="1" hidden="1">Gyujtok!$A$1:$E$33</definedName>
    <definedName name="_xlnm.Extract" localSheetId="1">Gyujtok!$J$9:$K$17</definedName>
    <definedName name="_xlnm.Criteria" localSheetId="1">Gyujtok!$M$9:$M$10</definedName>
  </definedNames>
  <calcPr calcId="145621"/>
</workbook>
</file>

<file path=xl/calcChain.xml><?xml version="1.0" encoding="utf-8"?>
<calcChain xmlns="http://schemas.openxmlformats.org/spreadsheetml/2006/main">
  <c r="K9" i="1" l="1"/>
  <c r="M9" i="1"/>
  <c r="J9" i="1"/>
  <c r="C34" i="1"/>
  <c r="B34" i="1"/>
  <c r="A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J6" i="1" l="1"/>
  <c r="J7" i="1" s="1"/>
  <c r="J5" i="1"/>
</calcChain>
</file>

<file path=xl/sharedStrings.xml><?xml version="1.0" encoding="utf-8"?>
<sst xmlns="http://schemas.openxmlformats.org/spreadsheetml/2006/main" count="60" uniqueCount="45">
  <si>
    <t>Feldolgozó központ</t>
  </si>
  <si>
    <t>xk</t>
  </si>
  <si>
    <t>yk</t>
  </si>
  <si>
    <t>Utolsó szállítás</t>
  </si>
  <si>
    <t>Klapka utca 14.</t>
  </si>
  <si>
    <t>Szobor utca 4-8.</t>
  </si>
  <si>
    <t>Mura utca 1.</t>
  </si>
  <si>
    <t>Hajdú utca 48.</t>
  </si>
  <si>
    <t>Jakab utca 2.</t>
  </si>
  <si>
    <t>Szegedi utca 31.</t>
  </si>
  <si>
    <t>Vőlegény utca 12.</t>
  </si>
  <si>
    <t>Süll utca 9.</t>
  </si>
  <si>
    <t>Szegedi utca 23.</t>
  </si>
  <si>
    <t>Dagály utca 8.</t>
  </si>
  <si>
    <t>Árva utca 1.</t>
  </si>
  <si>
    <t>Dráva utca 2.</t>
  </si>
  <si>
    <t>Eszetergom út 43.</t>
  </si>
  <si>
    <t>Béke utca 129.</t>
  </si>
  <si>
    <t>Vértes utca</t>
  </si>
  <si>
    <t>Bakony utca 5.</t>
  </si>
  <si>
    <t>Bakony utca 2.</t>
  </si>
  <si>
    <t>Mecsek tér 30-36.</t>
  </si>
  <si>
    <t>Somló út 24.</t>
  </si>
  <si>
    <t>Kassák utca 66.</t>
  </si>
  <si>
    <t>Bodor u. 12.</t>
  </si>
  <si>
    <t xml:space="preserve">Gyermek tér 7. </t>
  </si>
  <si>
    <t>Göncöl utca 41-43.</t>
  </si>
  <si>
    <t>Tisza tér 4.</t>
  </si>
  <si>
    <t>Salgó út 23.</t>
  </si>
  <si>
    <t>Révész utca 12.</t>
  </si>
  <si>
    <t>Tó utca 2.</t>
  </si>
  <si>
    <t xml:space="preserve">Hullám utca 29. </t>
  </si>
  <si>
    <t>Pilis utca 167.</t>
  </si>
  <si>
    <t>Szikla utca 4.</t>
  </si>
  <si>
    <t>Gyöngyös utca 51.</t>
  </si>
  <si>
    <t>Bajai sétány 23.</t>
  </si>
  <si>
    <t>x (m)</t>
  </si>
  <si>
    <t>y (m)</t>
  </si>
  <si>
    <t>Távolság (m)</t>
  </si>
  <si>
    <t>Tervezett úthossz:</t>
  </si>
  <si>
    <t>Legtávolabbi címe:</t>
  </si>
  <si>
    <t>Sűrgős szállítási címek</t>
  </si>
  <si>
    <t>&lt;03.01</t>
  </si>
  <si>
    <t>Címek</t>
  </si>
  <si>
    <t>Legnagyobb távolság: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</si>
</sst>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"/>
    <numFmt numFmtId="165" formatCode="0&quot; m&quot;"/>
    <numFmt numFmtId="166" formatCode="0&quot; km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textRotation="90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Hulladékgyűjtők koordinátái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26"/>
            <c:marker>
              <c:spPr>
                <a:solidFill>
                  <a:schemeClr val="accent1"/>
                </a:solidFill>
              </c:spPr>
            </c:marker>
            <c:bubble3D val="0"/>
          </c:dPt>
          <c:dPt>
            <c:idx val="32"/>
            <c:marker>
              <c:symbol val="diamond"/>
              <c:size val="7"/>
              <c:spPr>
                <a:solidFill>
                  <a:schemeClr val="tx2">
                    <a:lumMod val="60000"/>
                    <a:lumOff val="40000"/>
                  </a:schemeClr>
                </a:solidFill>
              </c:spPr>
            </c:marker>
            <c:bubble3D val="0"/>
          </c:dPt>
          <c:xVal>
            <c:numRef>
              <c:f>Gyujtok!$B$2:$B$34</c:f>
              <c:numCache>
                <c:formatCode>General</c:formatCode>
                <c:ptCount val="33"/>
                <c:pt idx="0">
                  <c:v>-7745</c:v>
                </c:pt>
                <c:pt idx="1">
                  <c:v>9557</c:v>
                </c:pt>
                <c:pt idx="2">
                  <c:v>1265</c:v>
                </c:pt>
                <c:pt idx="3">
                  <c:v>7055</c:v>
                </c:pt>
                <c:pt idx="4">
                  <c:v>-1156</c:v>
                </c:pt>
                <c:pt idx="5">
                  <c:v>-3015</c:v>
                </c:pt>
                <c:pt idx="6">
                  <c:v>6030</c:v>
                </c:pt>
                <c:pt idx="7">
                  <c:v>9298</c:v>
                </c:pt>
                <c:pt idx="8">
                  <c:v>3662</c:v>
                </c:pt>
                <c:pt idx="9">
                  <c:v>-8163</c:v>
                </c:pt>
                <c:pt idx="10">
                  <c:v>7303</c:v>
                </c:pt>
                <c:pt idx="11">
                  <c:v>-9260</c:v>
                </c:pt>
                <c:pt idx="12">
                  <c:v>8924</c:v>
                </c:pt>
                <c:pt idx="13">
                  <c:v>-3010</c:v>
                </c:pt>
                <c:pt idx="14">
                  <c:v>-4982</c:v>
                </c:pt>
                <c:pt idx="15">
                  <c:v>-7715</c:v>
                </c:pt>
                <c:pt idx="16">
                  <c:v>-2005</c:v>
                </c:pt>
                <c:pt idx="17">
                  <c:v>-5265</c:v>
                </c:pt>
                <c:pt idx="18">
                  <c:v>-6100</c:v>
                </c:pt>
                <c:pt idx="19">
                  <c:v>-3765</c:v>
                </c:pt>
                <c:pt idx="20">
                  <c:v>7820</c:v>
                </c:pt>
                <c:pt idx="21">
                  <c:v>-6890</c:v>
                </c:pt>
                <c:pt idx="22">
                  <c:v>4764</c:v>
                </c:pt>
                <c:pt idx="23">
                  <c:v>-6190</c:v>
                </c:pt>
                <c:pt idx="24">
                  <c:v>9087</c:v>
                </c:pt>
                <c:pt idx="25">
                  <c:v>9186</c:v>
                </c:pt>
                <c:pt idx="26">
                  <c:v>1543</c:v>
                </c:pt>
                <c:pt idx="27">
                  <c:v>2406</c:v>
                </c:pt>
                <c:pt idx="28">
                  <c:v>-7591</c:v>
                </c:pt>
                <c:pt idx="29">
                  <c:v>9812</c:v>
                </c:pt>
                <c:pt idx="30">
                  <c:v>4545</c:v>
                </c:pt>
                <c:pt idx="31">
                  <c:v>-3021</c:v>
                </c:pt>
                <c:pt idx="32">
                  <c:v>321</c:v>
                </c:pt>
              </c:numCache>
            </c:numRef>
          </c:xVal>
          <c:yVal>
            <c:numRef>
              <c:f>Gyujtok!$C$2:$C$34</c:f>
              <c:numCache>
                <c:formatCode>General</c:formatCode>
                <c:ptCount val="33"/>
                <c:pt idx="0">
                  <c:v>-5838</c:v>
                </c:pt>
                <c:pt idx="1">
                  <c:v>8765</c:v>
                </c:pt>
                <c:pt idx="2">
                  <c:v>-9735</c:v>
                </c:pt>
                <c:pt idx="3">
                  <c:v>-1460</c:v>
                </c:pt>
                <c:pt idx="4">
                  <c:v>-8944</c:v>
                </c:pt>
                <c:pt idx="5">
                  <c:v>-7086</c:v>
                </c:pt>
                <c:pt idx="6">
                  <c:v>-6391</c:v>
                </c:pt>
                <c:pt idx="7">
                  <c:v>4607</c:v>
                </c:pt>
                <c:pt idx="8">
                  <c:v>2802</c:v>
                </c:pt>
                <c:pt idx="9">
                  <c:v>273</c:v>
                </c:pt>
                <c:pt idx="10">
                  <c:v>5847</c:v>
                </c:pt>
                <c:pt idx="11">
                  <c:v>4297</c:v>
                </c:pt>
                <c:pt idx="12">
                  <c:v>1048</c:v>
                </c:pt>
                <c:pt idx="13">
                  <c:v>1120</c:v>
                </c:pt>
                <c:pt idx="14">
                  <c:v>-7592</c:v>
                </c:pt>
                <c:pt idx="15">
                  <c:v>9182</c:v>
                </c:pt>
                <c:pt idx="16">
                  <c:v>1669</c:v>
                </c:pt>
                <c:pt idx="17">
                  <c:v>1899</c:v>
                </c:pt>
                <c:pt idx="18">
                  <c:v>656</c:v>
                </c:pt>
                <c:pt idx="19">
                  <c:v>6976</c:v>
                </c:pt>
                <c:pt idx="20">
                  <c:v>5050</c:v>
                </c:pt>
                <c:pt idx="21">
                  <c:v>1123</c:v>
                </c:pt>
                <c:pt idx="22">
                  <c:v>-4776</c:v>
                </c:pt>
                <c:pt idx="23">
                  <c:v>-6769</c:v>
                </c:pt>
                <c:pt idx="24">
                  <c:v>-2656</c:v>
                </c:pt>
                <c:pt idx="25">
                  <c:v>9423</c:v>
                </c:pt>
                <c:pt idx="26">
                  <c:v>-339</c:v>
                </c:pt>
                <c:pt idx="27">
                  <c:v>-1125</c:v>
                </c:pt>
                <c:pt idx="28">
                  <c:v>-7613</c:v>
                </c:pt>
                <c:pt idx="29">
                  <c:v>-6644</c:v>
                </c:pt>
                <c:pt idx="30">
                  <c:v>-2200</c:v>
                </c:pt>
                <c:pt idx="31">
                  <c:v>1118</c:v>
                </c:pt>
                <c:pt idx="32">
                  <c:v>-98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704"/>
        <c:axId val="118970240"/>
      </c:scatterChart>
      <c:valAx>
        <c:axId val="118968704"/>
        <c:scaling>
          <c:orientation val="minMax"/>
          <c:max val="10000"/>
          <c:min val="-10000"/>
        </c:scaling>
        <c:delete val="0"/>
        <c:axPos val="b"/>
        <c:numFmt formatCode="General" sourceLinked="1"/>
        <c:majorTickMark val="out"/>
        <c:minorTickMark val="none"/>
        <c:tickLblPos val="nextTo"/>
        <c:crossAx val="118970240"/>
        <c:crosses val="autoZero"/>
        <c:crossBetween val="midCat"/>
      </c:valAx>
      <c:valAx>
        <c:axId val="118970240"/>
        <c:scaling>
          <c:orientation val="minMax"/>
          <c:max val="10000"/>
          <c:min val="-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6870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0.51875</cdr:x>
      <cdr:y>0.39544</cdr:y>
    </cdr:from>
    <cdr:to>
      <cdr:x>0.54125</cdr:x>
      <cdr:y>0.52281</cdr:y>
    </cdr:to>
    <cdr:cxnSp macro="">
      <cdr:nvCxnSpPr>
        <cdr:cNvPr id="3" name="Egyenes összekötő nyíllal 2"/>
        <cdr:cNvCxnSpPr/>
      </cdr:nvCxnSpPr>
      <cdr:spPr>
        <a:xfrm xmlns:a="http://schemas.openxmlformats.org/drawingml/2006/main" flipH="1">
          <a:off x="4820580" y="2416098"/>
          <a:ext cx="209085" cy="778262"/>
        </a:xfrm>
        <a:prstGeom xmlns:a="http://schemas.openxmlformats.org/drawingml/2006/main" prst="straightConnector1">
          <a:avLst/>
        </a:prstGeom>
        <a:ln xmlns:a="http://schemas.openxmlformats.org/drawingml/2006/main" w="63500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/>
  </sheetViews>
  <sheetFormatPr defaultRowHeight="15" x14ac:dyDescent="0.25"/>
  <cols>
    <col min="1" max="1" width="18.5703125" bestFit="1" customWidth="1"/>
    <col min="2" max="2" width="6.85546875" customWidth="1"/>
    <col min="3" max="3" width="6.5703125" customWidth="1"/>
    <col min="4" max="4" width="9.28515625" customWidth="1"/>
    <col min="5" max="5" width="8.85546875" customWidth="1"/>
    <col min="6" max="6" width="3.42578125" customWidth="1"/>
    <col min="7" max="7" width="3.7109375" bestFit="1" customWidth="1"/>
    <col min="8" max="8" width="6.85546875" customWidth="1"/>
    <col min="9" max="9" width="22" bestFit="1" customWidth="1"/>
    <col min="10" max="10" width="17.28515625" bestFit="1" customWidth="1"/>
    <col min="11" max="11" width="14.140625" bestFit="1" customWidth="1"/>
    <col min="13" max="13" width="14.140625" bestFit="1" customWidth="1"/>
  </cols>
  <sheetData>
    <row r="1" spans="1:13" s="3" customFormat="1" ht="30" x14ac:dyDescent="0.25">
      <c r="A1" s="6" t="s">
        <v>43</v>
      </c>
      <c r="B1" s="6" t="s">
        <v>36</v>
      </c>
      <c r="C1" s="6" t="s">
        <v>37</v>
      </c>
      <c r="D1" s="6" t="s">
        <v>3</v>
      </c>
      <c r="E1" s="6" t="s">
        <v>38</v>
      </c>
      <c r="F1" s="6"/>
      <c r="G1" s="7" t="s">
        <v>0</v>
      </c>
      <c r="H1" s="8"/>
    </row>
    <row r="2" spans="1:13" x14ac:dyDescent="0.25">
      <c r="A2" t="s">
        <v>13</v>
      </c>
      <c r="B2">
        <v>-7745</v>
      </c>
      <c r="C2">
        <v>-5838</v>
      </c>
      <c r="D2" s="2">
        <v>40980</v>
      </c>
      <c r="E2">
        <f>ABS($H$2-B2)+ABS($H$3-C2)</f>
        <v>13806</v>
      </c>
      <c r="G2" s="1" t="s">
        <v>1</v>
      </c>
      <c r="H2" s="4">
        <v>321</v>
      </c>
    </row>
    <row r="3" spans="1:13" x14ac:dyDescent="0.25">
      <c r="A3" t="s">
        <v>14</v>
      </c>
      <c r="B3">
        <v>9557</v>
      </c>
      <c r="C3">
        <v>8765</v>
      </c>
      <c r="D3" s="2">
        <v>40954</v>
      </c>
      <c r="E3">
        <f t="shared" ref="E3:E33" si="0">ABS($H$2-B3)+ABS($H$3-C3)</f>
        <v>18099</v>
      </c>
      <c r="G3" s="1" t="s">
        <v>2</v>
      </c>
      <c r="H3" s="4">
        <v>-98</v>
      </c>
    </row>
    <row r="4" spans="1:13" x14ac:dyDescent="0.25">
      <c r="A4" t="s">
        <v>15</v>
      </c>
      <c r="B4">
        <v>1265</v>
      </c>
      <c r="C4">
        <v>-9735</v>
      </c>
      <c r="D4" s="2">
        <v>40964</v>
      </c>
      <c r="E4">
        <f t="shared" si="0"/>
        <v>10581</v>
      </c>
    </row>
    <row r="5" spans="1:13" x14ac:dyDescent="0.25">
      <c r="A5" t="s">
        <v>4</v>
      </c>
      <c r="B5">
        <v>7055</v>
      </c>
      <c r="C5">
        <v>-1460</v>
      </c>
      <c r="D5" s="2">
        <v>40954</v>
      </c>
      <c r="E5">
        <f t="shared" si="0"/>
        <v>8096</v>
      </c>
      <c r="I5" t="s">
        <v>39</v>
      </c>
      <c r="J5" s="5">
        <f>ROUNDUP(2*SUM(E2:E33)/1000,0)</f>
        <v>667</v>
      </c>
    </row>
    <row r="6" spans="1:13" x14ac:dyDescent="0.25">
      <c r="A6" t="s">
        <v>31</v>
      </c>
      <c r="B6">
        <v>-1156</v>
      </c>
      <c r="C6">
        <v>-8944</v>
      </c>
      <c r="D6" s="2">
        <v>40963</v>
      </c>
      <c r="E6">
        <f t="shared" si="0"/>
        <v>10323</v>
      </c>
      <c r="I6" t="s">
        <v>44</v>
      </c>
      <c r="J6" s="4">
        <f>MAX(E2:E33)</f>
        <v>18386</v>
      </c>
    </row>
    <row r="7" spans="1:13" x14ac:dyDescent="0.25">
      <c r="A7" t="s">
        <v>32</v>
      </c>
      <c r="B7">
        <v>-3015</v>
      </c>
      <c r="C7">
        <v>-7086</v>
      </c>
      <c r="D7" s="2">
        <v>40957</v>
      </c>
      <c r="E7">
        <f t="shared" si="0"/>
        <v>10324</v>
      </c>
      <c r="I7" t="s">
        <v>40</v>
      </c>
      <c r="J7" t="str">
        <f>INDEX(A2:E33,MATCH(J6,E2:E33,0),1)</f>
        <v>Göncöl utca 41-43.</v>
      </c>
    </row>
    <row r="8" spans="1:13" x14ac:dyDescent="0.25">
      <c r="A8" t="s">
        <v>16</v>
      </c>
      <c r="B8">
        <v>6030</v>
      </c>
      <c r="C8">
        <v>-6391</v>
      </c>
      <c r="D8" s="2">
        <v>40956</v>
      </c>
      <c r="E8">
        <f t="shared" si="0"/>
        <v>12002</v>
      </c>
    </row>
    <row r="9" spans="1:13" x14ac:dyDescent="0.25">
      <c r="A9" t="s">
        <v>17</v>
      </c>
      <c r="B9">
        <v>9298</v>
      </c>
      <c r="C9">
        <v>4607</v>
      </c>
      <c r="D9" s="2">
        <v>40969</v>
      </c>
      <c r="E9">
        <f t="shared" si="0"/>
        <v>13682</v>
      </c>
      <c r="I9" t="s">
        <v>41</v>
      </c>
      <c r="J9" t="str">
        <f>+A1</f>
        <v>Címek</v>
      </c>
      <c r="K9" t="str">
        <f>+D1</f>
        <v>Utolsó szállítás</v>
      </c>
      <c r="M9" t="str">
        <f>+D1</f>
        <v>Utolsó szállítás</v>
      </c>
    </row>
    <row r="10" spans="1:13" x14ac:dyDescent="0.25">
      <c r="A10" t="s">
        <v>18</v>
      </c>
      <c r="B10">
        <v>3662</v>
      </c>
      <c r="C10">
        <v>2802</v>
      </c>
      <c r="D10" s="2">
        <v>40952</v>
      </c>
      <c r="E10">
        <f t="shared" si="0"/>
        <v>6241</v>
      </c>
      <c r="J10" t="s">
        <v>18</v>
      </c>
      <c r="K10" s="2">
        <v>40952</v>
      </c>
      <c r="M10" t="s">
        <v>42</v>
      </c>
    </row>
    <row r="11" spans="1:13" x14ac:dyDescent="0.25">
      <c r="A11" t="s">
        <v>19</v>
      </c>
      <c r="B11">
        <v>-8163</v>
      </c>
      <c r="C11">
        <v>273</v>
      </c>
      <c r="D11" s="2">
        <v>40978</v>
      </c>
      <c r="E11">
        <f t="shared" si="0"/>
        <v>8855</v>
      </c>
      <c r="J11" t="s">
        <v>14</v>
      </c>
      <c r="K11" s="2">
        <v>40954</v>
      </c>
    </row>
    <row r="12" spans="1:13" x14ac:dyDescent="0.25">
      <c r="A12" t="s">
        <v>5</v>
      </c>
      <c r="B12">
        <v>7303</v>
      </c>
      <c r="C12">
        <v>5847</v>
      </c>
      <c r="D12" s="2">
        <v>40966</v>
      </c>
      <c r="E12">
        <f t="shared" si="0"/>
        <v>12927</v>
      </c>
      <c r="J12" t="s">
        <v>4</v>
      </c>
      <c r="K12" s="2">
        <v>40954</v>
      </c>
    </row>
    <row r="13" spans="1:13" x14ac:dyDescent="0.25">
      <c r="A13" t="s">
        <v>33</v>
      </c>
      <c r="B13">
        <v>-9260</v>
      </c>
      <c r="C13">
        <v>4297</v>
      </c>
      <c r="D13" s="2">
        <v>40976</v>
      </c>
      <c r="E13">
        <f t="shared" si="0"/>
        <v>13976</v>
      </c>
      <c r="J13" t="s">
        <v>16</v>
      </c>
      <c r="K13" s="2">
        <v>40956</v>
      </c>
    </row>
    <row r="14" spans="1:13" x14ac:dyDescent="0.25">
      <c r="A14" t="s">
        <v>6</v>
      </c>
      <c r="B14">
        <v>8924</v>
      </c>
      <c r="C14">
        <v>1048</v>
      </c>
      <c r="D14" s="2">
        <v>40976</v>
      </c>
      <c r="E14">
        <f t="shared" si="0"/>
        <v>9749</v>
      </c>
      <c r="J14" t="s">
        <v>32</v>
      </c>
      <c r="K14" s="2">
        <v>40957</v>
      </c>
    </row>
    <row r="15" spans="1:13" x14ac:dyDescent="0.25">
      <c r="A15" t="s">
        <v>34</v>
      </c>
      <c r="B15">
        <v>-3010</v>
      </c>
      <c r="C15">
        <v>1120</v>
      </c>
      <c r="D15" s="2">
        <v>40962</v>
      </c>
      <c r="E15">
        <f t="shared" si="0"/>
        <v>4549</v>
      </c>
      <c r="J15" t="s">
        <v>7</v>
      </c>
      <c r="K15" s="2">
        <v>40957</v>
      </c>
    </row>
    <row r="16" spans="1:13" x14ac:dyDescent="0.25">
      <c r="A16" t="s">
        <v>20</v>
      </c>
      <c r="B16">
        <v>-4982</v>
      </c>
      <c r="C16">
        <v>-7592</v>
      </c>
      <c r="D16" s="2">
        <v>40964</v>
      </c>
      <c r="E16">
        <f t="shared" si="0"/>
        <v>12797</v>
      </c>
      <c r="J16" t="s">
        <v>21</v>
      </c>
      <c r="K16" s="2">
        <v>40957</v>
      </c>
    </row>
    <row r="17" spans="1:11" x14ac:dyDescent="0.25">
      <c r="A17" t="s">
        <v>7</v>
      </c>
      <c r="B17">
        <v>-7715</v>
      </c>
      <c r="C17">
        <v>9182</v>
      </c>
      <c r="D17" s="2">
        <v>40957</v>
      </c>
      <c r="E17">
        <f t="shared" si="0"/>
        <v>17316</v>
      </c>
      <c r="J17" t="s">
        <v>22</v>
      </c>
      <c r="K17" s="2">
        <v>40960</v>
      </c>
    </row>
    <row r="18" spans="1:11" x14ac:dyDescent="0.25">
      <c r="A18" t="s">
        <v>21</v>
      </c>
      <c r="B18">
        <v>-2005</v>
      </c>
      <c r="C18">
        <v>1669</v>
      </c>
      <c r="D18" s="2">
        <v>40957</v>
      </c>
      <c r="E18">
        <f t="shared" si="0"/>
        <v>4093</v>
      </c>
      <c r="J18" t="s">
        <v>34</v>
      </c>
      <c r="K18" s="2">
        <v>40962</v>
      </c>
    </row>
    <row r="19" spans="1:11" x14ac:dyDescent="0.25">
      <c r="A19" t="s">
        <v>22</v>
      </c>
      <c r="B19">
        <v>-5265</v>
      </c>
      <c r="C19">
        <v>1899</v>
      </c>
      <c r="D19" s="2">
        <v>40960</v>
      </c>
      <c r="E19">
        <f t="shared" si="0"/>
        <v>7583</v>
      </c>
      <c r="J19" t="s">
        <v>31</v>
      </c>
      <c r="K19" s="2">
        <v>40963</v>
      </c>
    </row>
    <row r="20" spans="1:11" x14ac:dyDescent="0.25">
      <c r="A20" t="s">
        <v>8</v>
      </c>
      <c r="B20">
        <v>-6100</v>
      </c>
      <c r="C20">
        <v>656</v>
      </c>
      <c r="D20" s="2">
        <v>40963</v>
      </c>
      <c r="E20">
        <f t="shared" si="0"/>
        <v>7175</v>
      </c>
      <c r="J20" t="s">
        <v>8</v>
      </c>
      <c r="K20" s="2">
        <v>40963</v>
      </c>
    </row>
    <row r="21" spans="1:11" x14ac:dyDescent="0.25">
      <c r="A21" t="s">
        <v>23</v>
      </c>
      <c r="B21">
        <v>-3765</v>
      </c>
      <c r="C21">
        <v>6976</v>
      </c>
      <c r="D21" s="2">
        <v>40971</v>
      </c>
      <c r="E21">
        <f t="shared" si="0"/>
        <v>11160</v>
      </c>
      <c r="J21" t="s">
        <v>15</v>
      </c>
      <c r="K21" s="2">
        <v>40964</v>
      </c>
    </row>
    <row r="22" spans="1:11" x14ac:dyDescent="0.25">
      <c r="A22" t="s">
        <v>24</v>
      </c>
      <c r="B22">
        <v>7820</v>
      </c>
      <c r="C22">
        <v>5050</v>
      </c>
      <c r="D22" s="2">
        <v>40976</v>
      </c>
      <c r="E22">
        <f t="shared" si="0"/>
        <v>12647</v>
      </c>
      <c r="J22" t="s">
        <v>20</v>
      </c>
      <c r="K22" s="2">
        <v>40964</v>
      </c>
    </row>
    <row r="23" spans="1:11" x14ac:dyDescent="0.25">
      <c r="A23" t="s">
        <v>9</v>
      </c>
      <c r="B23">
        <v>-6890</v>
      </c>
      <c r="C23">
        <v>1123</v>
      </c>
      <c r="D23" s="2">
        <v>40987</v>
      </c>
      <c r="E23">
        <f t="shared" si="0"/>
        <v>8432</v>
      </c>
      <c r="J23" t="s">
        <v>10</v>
      </c>
      <c r="K23" s="2">
        <v>40964</v>
      </c>
    </row>
    <row r="24" spans="1:11" x14ac:dyDescent="0.25">
      <c r="A24" t="s">
        <v>25</v>
      </c>
      <c r="B24">
        <v>4764</v>
      </c>
      <c r="C24">
        <v>-4776</v>
      </c>
      <c r="D24" s="2">
        <v>40974</v>
      </c>
      <c r="E24">
        <f t="shared" si="0"/>
        <v>9121</v>
      </c>
      <c r="J24" t="s">
        <v>5</v>
      </c>
      <c r="K24" s="2">
        <v>40966</v>
      </c>
    </row>
    <row r="25" spans="1:11" x14ac:dyDescent="0.25">
      <c r="A25" t="s">
        <v>10</v>
      </c>
      <c r="B25">
        <v>-6190</v>
      </c>
      <c r="C25">
        <v>-6769</v>
      </c>
      <c r="D25" s="2">
        <v>40964</v>
      </c>
      <c r="E25">
        <f t="shared" si="0"/>
        <v>13182</v>
      </c>
    </row>
    <row r="26" spans="1:11" x14ac:dyDescent="0.25">
      <c r="A26" t="s">
        <v>11</v>
      </c>
      <c r="B26">
        <v>9087</v>
      </c>
      <c r="C26">
        <v>-2656</v>
      </c>
      <c r="D26" s="2">
        <v>40972</v>
      </c>
      <c r="E26">
        <f t="shared" si="0"/>
        <v>11324</v>
      </c>
    </row>
    <row r="27" spans="1:11" x14ac:dyDescent="0.25">
      <c r="A27" t="s">
        <v>26</v>
      </c>
      <c r="B27">
        <v>9186</v>
      </c>
      <c r="C27">
        <v>9423</v>
      </c>
      <c r="D27" s="2">
        <v>40984</v>
      </c>
      <c r="E27">
        <f t="shared" si="0"/>
        <v>18386</v>
      </c>
    </row>
    <row r="28" spans="1:11" x14ac:dyDescent="0.25">
      <c r="A28" t="s">
        <v>12</v>
      </c>
      <c r="B28">
        <v>1543</v>
      </c>
      <c r="C28">
        <v>-339</v>
      </c>
      <c r="D28" s="2">
        <v>40994</v>
      </c>
      <c r="E28">
        <f t="shared" si="0"/>
        <v>1463</v>
      </c>
    </row>
    <row r="29" spans="1:11" x14ac:dyDescent="0.25">
      <c r="A29" t="s">
        <v>27</v>
      </c>
      <c r="B29">
        <v>2406</v>
      </c>
      <c r="C29">
        <v>-1125</v>
      </c>
      <c r="D29" s="2">
        <v>40977</v>
      </c>
      <c r="E29">
        <f t="shared" si="0"/>
        <v>3112</v>
      </c>
    </row>
    <row r="30" spans="1:11" x14ac:dyDescent="0.25">
      <c r="A30" t="s">
        <v>28</v>
      </c>
      <c r="B30">
        <v>-7591</v>
      </c>
      <c r="C30">
        <v>-7613</v>
      </c>
      <c r="D30" s="2">
        <v>40969</v>
      </c>
      <c r="E30">
        <f t="shared" si="0"/>
        <v>15427</v>
      </c>
    </row>
    <row r="31" spans="1:11" x14ac:dyDescent="0.25">
      <c r="A31" t="s">
        <v>29</v>
      </c>
      <c r="B31">
        <v>9812</v>
      </c>
      <c r="C31">
        <v>-6644</v>
      </c>
      <c r="D31" s="2">
        <v>40981</v>
      </c>
      <c r="E31">
        <f t="shared" si="0"/>
        <v>16037</v>
      </c>
    </row>
    <row r="32" spans="1:11" x14ac:dyDescent="0.25">
      <c r="A32" t="s">
        <v>35</v>
      </c>
      <c r="B32">
        <v>4545</v>
      </c>
      <c r="C32">
        <v>-2200</v>
      </c>
      <c r="D32" s="2">
        <v>40983</v>
      </c>
      <c r="E32">
        <f t="shared" si="0"/>
        <v>6326</v>
      </c>
    </row>
    <row r="33" spans="1:5" x14ac:dyDescent="0.25">
      <c r="A33" t="s">
        <v>30</v>
      </c>
      <c r="B33">
        <v>-3021</v>
      </c>
      <c r="C33">
        <v>1118</v>
      </c>
      <c r="D33" s="2">
        <v>40975</v>
      </c>
      <c r="E33">
        <f t="shared" si="0"/>
        <v>4558</v>
      </c>
    </row>
    <row r="34" spans="1:5" x14ac:dyDescent="0.25">
      <c r="A34" t="str">
        <f>G1</f>
        <v>Feldolgozó központ</v>
      </c>
      <c r="B34">
        <f>+H2</f>
        <v>321</v>
      </c>
      <c r="C34">
        <f>+H3</f>
        <v>-98</v>
      </c>
    </row>
  </sheetData>
  <sortState ref="J10:K24">
    <sortCondition ref="K10:K24"/>
  </sortState>
  <mergeCells count="1">
    <mergeCell ref="G1:H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Gyujtok</vt:lpstr>
      <vt:lpstr>Diagram1</vt:lpstr>
      <vt:lpstr>Gyujtok!Kigyűjtés</vt:lpstr>
      <vt:lpstr>Gyujtok!Kritériumok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2012-09-10T17:11:51Z</cp:lastPrinted>
  <dcterms:created xsi:type="dcterms:W3CDTF">2012-09-08T19:24:23Z</dcterms:created>
  <dcterms:modified xsi:type="dcterms:W3CDTF">2013-02-18T15:31:22Z</dcterms:modified>
</cp:coreProperties>
</file>