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Users\Zoli\OH\2015. január_munka\24 Leadás előtti\Informatika_E1511\Megoldasok\2_Julius\"/>
    </mc:Choice>
  </mc:AlternateContent>
  <bookViews>
    <workbookView xWindow="0" yWindow="0" windowWidth="20490" windowHeight="7755" activeTab="1"/>
  </bookViews>
  <sheets>
    <sheet name="adatok" sheetId="1" r:id="rId1"/>
    <sheet name="elszamolas" sheetId="2" r:id="rId2"/>
  </sheets>
  <definedNames>
    <definedName name="_xlnm._FilterDatabase" localSheetId="0" hidden="1">adatok!$D$1:$D$32</definedName>
    <definedName name="Feltetelek" localSheetId="0">elszamolas!$A$1</definedName>
    <definedName name="_xlnm.Extract" localSheetId="0">elszamolas!$A$1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E8" i="2" l="1"/>
  <c r="C8" i="2"/>
  <c r="D8" i="2" s="1"/>
  <c r="B8" i="2"/>
  <c r="E7" i="2"/>
  <c r="C7" i="2"/>
  <c r="D7" i="2" s="1"/>
  <c r="B7" i="2"/>
  <c r="E6" i="2"/>
  <c r="C6" i="2"/>
  <c r="D6" i="2" s="1"/>
  <c r="B6" i="2"/>
  <c r="E5" i="2"/>
  <c r="C5" i="2"/>
  <c r="D5" i="2" s="1"/>
  <c r="B5" i="2"/>
  <c r="E4" i="2"/>
  <c r="C4" i="2"/>
  <c r="D4" i="2" s="1"/>
  <c r="B4" i="2"/>
  <c r="E3" i="2"/>
  <c r="C3" i="2"/>
  <c r="D3" i="2" s="1"/>
  <c r="B3" i="2"/>
  <c r="E2" i="2"/>
  <c r="C2" i="2"/>
  <c r="D2" i="2" s="1"/>
  <c r="B2" i="2"/>
</calcChain>
</file>

<file path=xl/sharedStrings.xml><?xml version="1.0" encoding="utf-8"?>
<sst xmlns="http://schemas.openxmlformats.org/spreadsheetml/2006/main" count="81" uniqueCount="24">
  <si>
    <t>Zita</t>
  </si>
  <si>
    <t>Péter</t>
  </si>
  <si>
    <t>István</t>
  </si>
  <si>
    <t>Rita</t>
  </si>
  <si>
    <t>Bea</t>
  </si>
  <si>
    <t>Anna</t>
  </si>
  <si>
    <t>Csilla</t>
  </si>
  <si>
    <t>nap</t>
  </si>
  <si>
    <t>dátum</t>
  </si>
  <si>
    <t>név</t>
  </si>
  <si>
    <t>érkezés</t>
  </si>
  <si>
    <t>alkalom</t>
  </si>
  <si>
    <t>napidíj</t>
  </si>
  <si>
    <t>késés</t>
  </si>
  <si>
    <t>kezdő nap</t>
  </si>
  <si>
    <t>dupla díj</t>
  </si>
  <si>
    <t>vasárnap</t>
  </si>
  <si>
    <t>hétfő</t>
  </si>
  <si>
    <t>kedd</t>
  </si>
  <si>
    <t>szerda</t>
  </si>
  <si>
    <t>csütörtök</t>
  </si>
  <si>
    <t>péntek</t>
  </si>
  <si>
    <t>szombat</t>
  </si>
  <si>
    <t>Munkakezdés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</si>
</sst>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dddd"/>
    <numFmt numFmtId="166" formatCode="0&quot; nap&quot;"/>
    <numFmt numFmtId="167" formatCode="h&quot; óra&quot;\ mm&quot; perc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4" fontId="0" fillId="0" borderId="0" xfId="0" applyNumberFormat="1" applyFill="1"/>
    <xf numFmtId="165" fontId="0" fillId="0" borderId="0" xfId="0" applyNumberFormat="1" applyFill="1" applyAlignment="1">
      <alignment horizontal="left"/>
    </xf>
    <xf numFmtId="164" fontId="0" fillId="0" borderId="0" xfId="0" applyNumberFormat="1" applyFill="1"/>
    <xf numFmtId="14" fontId="0" fillId="0" borderId="1" xfId="0" applyNumberFormat="1" applyBorder="1"/>
    <xf numFmtId="14" fontId="0" fillId="2" borderId="1" xfId="0" applyNumberFormat="1" applyFill="1" applyBorder="1"/>
    <xf numFmtId="0" fontId="1" fillId="2" borderId="1" xfId="0" applyFont="1" applyFill="1" applyBorder="1"/>
    <xf numFmtId="0" fontId="1" fillId="0" borderId="1" xfId="0" applyFont="1" applyBorder="1"/>
    <xf numFmtId="166" fontId="0" fillId="0" borderId="1" xfId="0" applyNumberFormat="1" applyBorder="1"/>
    <xf numFmtId="166" fontId="0" fillId="2" borderId="1" xfId="0" applyNumberFormat="1" applyFill="1" applyBorder="1"/>
    <xf numFmtId="0" fontId="1" fillId="2" borderId="1" xfId="0" applyFont="1" applyFill="1" applyBorder="1" applyAlignment="1">
      <alignment horizontal="left"/>
    </xf>
    <xf numFmtId="164" fontId="0" fillId="0" borderId="0" xfId="0" applyNumberFormat="1" applyFill="1"/>
    <xf numFmtId="167" fontId="0" fillId="0" borderId="1" xfId="0" applyNumberFormat="1" applyBorder="1"/>
    <xf numFmtId="167" fontId="0" fillId="2" borderId="1" xfId="0" applyNumberFormat="1" applyFill="1" applyBorder="1"/>
    <xf numFmtId="21" fontId="0" fillId="0" borderId="0" xfId="0" applyNumberForma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5" x14ac:dyDescent="0.25"/>
  <cols>
    <col min="1" max="2" width="10.140625" style="1" bestFit="1" customWidth="1"/>
    <col min="3" max="8" width="9.140625" style="1"/>
    <col min="9" max="9" width="10.140625" style="1" bestFit="1" customWidth="1"/>
    <col min="10" max="16384" width="9.140625" style="1"/>
  </cols>
  <sheetData>
    <row r="1" spans="1:6" x14ac:dyDescent="0.25">
      <c r="A1" s="1" t="s">
        <v>8</v>
      </c>
      <c r="B1" s="1" t="s">
        <v>7</v>
      </c>
      <c r="C1" s="1" t="s">
        <v>15</v>
      </c>
      <c r="D1" s="1" t="s">
        <v>9</v>
      </c>
      <c r="E1" s="1" t="s">
        <v>10</v>
      </c>
      <c r="F1" s="1" t="s">
        <v>13</v>
      </c>
    </row>
    <row r="2" spans="1:6" x14ac:dyDescent="0.25">
      <c r="A2" s="2">
        <v>41091</v>
      </c>
      <c r="B2" s="3" t="s">
        <v>16</v>
      </c>
      <c r="C2" s="1" t="str">
        <f>IF(OR(B2="szombat",B2="vasárnap"),"igen","")</f>
        <v>igen</v>
      </c>
      <c r="D2" s="1" t="s">
        <v>0</v>
      </c>
      <c r="E2" s="4">
        <v>0.32847222222222222</v>
      </c>
      <c r="F2" s="12" t="str">
        <f>IF(E2&gt;E$34,(E2-E$34),"")</f>
        <v/>
      </c>
    </row>
    <row r="3" spans="1:6" x14ac:dyDescent="0.25">
      <c r="A3" s="2">
        <v>41092</v>
      </c>
      <c r="B3" s="3" t="s">
        <v>17</v>
      </c>
      <c r="C3" s="1" t="str">
        <f t="shared" ref="C3:C32" si="0">IF(OR(B3="szombat",B3="vasárnap"),"igen","")</f>
        <v/>
      </c>
      <c r="D3" s="1" t="s">
        <v>0</v>
      </c>
      <c r="E3" s="4">
        <v>0.32361111111111113</v>
      </c>
      <c r="F3" s="12" t="str">
        <f t="shared" ref="F3:F32" si="1">IF(E3&gt;E$34,(E3-E$34),"")</f>
        <v/>
      </c>
    </row>
    <row r="4" spans="1:6" x14ac:dyDescent="0.25">
      <c r="A4" s="2">
        <v>41093</v>
      </c>
      <c r="B4" s="3" t="s">
        <v>18</v>
      </c>
      <c r="C4" s="1" t="str">
        <f t="shared" si="0"/>
        <v/>
      </c>
      <c r="D4" s="1" t="s">
        <v>4</v>
      </c>
      <c r="E4" s="4">
        <v>0.33888888888888885</v>
      </c>
      <c r="F4" s="12">
        <f t="shared" si="1"/>
        <v>5.5555555555555358E-3</v>
      </c>
    </row>
    <row r="5" spans="1:6" x14ac:dyDescent="0.25">
      <c r="A5" s="2">
        <v>41094</v>
      </c>
      <c r="B5" s="3" t="s">
        <v>19</v>
      </c>
      <c r="C5" s="1" t="str">
        <f t="shared" si="0"/>
        <v/>
      </c>
      <c r="D5" s="1" t="s">
        <v>0</v>
      </c>
      <c r="E5" s="4">
        <v>0.33333333333333331</v>
      </c>
      <c r="F5" s="12" t="str">
        <f t="shared" si="1"/>
        <v/>
      </c>
    </row>
    <row r="6" spans="1:6" x14ac:dyDescent="0.25">
      <c r="A6" s="2">
        <v>41095</v>
      </c>
      <c r="B6" s="3" t="s">
        <v>20</v>
      </c>
      <c r="C6" s="1" t="str">
        <f t="shared" si="0"/>
        <v/>
      </c>
      <c r="D6" s="1" t="s">
        <v>3</v>
      </c>
      <c r="E6" s="4">
        <v>0.32500000000000001</v>
      </c>
      <c r="F6" s="12" t="str">
        <f t="shared" si="1"/>
        <v/>
      </c>
    </row>
    <row r="7" spans="1:6" x14ac:dyDescent="0.25">
      <c r="A7" s="2">
        <v>41096</v>
      </c>
      <c r="B7" s="3" t="s">
        <v>21</v>
      </c>
      <c r="C7" s="1" t="str">
        <f t="shared" si="0"/>
        <v/>
      </c>
      <c r="D7" s="1" t="s">
        <v>1</v>
      </c>
      <c r="E7" s="4">
        <v>0.32013888888888892</v>
      </c>
      <c r="F7" s="12" t="str">
        <f t="shared" si="1"/>
        <v/>
      </c>
    </row>
    <row r="8" spans="1:6" x14ac:dyDescent="0.25">
      <c r="A8" s="2">
        <v>41097</v>
      </c>
      <c r="B8" s="3" t="s">
        <v>22</v>
      </c>
      <c r="C8" s="1" t="str">
        <f t="shared" si="0"/>
        <v>igen</v>
      </c>
      <c r="D8" s="1" t="s">
        <v>1</v>
      </c>
      <c r="E8" s="4">
        <v>0.33333333333333331</v>
      </c>
      <c r="F8" s="12" t="str">
        <f t="shared" si="1"/>
        <v/>
      </c>
    </row>
    <row r="9" spans="1:6" x14ac:dyDescent="0.25">
      <c r="A9" s="2">
        <v>41098</v>
      </c>
      <c r="B9" s="3" t="s">
        <v>16</v>
      </c>
      <c r="C9" s="1" t="str">
        <f t="shared" si="0"/>
        <v>igen</v>
      </c>
      <c r="D9" s="1" t="s">
        <v>3</v>
      </c>
      <c r="E9" s="4">
        <v>0.33055555555555555</v>
      </c>
      <c r="F9" s="12" t="str">
        <f t="shared" si="1"/>
        <v/>
      </c>
    </row>
    <row r="10" spans="1:6" x14ac:dyDescent="0.25">
      <c r="A10" s="2">
        <v>41099</v>
      </c>
      <c r="B10" s="3" t="s">
        <v>17</v>
      </c>
      <c r="C10" s="1" t="str">
        <f t="shared" si="0"/>
        <v/>
      </c>
      <c r="D10" s="1" t="s">
        <v>4</v>
      </c>
      <c r="E10" s="4">
        <v>0.32222222222222224</v>
      </c>
      <c r="F10" s="12" t="str">
        <f t="shared" si="1"/>
        <v/>
      </c>
    </row>
    <row r="11" spans="1:6" x14ac:dyDescent="0.25">
      <c r="A11" s="2">
        <v>41100</v>
      </c>
      <c r="B11" s="3" t="s">
        <v>18</v>
      </c>
      <c r="C11" s="1" t="str">
        <f t="shared" si="0"/>
        <v/>
      </c>
      <c r="D11" s="1" t="s">
        <v>5</v>
      </c>
      <c r="E11" s="4">
        <v>0.32569444444444445</v>
      </c>
      <c r="F11" s="12" t="str">
        <f t="shared" si="1"/>
        <v/>
      </c>
    </row>
    <row r="12" spans="1:6" x14ac:dyDescent="0.25">
      <c r="A12" s="2">
        <v>41101</v>
      </c>
      <c r="B12" s="3" t="s">
        <v>19</v>
      </c>
      <c r="C12" s="1" t="str">
        <f t="shared" si="0"/>
        <v/>
      </c>
      <c r="D12" s="1" t="s">
        <v>0</v>
      </c>
      <c r="E12" s="4">
        <v>0.3347222222222222</v>
      </c>
      <c r="F12" s="12">
        <f t="shared" si="1"/>
        <v>1.388888888888884E-3</v>
      </c>
    </row>
    <row r="13" spans="1:6" x14ac:dyDescent="0.25">
      <c r="A13" s="2">
        <v>41102</v>
      </c>
      <c r="B13" s="3" t="s">
        <v>20</v>
      </c>
      <c r="C13" s="1" t="str">
        <f t="shared" si="0"/>
        <v/>
      </c>
      <c r="D13" s="1" t="s">
        <v>6</v>
      </c>
      <c r="E13" s="4">
        <v>0.32847222222222222</v>
      </c>
      <c r="F13" s="12" t="str">
        <f t="shared" si="1"/>
        <v/>
      </c>
    </row>
    <row r="14" spans="1:6" x14ac:dyDescent="0.25">
      <c r="A14" s="2">
        <v>41103</v>
      </c>
      <c r="B14" s="3" t="s">
        <v>21</v>
      </c>
      <c r="C14" s="1" t="str">
        <f t="shared" si="0"/>
        <v/>
      </c>
      <c r="D14" s="1" t="s">
        <v>0</v>
      </c>
      <c r="E14" s="4">
        <v>0.32291666666666669</v>
      </c>
      <c r="F14" s="12" t="str">
        <f t="shared" si="1"/>
        <v/>
      </c>
    </row>
    <row r="15" spans="1:6" x14ac:dyDescent="0.25">
      <c r="A15" s="2">
        <v>41104</v>
      </c>
      <c r="B15" s="3" t="s">
        <v>22</v>
      </c>
      <c r="C15" s="1" t="str">
        <f t="shared" si="0"/>
        <v>igen</v>
      </c>
      <c r="D15" s="1" t="s">
        <v>0</v>
      </c>
      <c r="E15" s="4">
        <v>0.33402777777777781</v>
      </c>
      <c r="F15" s="12">
        <f t="shared" si="1"/>
        <v>6.9444444444449749E-4</v>
      </c>
    </row>
    <row r="16" spans="1:6" x14ac:dyDescent="0.25">
      <c r="A16" s="2">
        <v>41105</v>
      </c>
      <c r="B16" s="3" t="s">
        <v>16</v>
      </c>
      <c r="C16" s="1" t="str">
        <f t="shared" si="0"/>
        <v>igen</v>
      </c>
      <c r="D16" s="1" t="s">
        <v>4</v>
      </c>
      <c r="E16" s="4">
        <v>0.33611111111111108</v>
      </c>
      <c r="F16" s="12">
        <f t="shared" si="1"/>
        <v>2.7777777777777679E-3</v>
      </c>
    </row>
    <row r="17" spans="1:6" x14ac:dyDescent="0.25">
      <c r="A17" s="2">
        <v>41106</v>
      </c>
      <c r="B17" s="3" t="s">
        <v>17</v>
      </c>
      <c r="C17" s="1" t="str">
        <f t="shared" si="0"/>
        <v/>
      </c>
      <c r="D17" s="1" t="s">
        <v>4</v>
      </c>
      <c r="E17" s="4">
        <v>0.32083333333333336</v>
      </c>
      <c r="F17" s="12" t="str">
        <f t="shared" si="1"/>
        <v/>
      </c>
    </row>
    <row r="18" spans="1:6" x14ac:dyDescent="0.25">
      <c r="A18" s="2">
        <v>41107</v>
      </c>
      <c r="B18" s="3" t="s">
        <v>18</v>
      </c>
      <c r="C18" s="1" t="str">
        <f t="shared" si="0"/>
        <v/>
      </c>
      <c r="D18" s="1" t="s">
        <v>0</v>
      </c>
      <c r="E18" s="4">
        <v>0.33193892844804773</v>
      </c>
      <c r="F18" s="12" t="str">
        <f t="shared" si="1"/>
        <v/>
      </c>
    </row>
    <row r="19" spans="1:6" x14ac:dyDescent="0.25">
      <c r="A19" s="2">
        <v>41108</v>
      </c>
      <c r="B19" s="3" t="s">
        <v>19</v>
      </c>
      <c r="C19" s="1" t="str">
        <f t="shared" si="0"/>
        <v/>
      </c>
      <c r="D19" s="1" t="s">
        <v>1</v>
      </c>
      <c r="E19" s="4">
        <v>0.32083333333333336</v>
      </c>
      <c r="F19" s="12" t="str">
        <f t="shared" si="1"/>
        <v/>
      </c>
    </row>
    <row r="20" spans="1:6" x14ac:dyDescent="0.25">
      <c r="A20" s="2">
        <v>41109</v>
      </c>
      <c r="B20" s="3" t="s">
        <v>20</v>
      </c>
      <c r="C20" s="1" t="str">
        <f t="shared" si="0"/>
        <v/>
      </c>
      <c r="D20" s="1" t="s">
        <v>4</v>
      </c>
      <c r="E20" s="4">
        <v>0.3215277777777778</v>
      </c>
      <c r="F20" s="12" t="str">
        <f t="shared" si="1"/>
        <v/>
      </c>
    </row>
    <row r="21" spans="1:6" x14ac:dyDescent="0.25">
      <c r="A21" s="2">
        <v>41110</v>
      </c>
      <c r="B21" s="3" t="s">
        <v>21</v>
      </c>
      <c r="C21" s="1" t="str">
        <f t="shared" si="0"/>
        <v/>
      </c>
      <c r="D21" s="1" t="s">
        <v>4</v>
      </c>
      <c r="E21" s="4">
        <v>0.33680555555555558</v>
      </c>
      <c r="F21" s="12">
        <f t="shared" si="1"/>
        <v>3.4722222222222654E-3</v>
      </c>
    </row>
    <row r="22" spans="1:6" x14ac:dyDescent="0.25">
      <c r="A22" s="2">
        <v>41111</v>
      </c>
      <c r="B22" s="3" t="s">
        <v>22</v>
      </c>
      <c r="C22" s="1" t="str">
        <f t="shared" si="0"/>
        <v>igen</v>
      </c>
      <c r="D22" s="1" t="s">
        <v>2</v>
      </c>
      <c r="E22" s="4">
        <v>0.32430555555555557</v>
      </c>
      <c r="F22" s="12" t="str">
        <f t="shared" si="1"/>
        <v/>
      </c>
    </row>
    <row r="23" spans="1:6" x14ac:dyDescent="0.25">
      <c r="A23" s="2">
        <v>41112</v>
      </c>
      <c r="B23" s="3" t="s">
        <v>16</v>
      </c>
      <c r="C23" s="1" t="str">
        <f t="shared" si="0"/>
        <v>igen</v>
      </c>
      <c r="D23" s="1" t="s">
        <v>3</v>
      </c>
      <c r="E23" s="4">
        <v>0.32847222222222222</v>
      </c>
      <c r="F23" s="12" t="str">
        <f t="shared" si="1"/>
        <v/>
      </c>
    </row>
    <row r="24" spans="1:6" x14ac:dyDescent="0.25">
      <c r="A24" s="2">
        <v>41113</v>
      </c>
      <c r="B24" s="3" t="s">
        <v>17</v>
      </c>
      <c r="C24" s="1" t="str">
        <f t="shared" si="0"/>
        <v/>
      </c>
      <c r="D24" s="1" t="s">
        <v>1</v>
      </c>
      <c r="E24" s="4">
        <v>0.33333333333333331</v>
      </c>
      <c r="F24" s="12" t="str">
        <f t="shared" si="1"/>
        <v/>
      </c>
    </row>
    <row r="25" spans="1:6" x14ac:dyDescent="0.25">
      <c r="A25" s="2">
        <v>41114</v>
      </c>
      <c r="B25" s="3" t="s">
        <v>18</v>
      </c>
      <c r="C25" s="1" t="str">
        <f t="shared" si="0"/>
        <v/>
      </c>
      <c r="D25" s="1" t="s">
        <v>1</v>
      </c>
      <c r="E25" s="4">
        <v>0.38125000000000003</v>
      </c>
      <c r="F25" s="12">
        <f t="shared" si="1"/>
        <v>4.7916666666666718E-2</v>
      </c>
    </row>
    <row r="26" spans="1:6" x14ac:dyDescent="0.25">
      <c r="A26" s="2">
        <v>41115</v>
      </c>
      <c r="B26" s="3" t="s">
        <v>19</v>
      </c>
      <c r="C26" s="1" t="str">
        <f t="shared" si="0"/>
        <v/>
      </c>
      <c r="D26" s="1" t="s">
        <v>3</v>
      </c>
      <c r="E26" s="4">
        <v>0.32222222222222224</v>
      </c>
      <c r="F26" s="12" t="str">
        <f t="shared" si="1"/>
        <v/>
      </c>
    </row>
    <row r="27" spans="1:6" x14ac:dyDescent="0.25">
      <c r="A27" s="2">
        <v>41116</v>
      </c>
      <c r="B27" s="3" t="s">
        <v>20</v>
      </c>
      <c r="C27" s="1" t="str">
        <f t="shared" si="0"/>
        <v/>
      </c>
      <c r="D27" s="1" t="s">
        <v>2</v>
      </c>
      <c r="E27" s="4">
        <v>0.32777777777777778</v>
      </c>
      <c r="F27" s="12" t="str">
        <f t="shared" si="1"/>
        <v/>
      </c>
    </row>
    <row r="28" spans="1:6" x14ac:dyDescent="0.25">
      <c r="A28" s="2">
        <v>41117</v>
      </c>
      <c r="B28" s="3" t="s">
        <v>21</v>
      </c>
      <c r="C28" s="1" t="str">
        <f t="shared" si="0"/>
        <v/>
      </c>
      <c r="D28" s="1" t="s">
        <v>5</v>
      </c>
      <c r="E28" s="4">
        <v>0.3347222222222222</v>
      </c>
      <c r="F28" s="12">
        <f t="shared" si="1"/>
        <v>1.388888888888884E-3</v>
      </c>
    </row>
    <row r="29" spans="1:6" x14ac:dyDescent="0.25">
      <c r="A29" s="2">
        <v>41118</v>
      </c>
      <c r="B29" s="3" t="s">
        <v>22</v>
      </c>
      <c r="C29" s="1" t="str">
        <f t="shared" si="0"/>
        <v>igen</v>
      </c>
      <c r="D29" s="1" t="s">
        <v>4</v>
      </c>
      <c r="E29" s="4">
        <v>0.32847222222222222</v>
      </c>
      <c r="F29" s="12" t="str">
        <f t="shared" si="1"/>
        <v/>
      </c>
    </row>
    <row r="30" spans="1:6" x14ac:dyDescent="0.25">
      <c r="A30" s="2">
        <v>41119</v>
      </c>
      <c r="B30" s="3" t="s">
        <v>16</v>
      </c>
      <c r="C30" s="1" t="str">
        <f t="shared" si="0"/>
        <v>igen</v>
      </c>
      <c r="D30" s="1" t="s">
        <v>0</v>
      </c>
      <c r="E30" s="4">
        <v>0.33402777777777781</v>
      </c>
      <c r="F30" s="12">
        <f t="shared" si="1"/>
        <v>6.9444444444449749E-4</v>
      </c>
    </row>
    <row r="31" spans="1:6" x14ac:dyDescent="0.25">
      <c r="A31" s="2">
        <v>41120</v>
      </c>
      <c r="B31" s="3" t="s">
        <v>17</v>
      </c>
      <c r="C31" s="1" t="str">
        <f t="shared" si="0"/>
        <v/>
      </c>
      <c r="D31" s="1" t="s">
        <v>2</v>
      </c>
      <c r="E31" s="4">
        <v>0.33611111111111108</v>
      </c>
      <c r="F31" s="12">
        <f t="shared" si="1"/>
        <v>2.7777777777777679E-3</v>
      </c>
    </row>
    <row r="32" spans="1:6" x14ac:dyDescent="0.25">
      <c r="A32" s="2">
        <v>41121</v>
      </c>
      <c r="B32" s="3" t="s">
        <v>18</v>
      </c>
      <c r="C32" s="1" t="str">
        <f t="shared" si="0"/>
        <v/>
      </c>
      <c r="D32" s="1" t="s">
        <v>2</v>
      </c>
      <c r="E32" s="4">
        <v>0.3263888888888889</v>
      </c>
      <c r="F32" s="12" t="str">
        <f t="shared" si="1"/>
        <v/>
      </c>
    </row>
    <row r="34" spans="4:5" x14ac:dyDescent="0.25">
      <c r="D34" s="1" t="s">
        <v>23</v>
      </c>
      <c r="E34" s="15">
        <v>0.33333333333333331</v>
      </c>
    </row>
  </sheetData>
  <sortState ref="H2:L8">
    <sortCondition ref="H2:H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60" zoomScaleNormal="160" workbookViewId="0"/>
  </sheetViews>
  <sheetFormatPr defaultRowHeight="15" x14ac:dyDescent="0.25"/>
  <cols>
    <col min="1" max="5" width="12.7109375" customWidth="1"/>
  </cols>
  <sheetData>
    <row r="1" spans="1:5" x14ac:dyDescent="0.25">
      <c r="A1" s="11" t="s">
        <v>9</v>
      </c>
      <c r="B1" s="11" t="s">
        <v>14</v>
      </c>
      <c r="C1" s="11" t="s">
        <v>11</v>
      </c>
      <c r="D1" s="11" t="s">
        <v>12</v>
      </c>
      <c r="E1" s="11" t="s">
        <v>13</v>
      </c>
    </row>
    <row r="2" spans="1:5" x14ac:dyDescent="0.25">
      <c r="A2" s="8" t="s">
        <v>5</v>
      </c>
      <c r="B2" s="5">
        <f>INDEX(adatok!$A$2:$A$32, MATCH(A2,adatok!$D$2:$D$32,0))</f>
        <v>41100</v>
      </c>
      <c r="C2" s="9">
        <f>COUNTIF(adatok!$D$2:$D$32,A2)</f>
        <v>2</v>
      </c>
      <c r="D2" s="9">
        <f>C2+COUNTIFS(adatok!$D$2:$D$32,A2,adatok!$C$2:$C$32,"igen")</f>
        <v>2</v>
      </c>
      <c r="E2" s="13">
        <f>SUMIF(adatok!$D$2:$D$32,A2,adatok!$F$2:$F$32)</f>
        <v>1.388888888888884E-3</v>
      </c>
    </row>
    <row r="3" spans="1:5" x14ac:dyDescent="0.25">
      <c r="A3" s="7" t="s">
        <v>4</v>
      </c>
      <c r="B3" s="6">
        <f>INDEX(adatok!$A$2:$A$32, MATCH(A3,adatok!$D$2:$D$32,0))</f>
        <v>41093</v>
      </c>
      <c r="C3" s="10">
        <f>COUNTIF(adatok!$D$2:$D$32,A3)</f>
        <v>7</v>
      </c>
      <c r="D3" s="10">
        <f>C3+COUNTIFS(adatok!$D$2:$D$32,A3,adatok!$C$2:$C$32,"igen")</f>
        <v>9</v>
      </c>
      <c r="E3" s="14">
        <f>SUMIF(adatok!$D$2:$D$32,A3,adatok!$F$2:$F$32)</f>
        <v>1.1805555555555569E-2</v>
      </c>
    </row>
    <row r="4" spans="1:5" x14ac:dyDescent="0.25">
      <c r="A4" s="8" t="s">
        <v>6</v>
      </c>
      <c r="B4" s="5">
        <f>INDEX(adatok!$A$2:$A$32, MATCH(A4,adatok!$D$2:$D$32,0))</f>
        <v>41102</v>
      </c>
      <c r="C4" s="9">
        <f>COUNTIF(adatok!$D$2:$D$32,A4)</f>
        <v>1</v>
      </c>
      <c r="D4" s="9">
        <f>C4+COUNTIFS(adatok!$D$2:$D$32,A4,adatok!$C$2:$C$32,"igen")</f>
        <v>1</v>
      </c>
      <c r="E4" s="13">
        <f>SUMIF(adatok!$D$2:$D$32,A4,adatok!$F$2:$F$32)</f>
        <v>0</v>
      </c>
    </row>
    <row r="5" spans="1:5" x14ac:dyDescent="0.25">
      <c r="A5" s="7" t="s">
        <v>2</v>
      </c>
      <c r="B5" s="6">
        <f>INDEX(adatok!$A$2:$A$32, MATCH(A5,adatok!$D$2:$D$32,0))</f>
        <v>41111</v>
      </c>
      <c r="C5" s="10">
        <f>COUNTIF(adatok!$D$2:$D$32,A5)</f>
        <v>4</v>
      </c>
      <c r="D5" s="10">
        <f>C5+COUNTIFS(adatok!$D$2:$D$32,A5,adatok!$C$2:$C$32,"igen")</f>
        <v>5</v>
      </c>
      <c r="E5" s="14">
        <f>SUMIF(adatok!$D$2:$D$32,A5,adatok!$F$2:$F$32)</f>
        <v>2.7777777777777679E-3</v>
      </c>
    </row>
    <row r="6" spans="1:5" x14ac:dyDescent="0.25">
      <c r="A6" s="8" t="s">
        <v>1</v>
      </c>
      <c r="B6" s="5">
        <f>INDEX(adatok!$A$2:$A$32, MATCH(A6,adatok!$D$2:$D$32,0))</f>
        <v>41096</v>
      </c>
      <c r="C6" s="9">
        <f>COUNTIF(adatok!$D$2:$D$32,A6)</f>
        <v>5</v>
      </c>
      <c r="D6" s="9">
        <f>C6+COUNTIFS(adatok!$D$2:$D$32,A6,adatok!$C$2:$C$32,"igen")</f>
        <v>6</v>
      </c>
      <c r="E6" s="13">
        <f>SUMIF(adatok!$D$2:$D$32,A6,adatok!$F$2:$F$32)</f>
        <v>4.7916666666666718E-2</v>
      </c>
    </row>
    <row r="7" spans="1:5" x14ac:dyDescent="0.25">
      <c r="A7" s="7" t="s">
        <v>3</v>
      </c>
      <c r="B7" s="6">
        <f>INDEX(adatok!$A$2:$A$32, MATCH(A7,adatok!$D$2:$D$32,0))</f>
        <v>41095</v>
      </c>
      <c r="C7" s="10">
        <f>COUNTIF(adatok!$D$2:$D$32,A7)</f>
        <v>4</v>
      </c>
      <c r="D7" s="10">
        <f>C7+COUNTIFS(adatok!$D$2:$D$32,A7,adatok!$C$2:$C$32,"igen")</f>
        <v>6</v>
      </c>
      <c r="E7" s="14">
        <f>SUMIF(adatok!$D$2:$D$32,A7,adatok!$F$2:$F$32)</f>
        <v>0</v>
      </c>
    </row>
    <row r="8" spans="1:5" x14ac:dyDescent="0.25">
      <c r="A8" s="8" t="s">
        <v>0</v>
      </c>
      <c r="B8" s="5">
        <f>INDEX(adatok!$A$2:$A$32, MATCH(A8,adatok!$D$2:$D$32,0))</f>
        <v>41091</v>
      </c>
      <c r="C8" s="9">
        <f>COUNTIF(adatok!$D$2:$D$32,A8)</f>
        <v>8</v>
      </c>
      <c r="D8" s="9">
        <f>C8+COUNTIFS(adatok!$D$2:$D$32,A8,adatok!$C$2:$C$32,"igen")</f>
        <v>11</v>
      </c>
      <c r="E8" s="13">
        <f>SUMIF(adatok!$D$2:$D$32,A8,adatok!$F$2:$F$32)</f>
        <v>2.7777777777778789E-3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adatok</vt:lpstr>
      <vt:lpstr>elszamolas</vt:lpstr>
      <vt:lpstr>adatok!Feltetelek</vt:lpstr>
      <vt:lpstr>adatok!Kigyűjtés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Oktatási Hivatal</cp:lastModifiedBy>
  <cp:lastPrinted>2014-11-23T17:16:34Z</cp:lastPrinted>
  <dcterms:created xsi:type="dcterms:W3CDTF">2014-07-27T13:11:37Z</dcterms:created>
  <dcterms:modified xsi:type="dcterms:W3CDTF">2015-02-19T07:27:41Z</dcterms:modified>
</cp:coreProperties>
</file>