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 defaultThemeVersion="166925"/>
  <bookViews>
    <workbookView xWindow="0" yWindow="0" windowWidth="19200" windowHeight="12945" tabRatio="602" xr2:uid="{00000000-000D-0000-FFFF-FFFF00000000}"/>
  </bookViews>
  <sheets>
    <sheet name="Munk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B24" i="1"/>
  <c r="B18" i="1"/>
  <c r="F18" i="1" s="1"/>
  <c r="E2" i="1"/>
  <c r="E32" i="1" s="1"/>
  <c r="B3" i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9" i="1"/>
  <c r="F19" i="1" s="1"/>
  <c r="B20" i="1"/>
  <c r="F20" i="1" s="1"/>
  <c r="B21" i="1"/>
  <c r="F21" i="1" s="1"/>
  <c r="B22" i="1"/>
  <c r="F22" i="1" s="1"/>
  <c r="B23" i="1"/>
  <c r="F23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2" i="1"/>
  <c r="F2" i="1" l="1"/>
  <c r="J2" i="1"/>
  <c r="F24" i="1"/>
  <c r="F3" i="1"/>
  <c r="G29" i="1"/>
  <c r="G25" i="1"/>
  <c r="G21" i="1"/>
  <c r="G17" i="1"/>
  <c r="G13" i="1"/>
  <c r="G9" i="1"/>
  <c r="G5" i="1"/>
  <c r="G2" i="1"/>
  <c r="G28" i="1"/>
  <c r="G24" i="1"/>
  <c r="G20" i="1"/>
  <c r="G16" i="1"/>
  <c r="G12" i="1"/>
  <c r="G8" i="1"/>
  <c r="G4" i="1"/>
  <c r="G31" i="1"/>
  <c r="G27" i="1"/>
  <c r="G23" i="1"/>
  <c r="G19" i="1"/>
  <c r="G15" i="1"/>
  <c r="G11" i="1"/>
  <c r="G7" i="1"/>
  <c r="G3" i="1"/>
  <c r="G30" i="1"/>
  <c r="G26" i="1"/>
  <c r="G22" i="1"/>
  <c r="G18" i="1"/>
  <c r="G14" i="1"/>
  <c r="G10" i="1"/>
  <c r="G6" i="1"/>
  <c r="F32" i="1" l="1"/>
  <c r="G32" i="1"/>
  <c r="J3" i="1" l="1"/>
  <c r="J4" i="1" s="1"/>
</calcChain>
</file>

<file path=xl/sharedStrings.xml><?xml version="1.0" encoding="utf-8"?>
<sst xmlns="http://schemas.openxmlformats.org/spreadsheetml/2006/main" count="10" uniqueCount="10">
  <si>
    <t>szombat</t>
  </si>
  <si>
    <t>vasárnap</t>
  </si>
  <si>
    <t>nap</t>
  </si>
  <si>
    <t>kezdés</t>
  </si>
  <si>
    <t>távozás</t>
  </si>
  <si>
    <t>munkaidő</t>
  </si>
  <si>
    <t>Munkanapok száma:</t>
  </si>
  <si>
    <t>Összesen:</t>
  </si>
  <si>
    <t>Túlóra:</t>
  </si>
  <si>
    <t>Elszámolt munkaidő: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</si>
</sst>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1" fillId="0" borderId="0" xfId="0" applyNumberFormat="1" applyFont="1" applyBorder="1"/>
    <xf numFmtId="20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1" fillId="0" borderId="0" xfId="0" applyNumberFormat="1" applyFont="1"/>
    <xf numFmtId="1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4" fontId="1" fillId="0" borderId="1" xfId="0" applyNumberFormat="1" applyFont="1" applyBorder="1"/>
    <xf numFmtId="14" fontId="1" fillId="0" borderId="2" xfId="0" applyNumberFormat="1" applyFont="1" applyBorder="1" applyAlignment="1">
      <alignment horizontal="center"/>
    </xf>
    <xf numFmtId="20" fontId="1" fillId="0" borderId="2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4" fontId="1" fillId="0" borderId="4" xfId="0" applyNumberFormat="1" applyFont="1" applyBorder="1"/>
    <xf numFmtId="164" fontId="1" fillId="0" borderId="5" xfId="0" applyNumberFormat="1" applyFont="1" applyBorder="1"/>
    <xf numFmtId="14" fontId="1" fillId="0" borderId="6" xfId="0" applyNumberFormat="1" applyFont="1" applyBorder="1"/>
    <xf numFmtId="14" fontId="1" fillId="0" borderId="7" xfId="0" applyNumberFormat="1" applyFont="1" applyBorder="1" applyAlignment="1">
      <alignment horizontal="center"/>
    </xf>
    <xf numFmtId="20" fontId="1" fillId="0" borderId="7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4" fontId="0" fillId="0" borderId="0" xfId="0" applyNumberFormat="1" applyFont="1" applyBorder="1"/>
    <xf numFmtId="14" fontId="0" fillId="0" borderId="0" xfId="0" applyNumberFormat="1" applyFont="1" applyBorder="1" applyAlignment="1"/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/>
  </cellXfs>
  <cellStyles count="1">
    <cellStyle name="Normál" xfId="0" builtinId="0"/>
  </cellStyles>
  <dxfs count="2">
    <dxf>
      <fill>
        <patternFill>
          <bgColor theme="0" tint="-0.24994659260841701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Munkaidő napi bontásban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Munka1!$E$1</c:f>
              <c:strCache>
                <c:ptCount val="1"/>
                <c:pt idx="0">
                  <c:v>munkaidő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Munka1!$A$2:$A$31</c:f>
              <c:numCache>
                <c:formatCode>m/d/yyyy</c:formatCode>
                <c:ptCount val="30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</c:numCache>
            </c:numRef>
          </c:cat>
          <c:val>
            <c:numRef>
              <c:f>Munka1!$E$2:$E$31</c:f>
              <c:numCache>
                <c:formatCode>h:mm</c:formatCode>
                <c:ptCount val="30"/>
                <c:pt idx="0">
                  <c:v>0.45138888888888901</c:v>
                </c:pt>
                <c:pt idx="1">
                  <c:v>0.10416666666666663</c:v>
                </c:pt>
                <c:pt idx="2">
                  <c:v>0.22569444444444442</c:v>
                </c:pt>
                <c:pt idx="3">
                  <c:v>0.47916666666666657</c:v>
                </c:pt>
                <c:pt idx="4">
                  <c:v>0.37847222222222227</c:v>
                </c:pt>
                <c:pt idx="5">
                  <c:v>0.46874999999999994</c:v>
                </c:pt>
                <c:pt idx="6">
                  <c:v>0.30902777777777773</c:v>
                </c:pt>
                <c:pt idx="7">
                  <c:v>0.36458333333333331</c:v>
                </c:pt>
                <c:pt idx="8">
                  <c:v>0.30902777777777779</c:v>
                </c:pt>
                <c:pt idx="9">
                  <c:v>6.944444444444442E-2</c:v>
                </c:pt>
                <c:pt idx="10">
                  <c:v>0.47916666666666669</c:v>
                </c:pt>
                <c:pt idx="11">
                  <c:v>0.4861111111111111</c:v>
                </c:pt>
                <c:pt idx="12">
                  <c:v>0.3298611111111111</c:v>
                </c:pt>
                <c:pt idx="13">
                  <c:v>0.48611111111111099</c:v>
                </c:pt>
                <c:pt idx="14">
                  <c:v>0.44097222222222227</c:v>
                </c:pt>
                <c:pt idx="15">
                  <c:v>0.16666666666666669</c:v>
                </c:pt>
                <c:pt idx="16">
                  <c:v>0</c:v>
                </c:pt>
                <c:pt idx="17">
                  <c:v>0.44444444444444436</c:v>
                </c:pt>
                <c:pt idx="18">
                  <c:v>0.2638888888888889</c:v>
                </c:pt>
                <c:pt idx="19">
                  <c:v>0.43055555555555552</c:v>
                </c:pt>
                <c:pt idx="20">
                  <c:v>0.49652777777777773</c:v>
                </c:pt>
                <c:pt idx="21">
                  <c:v>0.45833333333333331</c:v>
                </c:pt>
                <c:pt idx="22">
                  <c:v>0</c:v>
                </c:pt>
                <c:pt idx="23">
                  <c:v>7.638888888888884E-2</c:v>
                </c:pt>
                <c:pt idx="24">
                  <c:v>0.49652777777777773</c:v>
                </c:pt>
                <c:pt idx="25">
                  <c:v>0.27430555555555552</c:v>
                </c:pt>
                <c:pt idx="26">
                  <c:v>0.46875000000000006</c:v>
                </c:pt>
                <c:pt idx="27">
                  <c:v>0.37499999999999994</c:v>
                </c:pt>
                <c:pt idx="28">
                  <c:v>0.51041666666666674</c:v>
                </c:pt>
                <c:pt idx="29">
                  <c:v>0.27083333333333337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9-4B6C-BCE6-99D5AF68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178096456"/>
        <c:axId val="178096848"/>
      </c:barChart>
      <c:dateAx>
        <c:axId val="178096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8096848"/>
        <c:crosses val="autoZero"/>
        <c:auto val="1"/>
        <c:lblOffset val="100"/>
        <c:baseTimeUnit val="days"/>
        <c:majorUnit val="1"/>
        <c:majorTimeUnit val="days"/>
      </c:dateAx>
      <c:valAx>
        <c:axId val="17809684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8096456"/>
        <c:crosses val="autoZero"/>
        <c:crossBetween val="between"/>
        <c:majorUnit val="4.1666660000000015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10</xdr:row>
      <xdr:rowOff>180975</xdr:rowOff>
    </xdr:from>
    <xdr:to>
      <xdr:col>14</xdr:col>
      <xdr:colOff>495300</xdr:colOff>
      <xdr:row>31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056744D-3681-4BBF-9EED-ADD33671B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/>
  </sheetViews>
  <sheetFormatPr defaultRowHeight="15" x14ac:dyDescent="0.25"/>
  <cols>
    <col min="1" max="2" width="10.28515625" style="3" customWidth="1"/>
    <col min="3" max="6" width="10.28515625" style="5" customWidth="1"/>
    <col min="7" max="7" width="10.28515625" style="2" customWidth="1"/>
    <col min="8" max="8" width="13" style="6" customWidth="1"/>
    <col min="9" max="9" width="23.42578125" style="2" customWidth="1"/>
    <col min="10" max="10" width="10.140625" style="2" bestFit="1" customWidth="1"/>
    <col min="11" max="16384" width="9.140625" style="2"/>
  </cols>
  <sheetData>
    <row r="1" spans="1:10" ht="15.75" thickBot="1" x14ac:dyDescent="0.3">
      <c r="A1" s="25"/>
      <c r="B1" s="25" t="s">
        <v>2</v>
      </c>
      <c r="C1" s="26" t="s">
        <v>3</v>
      </c>
      <c r="D1" s="26" t="s">
        <v>4</v>
      </c>
      <c r="E1" s="26" t="s">
        <v>5</v>
      </c>
      <c r="F1" s="26" t="s">
        <v>0</v>
      </c>
      <c r="G1" s="26" t="s">
        <v>1</v>
      </c>
    </row>
    <row r="2" spans="1:10" x14ac:dyDescent="0.25">
      <c r="A2" s="11">
        <v>42979</v>
      </c>
      <c r="B2" s="12" t="str">
        <f>TEXT(A2,"nnn")</f>
        <v>P</v>
      </c>
      <c r="C2" s="13">
        <v>0.30555555555555552</v>
      </c>
      <c r="D2" s="13">
        <v>0.75694444444444453</v>
      </c>
      <c r="E2" s="13">
        <f>D2-C2</f>
        <v>0.45138888888888901</v>
      </c>
      <c r="F2" s="14" t="str">
        <f>IF(B2="Szo",E2,"")</f>
        <v/>
      </c>
      <c r="G2" s="15" t="str">
        <f>IF(B2="V",E2,"")</f>
        <v/>
      </c>
      <c r="H2" s="2"/>
      <c r="I2" s="7" t="s">
        <v>6</v>
      </c>
      <c r="J2" s="8">
        <f>COUNTA(B2:B31)-COUNTIF(B2:B31,"Szo")-COUNTIF(B2:B31,"V")</f>
        <v>21</v>
      </c>
    </row>
    <row r="3" spans="1:10" x14ac:dyDescent="0.25">
      <c r="A3" s="16">
        <v>42980</v>
      </c>
      <c r="B3" s="9" t="str">
        <f t="shared" ref="B3:B31" si="0">TEXT(A3,"nnn")</f>
        <v>Szo</v>
      </c>
      <c r="C3" s="4">
        <v>0.4375</v>
      </c>
      <c r="D3" s="4">
        <v>0.54166666666666663</v>
      </c>
      <c r="E3" s="4">
        <f t="shared" ref="E3:E31" si="1">D3-C3</f>
        <v>0.10416666666666663</v>
      </c>
      <c r="F3" s="10">
        <f t="shared" ref="F3:F31" si="2">IF(B3="Szo",E3,"")</f>
        <v>0.10416666666666663</v>
      </c>
      <c r="G3" s="17" t="str">
        <f t="shared" ref="G3:G31" si="3">IF(B3="V",E3,"")</f>
        <v/>
      </c>
      <c r="H3" s="2"/>
      <c r="I3" s="7" t="s">
        <v>9</v>
      </c>
      <c r="J3" s="2">
        <f>ROUND(E32+F32*0.5+G32,0)</f>
        <v>262</v>
      </c>
    </row>
    <row r="4" spans="1:10" x14ac:dyDescent="0.25">
      <c r="A4" s="16">
        <v>42981</v>
      </c>
      <c r="B4" s="9" t="str">
        <f t="shared" si="0"/>
        <v>V</v>
      </c>
      <c r="C4" s="4">
        <v>0.31597222222222221</v>
      </c>
      <c r="D4" s="4">
        <v>0.54166666666666663</v>
      </c>
      <c r="E4" s="4">
        <f t="shared" si="1"/>
        <v>0.22569444444444442</v>
      </c>
      <c r="F4" s="10" t="str">
        <f t="shared" si="2"/>
        <v/>
      </c>
      <c r="G4" s="17">
        <f t="shared" si="3"/>
        <v>0.22569444444444442</v>
      </c>
      <c r="I4" s="7" t="s">
        <v>8</v>
      </c>
      <c r="J4" s="2">
        <f>J3-J2*8</f>
        <v>94</v>
      </c>
    </row>
    <row r="5" spans="1:10" x14ac:dyDescent="0.25">
      <c r="A5" s="16">
        <v>42982</v>
      </c>
      <c r="B5" s="9" t="str">
        <f t="shared" si="0"/>
        <v>H</v>
      </c>
      <c r="C5" s="4">
        <v>0.2951388888888889</v>
      </c>
      <c r="D5" s="4">
        <v>0.77430555555555547</v>
      </c>
      <c r="E5" s="4">
        <f t="shared" si="1"/>
        <v>0.47916666666666657</v>
      </c>
      <c r="F5" s="10" t="str">
        <f t="shared" si="2"/>
        <v/>
      </c>
      <c r="G5" s="17" t="str">
        <f t="shared" si="3"/>
        <v/>
      </c>
    </row>
    <row r="6" spans="1:10" x14ac:dyDescent="0.25">
      <c r="A6" s="16">
        <v>42983</v>
      </c>
      <c r="B6" s="9" t="str">
        <f t="shared" si="0"/>
        <v>K</v>
      </c>
      <c r="C6" s="4">
        <v>0.2986111111111111</v>
      </c>
      <c r="D6" s="4">
        <v>0.67708333333333337</v>
      </c>
      <c r="E6" s="4">
        <f t="shared" si="1"/>
        <v>0.37847222222222227</v>
      </c>
      <c r="F6" s="10" t="str">
        <f t="shared" si="2"/>
        <v/>
      </c>
      <c r="G6" s="17" t="str">
        <f t="shared" si="3"/>
        <v/>
      </c>
    </row>
    <row r="7" spans="1:10" x14ac:dyDescent="0.25">
      <c r="A7" s="16">
        <v>42984</v>
      </c>
      <c r="B7" s="9" t="str">
        <f t="shared" si="0"/>
        <v>Sze</v>
      </c>
      <c r="C7" s="4">
        <v>0.2951388888888889</v>
      </c>
      <c r="D7" s="4">
        <v>0.76388888888888884</v>
      </c>
      <c r="E7" s="4">
        <f t="shared" si="1"/>
        <v>0.46874999999999994</v>
      </c>
      <c r="F7" s="10" t="str">
        <f t="shared" si="2"/>
        <v/>
      </c>
      <c r="G7" s="17" t="str">
        <f t="shared" si="3"/>
        <v/>
      </c>
    </row>
    <row r="8" spans="1:10" x14ac:dyDescent="0.25">
      <c r="A8" s="16">
        <v>42985</v>
      </c>
      <c r="B8" s="9" t="str">
        <f t="shared" si="0"/>
        <v>Cs</v>
      </c>
      <c r="C8" s="4">
        <v>0.2951388888888889</v>
      </c>
      <c r="D8" s="4">
        <v>0.60416666666666663</v>
      </c>
      <c r="E8" s="4">
        <f t="shared" si="1"/>
        <v>0.30902777777777773</v>
      </c>
      <c r="F8" s="10" t="str">
        <f t="shared" si="2"/>
        <v/>
      </c>
      <c r="G8" s="17" t="str">
        <f t="shared" si="3"/>
        <v/>
      </c>
      <c r="I8" s="7"/>
      <c r="J8" s="1"/>
    </row>
    <row r="9" spans="1:10" x14ac:dyDescent="0.25">
      <c r="A9" s="16">
        <v>42986</v>
      </c>
      <c r="B9" s="9" t="str">
        <f t="shared" si="0"/>
        <v>P</v>
      </c>
      <c r="C9" s="4">
        <v>0.28819444444444448</v>
      </c>
      <c r="D9" s="4">
        <v>0.65277777777777779</v>
      </c>
      <c r="E9" s="4">
        <f t="shared" si="1"/>
        <v>0.36458333333333331</v>
      </c>
      <c r="F9" s="10" t="str">
        <f t="shared" si="2"/>
        <v/>
      </c>
      <c r="G9" s="17" t="str">
        <f t="shared" si="3"/>
        <v/>
      </c>
    </row>
    <row r="10" spans="1:10" x14ac:dyDescent="0.25">
      <c r="A10" s="16">
        <v>42987</v>
      </c>
      <c r="B10" s="9" t="str">
        <f t="shared" si="0"/>
        <v>Szo</v>
      </c>
      <c r="C10" s="4">
        <v>0.34375</v>
      </c>
      <c r="D10" s="4">
        <v>0.65277777777777779</v>
      </c>
      <c r="E10" s="4">
        <f t="shared" si="1"/>
        <v>0.30902777777777779</v>
      </c>
      <c r="F10" s="10">
        <f t="shared" si="2"/>
        <v>0.30902777777777779</v>
      </c>
      <c r="G10" s="17" t="str">
        <f t="shared" si="3"/>
        <v/>
      </c>
    </row>
    <row r="11" spans="1:10" x14ac:dyDescent="0.25">
      <c r="A11" s="16">
        <v>42988</v>
      </c>
      <c r="B11" s="9" t="str">
        <f t="shared" si="0"/>
        <v>V</v>
      </c>
      <c r="C11" s="4">
        <v>0.33333333333333331</v>
      </c>
      <c r="D11" s="4">
        <v>0.40277777777777773</v>
      </c>
      <c r="E11" s="4">
        <f t="shared" si="1"/>
        <v>6.944444444444442E-2</v>
      </c>
      <c r="F11" s="10" t="str">
        <f t="shared" si="2"/>
        <v/>
      </c>
      <c r="G11" s="17">
        <f t="shared" si="3"/>
        <v>6.944444444444442E-2</v>
      </c>
    </row>
    <row r="12" spans="1:10" x14ac:dyDescent="0.25">
      <c r="A12" s="16">
        <v>42989</v>
      </c>
      <c r="B12" s="9" t="str">
        <f t="shared" si="0"/>
        <v>H</v>
      </c>
      <c r="C12" s="4">
        <v>0.29166666666666669</v>
      </c>
      <c r="D12" s="4">
        <v>0.77083333333333337</v>
      </c>
      <c r="E12" s="4">
        <f t="shared" si="1"/>
        <v>0.47916666666666669</v>
      </c>
      <c r="F12" s="10" t="str">
        <f t="shared" si="2"/>
        <v/>
      </c>
      <c r="G12" s="17" t="str">
        <f t="shared" si="3"/>
        <v/>
      </c>
    </row>
    <row r="13" spans="1:10" x14ac:dyDescent="0.25">
      <c r="A13" s="16">
        <v>42990</v>
      </c>
      <c r="B13" s="9" t="str">
        <f t="shared" si="0"/>
        <v>K</v>
      </c>
      <c r="C13" s="4">
        <v>0.29166666666666669</v>
      </c>
      <c r="D13" s="4">
        <v>0.77777777777777779</v>
      </c>
      <c r="E13" s="4">
        <f t="shared" si="1"/>
        <v>0.4861111111111111</v>
      </c>
      <c r="F13" s="10" t="str">
        <f t="shared" si="2"/>
        <v/>
      </c>
      <c r="G13" s="17" t="str">
        <f t="shared" si="3"/>
        <v/>
      </c>
    </row>
    <row r="14" spans="1:10" x14ac:dyDescent="0.25">
      <c r="A14" s="16">
        <v>42991</v>
      </c>
      <c r="B14" s="9" t="str">
        <f t="shared" si="0"/>
        <v>Sze</v>
      </c>
      <c r="C14" s="4">
        <v>0.28819444444444448</v>
      </c>
      <c r="D14" s="4">
        <v>0.61805555555555558</v>
      </c>
      <c r="E14" s="4">
        <f t="shared" si="1"/>
        <v>0.3298611111111111</v>
      </c>
      <c r="F14" s="10" t="str">
        <f t="shared" si="2"/>
        <v/>
      </c>
      <c r="G14" s="17" t="str">
        <f t="shared" si="3"/>
        <v/>
      </c>
    </row>
    <row r="15" spans="1:10" x14ac:dyDescent="0.25">
      <c r="A15" s="16">
        <v>42992</v>
      </c>
      <c r="B15" s="9" t="str">
        <f t="shared" si="0"/>
        <v>Cs</v>
      </c>
      <c r="C15" s="4">
        <v>0.28819444444444448</v>
      </c>
      <c r="D15" s="4">
        <v>0.77430555555555547</v>
      </c>
      <c r="E15" s="4">
        <f t="shared" si="1"/>
        <v>0.48611111111111099</v>
      </c>
      <c r="F15" s="10" t="str">
        <f t="shared" si="2"/>
        <v/>
      </c>
      <c r="G15" s="17" t="str">
        <f t="shared" si="3"/>
        <v/>
      </c>
    </row>
    <row r="16" spans="1:10" x14ac:dyDescent="0.25">
      <c r="A16" s="16">
        <v>42993</v>
      </c>
      <c r="B16" s="9" t="str">
        <f t="shared" si="0"/>
        <v>P</v>
      </c>
      <c r="C16" s="4">
        <v>0.2986111111111111</v>
      </c>
      <c r="D16" s="4">
        <v>0.73958333333333337</v>
      </c>
      <c r="E16" s="4">
        <f t="shared" si="1"/>
        <v>0.44097222222222227</v>
      </c>
      <c r="F16" s="10" t="str">
        <f t="shared" si="2"/>
        <v/>
      </c>
      <c r="G16" s="17" t="str">
        <f t="shared" si="3"/>
        <v/>
      </c>
    </row>
    <row r="17" spans="1:7" x14ac:dyDescent="0.25">
      <c r="A17" s="16">
        <v>42994</v>
      </c>
      <c r="B17" s="9" t="str">
        <f t="shared" si="0"/>
        <v>Szo</v>
      </c>
      <c r="C17" s="4">
        <v>0.33333333333333331</v>
      </c>
      <c r="D17" s="4">
        <v>0.5</v>
      </c>
      <c r="E17" s="4">
        <f t="shared" si="1"/>
        <v>0.16666666666666669</v>
      </c>
      <c r="F17" s="10">
        <f t="shared" si="2"/>
        <v>0.16666666666666669</v>
      </c>
      <c r="G17" s="17" t="str">
        <f t="shared" si="3"/>
        <v/>
      </c>
    </row>
    <row r="18" spans="1:7" x14ac:dyDescent="0.25">
      <c r="A18" s="16">
        <v>42995</v>
      </c>
      <c r="B18" s="9" t="str">
        <f t="shared" si="0"/>
        <v>V</v>
      </c>
      <c r="C18" s="4"/>
      <c r="D18" s="4"/>
      <c r="E18" s="4">
        <f>D18-C18</f>
        <v>0</v>
      </c>
      <c r="F18" s="10" t="str">
        <f t="shared" si="2"/>
        <v/>
      </c>
      <c r="G18" s="17">
        <f t="shared" si="3"/>
        <v>0</v>
      </c>
    </row>
    <row r="19" spans="1:7" x14ac:dyDescent="0.25">
      <c r="A19" s="16">
        <v>42996</v>
      </c>
      <c r="B19" s="9" t="str">
        <f t="shared" si="0"/>
        <v>H</v>
      </c>
      <c r="C19" s="4">
        <v>0.28819444444444448</v>
      </c>
      <c r="D19" s="4">
        <v>0.73263888888888884</v>
      </c>
      <c r="E19" s="4">
        <f t="shared" si="1"/>
        <v>0.44444444444444436</v>
      </c>
      <c r="F19" s="10" t="str">
        <f t="shared" si="2"/>
        <v/>
      </c>
      <c r="G19" s="17" t="str">
        <f t="shared" si="3"/>
        <v/>
      </c>
    </row>
    <row r="20" spans="1:7" x14ac:dyDescent="0.25">
      <c r="A20" s="16">
        <v>42997</v>
      </c>
      <c r="B20" s="9" t="str">
        <f t="shared" si="0"/>
        <v>K</v>
      </c>
      <c r="C20" s="4">
        <v>0.29166666666666669</v>
      </c>
      <c r="D20" s="4">
        <v>0.55555555555555558</v>
      </c>
      <c r="E20" s="4">
        <f t="shared" si="1"/>
        <v>0.2638888888888889</v>
      </c>
      <c r="F20" s="10" t="str">
        <f t="shared" si="2"/>
        <v/>
      </c>
      <c r="G20" s="17" t="str">
        <f t="shared" si="3"/>
        <v/>
      </c>
    </row>
    <row r="21" spans="1:7" x14ac:dyDescent="0.25">
      <c r="A21" s="16">
        <v>42998</v>
      </c>
      <c r="B21" s="9" t="str">
        <f t="shared" si="0"/>
        <v>Sze</v>
      </c>
      <c r="C21" s="4">
        <v>0.29166666666666669</v>
      </c>
      <c r="D21" s="4">
        <v>0.72222222222222221</v>
      </c>
      <c r="E21" s="4">
        <f t="shared" si="1"/>
        <v>0.43055555555555552</v>
      </c>
      <c r="F21" s="10" t="str">
        <f t="shared" si="2"/>
        <v/>
      </c>
      <c r="G21" s="17" t="str">
        <f t="shared" si="3"/>
        <v/>
      </c>
    </row>
    <row r="22" spans="1:7" x14ac:dyDescent="0.25">
      <c r="A22" s="16">
        <v>42999</v>
      </c>
      <c r="B22" s="9" t="str">
        <f t="shared" si="0"/>
        <v>Cs</v>
      </c>
      <c r="C22" s="4">
        <v>0.28819444444444448</v>
      </c>
      <c r="D22" s="4">
        <v>0.78472222222222221</v>
      </c>
      <c r="E22" s="4">
        <f t="shared" si="1"/>
        <v>0.49652777777777773</v>
      </c>
      <c r="F22" s="10" t="str">
        <f t="shared" si="2"/>
        <v/>
      </c>
      <c r="G22" s="17" t="str">
        <f t="shared" si="3"/>
        <v/>
      </c>
    </row>
    <row r="23" spans="1:7" x14ac:dyDescent="0.25">
      <c r="A23" s="16">
        <v>43000</v>
      </c>
      <c r="B23" s="9" t="str">
        <f t="shared" si="0"/>
        <v>P</v>
      </c>
      <c r="C23" s="4">
        <v>0.28819444444444448</v>
      </c>
      <c r="D23" s="4">
        <v>0.74652777777777779</v>
      </c>
      <c r="E23" s="4">
        <f t="shared" si="1"/>
        <v>0.45833333333333331</v>
      </c>
      <c r="F23" s="10" t="str">
        <f t="shared" si="2"/>
        <v/>
      </c>
      <c r="G23" s="17" t="str">
        <f t="shared" si="3"/>
        <v/>
      </c>
    </row>
    <row r="24" spans="1:7" x14ac:dyDescent="0.25">
      <c r="A24" s="16">
        <v>43001</v>
      </c>
      <c r="B24" s="9" t="str">
        <f t="shared" si="0"/>
        <v>Szo</v>
      </c>
      <c r="C24" s="4"/>
      <c r="D24" s="4"/>
      <c r="E24" s="4">
        <f t="shared" si="1"/>
        <v>0</v>
      </c>
      <c r="F24" s="10">
        <f t="shared" si="2"/>
        <v>0</v>
      </c>
      <c r="G24" s="17" t="str">
        <f t="shared" si="3"/>
        <v/>
      </c>
    </row>
    <row r="25" spans="1:7" x14ac:dyDescent="0.25">
      <c r="A25" s="16">
        <v>43002</v>
      </c>
      <c r="B25" s="9" t="str">
        <f t="shared" si="0"/>
        <v>V</v>
      </c>
      <c r="C25" s="4">
        <v>0.58333333333333337</v>
      </c>
      <c r="D25" s="4">
        <v>0.65972222222222221</v>
      </c>
      <c r="E25" s="4">
        <f t="shared" si="1"/>
        <v>7.638888888888884E-2</v>
      </c>
      <c r="F25" s="10" t="str">
        <f t="shared" si="2"/>
        <v/>
      </c>
      <c r="G25" s="17">
        <f t="shared" si="3"/>
        <v>7.638888888888884E-2</v>
      </c>
    </row>
    <row r="26" spans="1:7" x14ac:dyDescent="0.25">
      <c r="A26" s="16">
        <v>43003</v>
      </c>
      <c r="B26" s="9" t="str">
        <f t="shared" si="0"/>
        <v>H</v>
      </c>
      <c r="C26" s="4">
        <v>0.28819444444444448</v>
      </c>
      <c r="D26" s="4">
        <v>0.78472222222222221</v>
      </c>
      <c r="E26" s="4">
        <f t="shared" si="1"/>
        <v>0.49652777777777773</v>
      </c>
      <c r="F26" s="10" t="str">
        <f t="shared" si="2"/>
        <v/>
      </c>
      <c r="G26" s="17" t="str">
        <f t="shared" si="3"/>
        <v/>
      </c>
    </row>
    <row r="27" spans="1:7" x14ac:dyDescent="0.25">
      <c r="A27" s="16">
        <v>43004</v>
      </c>
      <c r="B27" s="9" t="str">
        <f t="shared" si="0"/>
        <v>K</v>
      </c>
      <c r="C27" s="4">
        <v>0.28819444444444448</v>
      </c>
      <c r="D27" s="4">
        <v>0.5625</v>
      </c>
      <c r="E27" s="4">
        <f t="shared" si="1"/>
        <v>0.27430555555555552</v>
      </c>
      <c r="F27" s="10" t="str">
        <f t="shared" si="2"/>
        <v/>
      </c>
      <c r="G27" s="17" t="str">
        <f t="shared" si="3"/>
        <v/>
      </c>
    </row>
    <row r="28" spans="1:7" x14ac:dyDescent="0.25">
      <c r="A28" s="16">
        <v>43005</v>
      </c>
      <c r="B28" s="9" t="str">
        <f t="shared" si="0"/>
        <v>Sze</v>
      </c>
      <c r="C28" s="4">
        <v>0.28819444444444448</v>
      </c>
      <c r="D28" s="4">
        <v>0.75694444444444453</v>
      </c>
      <c r="E28" s="4">
        <f t="shared" si="1"/>
        <v>0.46875000000000006</v>
      </c>
      <c r="F28" s="10" t="str">
        <f t="shared" si="2"/>
        <v/>
      </c>
      <c r="G28" s="17" t="str">
        <f t="shared" si="3"/>
        <v/>
      </c>
    </row>
    <row r="29" spans="1:7" x14ac:dyDescent="0.25">
      <c r="A29" s="16">
        <v>43006</v>
      </c>
      <c r="B29" s="9" t="str">
        <f t="shared" si="0"/>
        <v>Cs</v>
      </c>
      <c r="C29" s="4">
        <v>0.29166666666666669</v>
      </c>
      <c r="D29" s="4">
        <v>0.66666666666666663</v>
      </c>
      <c r="E29" s="4">
        <f t="shared" si="1"/>
        <v>0.37499999999999994</v>
      </c>
      <c r="F29" s="10" t="str">
        <f t="shared" si="2"/>
        <v/>
      </c>
      <c r="G29" s="17" t="str">
        <f t="shared" si="3"/>
        <v/>
      </c>
    </row>
    <row r="30" spans="1:7" x14ac:dyDescent="0.25">
      <c r="A30" s="16">
        <v>43007</v>
      </c>
      <c r="B30" s="9" t="str">
        <f t="shared" si="0"/>
        <v>P</v>
      </c>
      <c r="C30" s="4">
        <v>0.28819444444444448</v>
      </c>
      <c r="D30" s="4">
        <v>0.79861111111111116</v>
      </c>
      <c r="E30" s="4">
        <f t="shared" si="1"/>
        <v>0.51041666666666674</v>
      </c>
      <c r="F30" s="10" t="str">
        <f t="shared" si="2"/>
        <v/>
      </c>
      <c r="G30" s="17" t="str">
        <f t="shared" si="3"/>
        <v/>
      </c>
    </row>
    <row r="31" spans="1:7" ht="15.75" thickBot="1" x14ac:dyDescent="0.3">
      <c r="A31" s="18">
        <v>43008</v>
      </c>
      <c r="B31" s="19" t="str">
        <f t="shared" si="0"/>
        <v>Szo</v>
      </c>
      <c r="C31" s="20">
        <v>0.54166666666666663</v>
      </c>
      <c r="D31" s="20">
        <v>0.8125</v>
      </c>
      <c r="E31" s="20">
        <f t="shared" si="1"/>
        <v>0.27083333333333337</v>
      </c>
      <c r="F31" s="21">
        <f t="shared" si="2"/>
        <v>0.27083333333333337</v>
      </c>
      <c r="G31" s="22" t="str">
        <f t="shared" si="3"/>
        <v/>
      </c>
    </row>
    <row r="32" spans="1:7" x14ac:dyDescent="0.25">
      <c r="A32" s="23" t="s">
        <v>7</v>
      </c>
      <c r="B32" s="24"/>
      <c r="C32" s="24"/>
      <c r="D32" s="24"/>
      <c r="E32" s="27">
        <f>SUM(E2:E31)*24</f>
        <v>242.75</v>
      </c>
      <c r="F32" s="27">
        <f t="shared" ref="F32:G32" si="4">SUM(F2:F31)*24</f>
        <v>20.416666666666668</v>
      </c>
      <c r="G32" s="27">
        <f t="shared" si="4"/>
        <v>8.9166666666666643</v>
      </c>
    </row>
    <row r="33" spans="3:4" x14ac:dyDescent="0.25">
      <c r="C33" s="4"/>
      <c r="D33" s="4"/>
    </row>
    <row r="34" spans="3:4" x14ac:dyDescent="0.25">
      <c r="C34" s="4"/>
      <c r="D34" s="4"/>
    </row>
    <row r="35" spans="3:4" x14ac:dyDescent="0.25">
      <c r="C35" s="4"/>
      <c r="D35" s="4"/>
    </row>
    <row r="36" spans="3:4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x14ac:dyDescent="0.25">
      <c r="C39" s="4"/>
      <c r="D39" s="4"/>
    </row>
    <row r="40" spans="3:4" x14ac:dyDescent="0.25">
      <c r="C40" s="4"/>
      <c r="D40" s="4"/>
    </row>
    <row r="41" spans="3:4" x14ac:dyDescent="0.25">
      <c r="C41" s="4"/>
      <c r="D41" s="4"/>
    </row>
    <row r="42" spans="3:4" x14ac:dyDescent="0.25">
      <c r="C42" s="4"/>
      <c r="D42" s="4"/>
    </row>
    <row r="43" spans="3:4" x14ac:dyDescent="0.25">
      <c r="C43" s="4"/>
      <c r="D43" s="4"/>
    </row>
    <row r="44" spans="3:4" x14ac:dyDescent="0.25">
      <c r="C44" s="4"/>
      <c r="D44" s="4"/>
    </row>
    <row r="45" spans="3:4" x14ac:dyDescent="0.25">
      <c r="C45" s="4"/>
      <c r="D45" s="4"/>
    </row>
    <row r="46" spans="3:4" x14ac:dyDescent="0.25">
      <c r="C46" s="4"/>
      <c r="D46" s="4"/>
    </row>
    <row r="47" spans="3:4" x14ac:dyDescent="0.25">
      <c r="C47" s="4"/>
      <c r="D47" s="4"/>
    </row>
    <row r="48" spans="3:4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</sheetData>
  <conditionalFormatting sqref="E2:E31">
    <cfRule type="cellIs" dxfId="1" priority="2" operator="greaterThan">
      <formula>0.333333333333333</formula>
    </cfRule>
  </conditionalFormatting>
  <conditionalFormatting sqref="A1:G31">
    <cfRule type="expression" dxfId="0" priority="1">
      <formula>($B1="V")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2018-02-20T22:23:22Z</dcterms:created>
  <dcterms:modified xsi:type="dcterms:W3CDTF">2018-02-20T22:23:28Z</dcterms:modified>
</cp:coreProperties>
</file>