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1760"/>
  </bookViews>
  <sheets>
    <sheet name="berauto" sheetId="1" r:id="rId1"/>
  </sheets>
  <calcPr calcId="145621"/>
</workbook>
</file>

<file path=xl/calcChain.xml><?xml version="1.0" encoding="utf-8"?>
<calcChain xmlns="http://schemas.openxmlformats.org/spreadsheetml/2006/main">
  <c r="E36" i="1" l="1"/>
  <c r="G36" i="1" l="1"/>
  <c r="L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" i="1"/>
  <c r="L4" i="1"/>
  <c r="L5" i="1"/>
  <c r="L6" i="1"/>
  <c r="L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37" i="1" l="1"/>
  <c r="E35" i="1"/>
  <c r="G3" i="1"/>
  <c r="M3" i="1" s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G8" i="1"/>
  <c r="G6" i="1"/>
  <c r="M7" i="1" s="1"/>
  <c r="G4" i="1"/>
  <c r="M6" i="1" l="1"/>
  <c r="G37" i="1"/>
  <c r="G35" i="1"/>
  <c r="M5" i="1"/>
  <c r="M4" i="1"/>
</calcChain>
</file>

<file path=xl/sharedStrings.xml><?xml version="1.0" encoding="utf-8"?>
<sst xmlns="http://schemas.openxmlformats.org/spreadsheetml/2006/main" count="91" uniqueCount="57">
  <si>
    <t>Fuvarszám</t>
  </si>
  <si>
    <t>Kategória</t>
  </si>
  <si>
    <t>Napidíj</t>
  </si>
  <si>
    <t>Sz</t>
  </si>
  <si>
    <t>Alkalom</t>
  </si>
  <si>
    <t>Bevétel</t>
  </si>
  <si>
    <t>Fizetendő</t>
  </si>
  <si>
    <t>FG 01234</t>
  </si>
  <si>
    <t>FG 01235</t>
  </si>
  <si>
    <t>FG 01236</t>
  </si>
  <si>
    <t>FG 01237</t>
  </si>
  <si>
    <t>FG 01238</t>
  </si>
  <si>
    <t>FG 01239</t>
  </si>
  <si>
    <t>FG 01240</t>
  </si>
  <si>
    <t>FG 01241</t>
  </si>
  <si>
    <t>FG 01242</t>
  </si>
  <si>
    <t>FG 01243</t>
  </si>
  <si>
    <t>FG 01244</t>
  </si>
  <si>
    <t>FG 01245</t>
  </si>
  <si>
    <t>FG 01246</t>
  </si>
  <si>
    <t>FG 01247</t>
  </si>
  <si>
    <t>FG 01248</t>
  </si>
  <si>
    <t>FG 01249</t>
  </si>
  <si>
    <t>FG 01250</t>
  </si>
  <si>
    <t>FG 01251</t>
  </si>
  <si>
    <t>FG 01252</t>
  </si>
  <si>
    <t>FG 01253</t>
  </si>
  <si>
    <t>FG 01254</t>
  </si>
  <si>
    <t>FG 01255</t>
  </si>
  <si>
    <t>FG 01256</t>
  </si>
  <si>
    <t>FG 01257</t>
  </si>
  <si>
    <t>FG 01258</t>
  </si>
  <si>
    <t>FG 01259</t>
  </si>
  <si>
    <t>FG 01260</t>
  </si>
  <si>
    <t>FG 01261</t>
  </si>
  <si>
    <t>FG 01262</t>
  </si>
  <si>
    <t>FG 01263</t>
  </si>
  <si>
    <t>FG 01264</t>
  </si>
  <si>
    <t>FG 01265</t>
  </si>
  <si>
    <t>Összesen</t>
  </si>
  <si>
    <t>Legtöbb</t>
  </si>
  <si>
    <t>utánfutó</t>
  </si>
  <si>
    <t>mikrobusz</t>
  </si>
  <si>
    <t>lakókocsi</t>
  </si>
  <si>
    <t>kisteher</t>
  </si>
  <si>
    <t>személy</t>
  </si>
  <si>
    <t>Kód</t>
  </si>
  <si>
    <t>Igénylések</t>
  </si>
  <si>
    <t>Összesítés</t>
  </si>
  <si>
    <t>Mettől</t>
  </si>
  <si>
    <t>Meddig</t>
  </si>
  <si>
    <t>Napok</t>
  </si>
  <si>
    <t>Uf</t>
  </si>
  <si>
    <t>Kt</t>
  </si>
  <si>
    <t>Lk</t>
  </si>
  <si>
    <t>Mb</t>
  </si>
  <si>
    <t>Átlagosan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</si>
</sst>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t&quot;"/>
    <numFmt numFmtId="165" formatCode="yyyy/mm/dd;@"/>
  </numFmts>
  <fonts count="3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5" fontId="0" fillId="0" borderId="1" xfId="0" applyNumberFormat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Bérleti díjak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berauto!$K$2</c:f>
              <c:strCache>
                <c:ptCount val="1"/>
                <c:pt idx="0">
                  <c:v>Napidíj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dPt>
          <c:cat>
            <c:strRef>
              <c:f>berauto!$J$3:$J$7</c:f>
              <c:strCache>
                <c:ptCount val="5"/>
                <c:pt idx="0">
                  <c:v>személy</c:v>
                </c:pt>
                <c:pt idx="1">
                  <c:v>utánfutó</c:v>
                </c:pt>
                <c:pt idx="2">
                  <c:v>mikrobusz</c:v>
                </c:pt>
                <c:pt idx="3">
                  <c:v>lakókocsi</c:v>
                </c:pt>
                <c:pt idx="4">
                  <c:v>kisteher</c:v>
                </c:pt>
              </c:strCache>
            </c:strRef>
          </c:cat>
          <c:val>
            <c:numRef>
              <c:f>berauto!$K$3:$K$7</c:f>
              <c:numCache>
                <c:formatCode>#,##0\ "Ft"</c:formatCode>
                <c:ptCount val="5"/>
                <c:pt idx="0">
                  <c:v>5500</c:v>
                </c:pt>
                <c:pt idx="1">
                  <c:v>3500</c:v>
                </c:pt>
                <c:pt idx="2">
                  <c:v>12500</c:v>
                </c:pt>
                <c:pt idx="3">
                  <c:v>15000</c:v>
                </c:pt>
                <c:pt idx="4">
                  <c:v>22500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1072256"/>
        <c:axId val="104858176"/>
      </c:barChart>
      <c:catAx>
        <c:axId val="11107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4858176"/>
        <c:crosses val="autoZero"/>
        <c:auto val="1"/>
        <c:lblAlgn val="ctr"/>
        <c:lblOffset val="100"/>
        <c:noMultiLvlLbl val="0"/>
      </c:catAx>
      <c:valAx>
        <c:axId val="104858176"/>
        <c:scaling>
          <c:orientation val="minMax"/>
        </c:scaling>
        <c:delete val="0"/>
        <c:axPos val="l"/>
        <c:majorGridlines/>
        <c:numFmt formatCode="#,##0\ &quot;Ft&quot;" sourceLinked="1"/>
        <c:majorTickMark val="out"/>
        <c:minorTickMark val="none"/>
        <c:tickLblPos val="nextTo"/>
        <c:crossAx val="11107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600076</xdr:colOff>
      <xdr:row>8</xdr:row>
      <xdr:rowOff>4762</xdr:rowOff>
    </xdr:from>
    <xdr:to>
      <xdr:col>12</xdr:col>
      <xdr:colOff>895351</xdr:colOff>
      <xdr:row>20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workbookViewId="0">
      <selection sqref="A1:G1"/>
    </sheetView>
  </sheetViews>
  <sheetFormatPr defaultRowHeight="15" x14ac:dyDescent="0.25"/>
  <cols>
    <col min="1" max="1" width="11.140625" customWidth="1"/>
    <col min="2" max="2" width="6.7109375" style="6" customWidth="1"/>
    <col min="3" max="4" width="12.7109375" style="1" customWidth="1"/>
    <col min="5" max="5" width="7.140625" customWidth="1"/>
    <col min="6" max="6" width="11.140625" bestFit="1" customWidth="1"/>
    <col min="7" max="7" width="12.140625" customWidth="1"/>
    <col min="8" max="8" width="9.140625" customWidth="1"/>
    <col min="9" max="9" width="6.140625" customWidth="1"/>
    <col min="10" max="10" width="12.28515625" bestFit="1" customWidth="1"/>
    <col min="11" max="11" width="11.140625" bestFit="1" customWidth="1"/>
    <col min="13" max="13" width="13.7109375" bestFit="1" customWidth="1"/>
  </cols>
  <sheetData>
    <row r="1" spans="1:13" ht="23.25" x14ac:dyDescent="0.35">
      <c r="A1" s="14" t="s">
        <v>47</v>
      </c>
      <c r="B1" s="14"/>
      <c r="C1" s="14"/>
      <c r="D1" s="14"/>
      <c r="E1" s="14"/>
      <c r="F1" s="14"/>
      <c r="G1" s="14"/>
      <c r="I1" s="14" t="s">
        <v>48</v>
      </c>
      <c r="J1" s="14"/>
      <c r="K1" s="14"/>
      <c r="L1" s="14"/>
      <c r="M1" s="14"/>
    </row>
    <row r="2" spans="1:13" x14ac:dyDescent="0.25">
      <c r="A2" s="9" t="s">
        <v>0</v>
      </c>
      <c r="B2" s="9" t="s">
        <v>46</v>
      </c>
      <c r="C2" s="10" t="s">
        <v>49</v>
      </c>
      <c r="D2" s="10" t="s">
        <v>50</v>
      </c>
      <c r="E2" s="9" t="s">
        <v>51</v>
      </c>
      <c r="F2" s="9" t="s">
        <v>2</v>
      </c>
      <c r="G2" s="9" t="s">
        <v>6</v>
      </c>
      <c r="I2" s="9" t="s">
        <v>46</v>
      </c>
      <c r="J2" s="9" t="s">
        <v>1</v>
      </c>
      <c r="K2" s="9" t="s">
        <v>2</v>
      </c>
      <c r="L2" s="9" t="s">
        <v>4</v>
      </c>
      <c r="M2" s="9" t="s">
        <v>5</v>
      </c>
    </row>
    <row r="3" spans="1:13" x14ac:dyDescent="0.25">
      <c r="A3" s="5" t="s">
        <v>7</v>
      </c>
      <c r="B3" s="5" t="s">
        <v>3</v>
      </c>
      <c r="C3" s="11">
        <v>41094</v>
      </c>
      <c r="D3" s="11">
        <v>41102</v>
      </c>
      <c r="E3" s="2">
        <f>D3-C3+1</f>
        <v>9</v>
      </c>
      <c r="F3" s="7">
        <f t="shared" ref="F3:F34" si="0">VLOOKUP(B3,$I$3:$K$7,3,0)</f>
        <v>5500</v>
      </c>
      <c r="G3" s="7">
        <f t="shared" ref="G3:G34" si="1">E3*F3</f>
        <v>49500</v>
      </c>
      <c r="I3" s="5" t="s">
        <v>3</v>
      </c>
      <c r="J3" s="5" t="s">
        <v>45</v>
      </c>
      <c r="K3" s="7">
        <v>5500</v>
      </c>
      <c r="L3" s="2">
        <f>COUNTIF($B$3:$B$34, I3)</f>
        <v>11</v>
      </c>
      <c r="M3" s="7">
        <f t="shared" ref="M3:M7" si="2">SUMIF($B$3:$B$34,I3,$G$3:$G$34)</f>
        <v>429000</v>
      </c>
    </row>
    <row r="4" spans="1:13" x14ac:dyDescent="0.25">
      <c r="A4" s="5" t="s">
        <v>8</v>
      </c>
      <c r="B4" s="5" t="s">
        <v>3</v>
      </c>
      <c r="C4" s="11">
        <v>41094</v>
      </c>
      <c r="D4" s="11">
        <v>41100</v>
      </c>
      <c r="E4" s="2">
        <f t="shared" ref="E4:E34" si="3">D4-C4+1</f>
        <v>7</v>
      </c>
      <c r="F4" s="7">
        <f t="shared" si="0"/>
        <v>5500</v>
      </c>
      <c r="G4" s="7">
        <f t="shared" si="1"/>
        <v>38500</v>
      </c>
      <c r="I4" s="5" t="s">
        <v>52</v>
      </c>
      <c r="J4" s="5" t="s">
        <v>41</v>
      </c>
      <c r="K4" s="7">
        <v>3500</v>
      </c>
      <c r="L4" s="2">
        <f>COUNTIF($B$3:$B$34, I4)</f>
        <v>4</v>
      </c>
      <c r="M4" s="7">
        <f t="shared" si="2"/>
        <v>101500</v>
      </c>
    </row>
    <row r="5" spans="1:13" x14ac:dyDescent="0.25">
      <c r="A5" s="5" t="s">
        <v>9</v>
      </c>
      <c r="B5" s="5" t="s">
        <v>52</v>
      </c>
      <c r="C5" s="11">
        <v>41094</v>
      </c>
      <c r="D5" s="11">
        <v>41099</v>
      </c>
      <c r="E5" s="2">
        <f t="shared" si="3"/>
        <v>6</v>
      </c>
      <c r="F5" s="7">
        <f t="shared" si="0"/>
        <v>3500</v>
      </c>
      <c r="G5" s="7">
        <f t="shared" si="1"/>
        <v>21000</v>
      </c>
      <c r="I5" s="5" t="s">
        <v>55</v>
      </c>
      <c r="J5" s="5" t="s">
        <v>42</v>
      </c>
      <c r="K5" s="7">
        <v>12500</v>
      </c>
      <c r="L5" s="2">
        <f>COUNTIF($B$3:$B$34, I5)</f>
        <v>4</v>
      </c>
      <c r="M5" s="7">
        <f t="shared" si="2"/>
        <v>562500</v>
      </c>
    </row>
    <row r="6" spans="1:13" x14ac:dyDescent="0.25">
      <c r="A6" s="5" t="s">
        <v>10</v>
      </c>
      <c r="B6" s="5" t="s">
        <v>53</v>
      </c>
      <c r="C6" s="11">
        <v>41094</v>
      </c>
      <c r="D6" s="11">
        <v>41097</v>
      </c>
      <c r="E6" s="2">
        <f t="shared" si="3"/>
        <v>4</v>
      </c>
      <c r="F6" s="7">
        <f t="shared" si="0"/>
        <v>22500</v>
      </c>
      <c r="G6" s="7">
        <f t="shared" si="1"/>
        <v>90000</v>
      </c>
      <c r="I6" s="5" t="s">
        <v>54</v>
      </c>
      <c r="J6" s="5" t="s">
        <v>43</v>
      </c>
      <c r="K6" s="7">
        <v>15000</v>
      </c>
      <c r="L6" s="2">
        <f>COUNTIF($B$3:$B$34, I6)</f>
        <v>8</v>
      </c>
      <c r="M6" s="7">
        <f t="shared" si="2"/>
        <v>1170000</v>
      </c>
    </row>
    <row r="7" spans="1:13" x14ac:dyDescent="0.25">
      <c r="A7" s="5" t="s">
        <v>11</v>
      </c>
      <c r="B7" s="5" t="s">
        <v>3</v>
      </c>
      <c r="C7" s="11">
        <v>41094</v>
      </c>
      <c r="D7" s="11">
        <v>41104</v>
      </c>
      <c r="E7" s="2">
        <f t="shared" si="3"/>
        <v>11</v>
      </c>
      <c r="F7" s="7">
        <f t="shared" si="0"/>
        <v>5500</v>
      </c>
      <c r="G7" s="7">
        <f t="shared" si="1"/>
        <v>60500</v>
      </c>
      <c r="I7" s="5" t="s">
        <v>53</v>
      </c>
      <c r="J7" s="5" t="s">
        <v>44</v>
      </c>
      <c r="K7" s="7">
        <v>22500</v>
      </c>
      <c r="L7" s="2">
        <f>COUNTIF($B$3:$B$34, I7)</f>
        <v>5</v>
      </c>
      <c r="M7" s="7">
        <f t="shared" si="2"/>
        <v>562500</v>
      </c>
    </row>
    <row r="8" spans="1:13" x14ac:dyDescent="0.25">
      <c r="A8" s="5" t="s">
        <v>12</v>
      </c>
      <c r="B8" s="5" t="s">
        <v>54</v>
      </c>
      <c r="C8" s="11">
        <v>41094</v>
      </c>
      <c r="D8" s="11">
        <v>41104</v>
      </c>
      <c r="E8" s="2">
        <f t="shared" si="3"/>
        <v>11</v>
      </c>
      <c r="F8" s="7">
        <f t="shared" si="0"/>
        <v>15000</v>
      </c>
      <c r="G8" s="7">
        <f t="shared" si="1"/>
        <v>165000</v>
      </c>
    </row>
    <row r="9" spans="1:13" x14ac:dyDescent="0.25">
      <c r="A9" s="5" t="s">
        <v>13</v>
      </c>
      <c r="B9" s="5" t="s">
        <v>52</v>
      </c>
      <c r="C9" s="11">
        <v>41095</v>
      </c>
      <c r="D9" s="11">
        <v>41095</v>
      </c>
      <c r="E9" s="2">
        <f t="shared" si="3"/>
        <v>1</v>
      </c>
      <c r="F9" s="7">
        <f t="shared" si="0"/>
        <v>3500</v>
      </c>
      <c r="G9" s="7">
        <f t="shared" si="1"/>
        <v>3500</v>
      </c>
    </row>
    <row r="10" spans="1:13" x14ac:dyDescent="0.25">
      <c r="A10" s="5" t="s">
        <v>14</v>
      </c>
      <c r="B10" s="5" t="s">
        <v>3</v>
      </c>
      <c r="C10" s="11">
        <v>41095</v>
      </c>
      <c r="D10" s="11">
        <v>41098</v>
      </c>
      <c r="E10" s="2">
        <f t="shared" si="3"/>
        <v>4</v>
      </c>
      <c r="F10" s="7">
        <f t="shared" si="0"/>
        <v>5500</v>
      </c>
      <c r="G10" s="7">
        <f t="shared" si="1"/>
        <v>22000</v>
      </c>
    </row>
    <row r="11" spans="1:13" x14ac:dyDescent="0.25">
      <c r="A11" s="5" t="s">
        <v>15</v>
      </c>
      <c r="B11" s="5" t="s">
        <v>54</v>
      </c>
      <c r="C11" s="11">
        <v>41095</v>
      </c>
      <c r="D11" s="11">
        <v>41098</v>
      </c>
      <c r="E11" s="2">
        <f t="shared" si="3"/>
        <v>4</v>
      </c>
      <c r="F11" s="7">
        <f t="shared" si="0"/>
        <v>15000</v>
      </c>
      <c r="G11" s="7">
        <f t="shared" si="1"/>
        <v>60000</v>
      </c>
    </row>
    <row r="12" spans="1:13" x14ac:dyDescent="0.25">
      <c r="A12" s="5" t="s">
        <v>16</v>
      </c>
      <c r="B12" s="5" t="s">
        <v>55</v>
      </c>
      <c r="C12" s="11">
        <v>41095</v>
      </c>
      <c r="D12" s="11">
        <v>41109</v>
      </c>
      <c r="E12" s="2">
        <f t="shared" si="3"/>
        <v>15</v>
      </c>
      <c r="F12" s="7">
        <f t="shared" si="0"/>
        <v>12500</v>
      </c>
      <c r="G12" s="7">
        <f t="shared" si="1"/>
        <v>187500</v>
      </c>
    </row>
    <row r="13" spans="1:13" x14ac:dyDescent="0.25">
      <c r="A13" s="5" t="s">
        <v>17</v>
      </c>
      <c r="B13" s="5" t="s">
        <v>55</v>
      </c>
      <c r="C13" s="11">
        <v>41096</v>
      </c>
      <c r="D13" s="11">
        <v>41109</v>
      </c>
      <c r="E13" s="2">
        <f t="shared" si="3"/>
        <v>14</v>
      </c>
      <c r="F13" s="7">
        <f t="shared" si="0"/>
        <v>12500</v>
      </c>
      <c r="G13" s="7">
        <f t="shared" si="1"/>
        <v>175000</v>
      </c>
    </row>
    <row r="14" spans="1:13" x14ac:dyDescent="0.25">
      <c r="A14" s="5" t="s">
        <v>18</v>
      </c>
      <c r="B14" s="5" t="s">
        <v>54</v>
      </c>
      <c r="C14" s="11">
        <v>41096</v>
      </c>
      <c r="D14" s="11">
        <v>41109</v>
      </c>
      <c r="E14" s="2">
        <f t="shared" si="3"/>
        <v>14</v>
      </c>
      <c r="F14" s="7">
        <f t="shared" si="0"/>
        <v>15000</v>
      </c>
      <c r="G14" s="7">
        <f t="shared" si="1"/>
        <v>210000</v>
      </c>
    </row>
    <row r="15" spans="1:13" x14ac:dyDescent="0.25">
      <c r="A15" s="5" t="s">
        <v>19</v>
      </c>
      <c r="B15" s="5" t="s">
        <v>52</v>
      </c>
      <c r="C15" s="11">
        <v>41096</v>
      </c>
      <c r="D15" s="11">
        <v>41109</v>
      </c>
      <c r="E15" s="2">
        <f t="shared" si="3"/>
        <v>14</v>
      </c>
      <c r="F15" s="7">
        <f t="shared" si="0"/>
        <v>3500</v>
      </c>
      <c r="G15" s="7">
        <f t="shared" si="1"/>
        <v>49000</v>
      </c>
    </row>
    <row r="16" spans="1:13" x14ac:dyDescent="0.25">
      <c r="A16" s="5" t="s">
        <v>20</v>
      </c>
      <c r="B16" s="5" t="s">
        <v>3</v>
      </c>
      <c r="C16" s="11">
        <v>41097</v>
      </c>
      <c r="D16" s="11">
        <v>41102</v>
      </c>
      <c r="E16" s="2">
        <f t="shared" si="3"/>
        <v>6</v>
      </c>
      <c r="F16" s="7">
        <f t="shared" si="0"/>
        <v>5500</v>
      </c>
      <c r="G16" s="7">
        <f t="shared" si="1"/>
        <v>33000</v>
      </c>
    </row>
    <row r="17" spans="1:7" x14ac:dyDescent="0.25">
      <c r="A17" s="5" t="s">
        <v>21</v>
      </c>
      <c r="B17" s="5" t="s">
        <v>54</v>
      </c>
      <c r="C17" s="11">
        <v>41097</v>
      </c>
      <c r="D17" s="11">
        <v>41102</v>
      </c>
      <c r="E17" s="2">
        <f t="shared" si="3"/>
        <v>6</v>
      </c>
      <c r="F17" s="7">
        <f t="shared" si="0"/>
        <v>15000</v>
      </c>
      <c r="G17" s="7">
        <f t="shared" si="1"/>
        <v>90000</v>
      </c>
    </row>
    <row r="18" spans="1:7" x14ac:dyDescent="0.25">
      <c r="A18" s="5" t="s">
        <v>22</v>
      </c>
      <c r="B18" s="5" t="s">
        <v>3</v>
      </c>
      <c r="C18" s="11">
        <v>41098</v>
      </c>
      <c r="D18" s="11">
        <v>41098</v>
      </c>
      <c r="E18" s="2">
        <f t="shared" si="3"/>
        <v>1</v>
      </c>
      <c r="F18" s="7">
        <f t="shared" si="0"/>
        <v>5500</v>
      </c>
      <c r="G18" s="7">
        <f t="shared" si="1"/>
        <v>5500</v>
      </c>
    </row>
    <row r="19" spans="1:7" x14ac:dyDescent="0.25">
      <c r="A19" s="5" t="s">
        <v>23</v>
      </c>
      <c r="B19" s="5" t="s">
        <v>54</v>
      </c>
      <c r="C19" s="11">
        <v>41098</v>
      </c>
      <c r="D19" s="11">
        <v>41102</v>
      </c>
      <c r="E19" s="2">
        <f t="shared" si="3"/>
        <v>5</v>
      </c>
      <c r="F19" s="7">
        <f t="shared" si="0"/>
        <v>15000</v>
      </c>
      <c r="G19" s="7">
        <f t="shared" si="1"/>
        <v>75000</v>
      </c>
    </row>
    <row r="20" spans="1:7" x14ac:dyDescent="0.25">
      <c r="A20" s="5" t="s">
        <v>24</v>
      </c>
      <c r="B20" s="5" t="s">
        <v>3</v>
      </c>
      <c r="C20" s="11">
        <v>41098</v>
      </c>
      <c r="D20" s="11">
        <v>41110</v>
      </c>
      <c r="E20" s="2">
        <f t="shared" si="3"/>
        <v>13</v>
      </c>
      <c r="F20" s="7">
        <f t="shared" si="0"/>
        <v>5500</v>
      </c>
      <c r="G20" s="7">
        <f t="shared" si="1"/>
        <v>71500</v>
      </c>
    </row>
    <row r="21" spans="1:7" x14ac:dyDescent="0.25">
      <c r="A21" s="5" t="s">
        <v>25</v>
      </c>
      <c r="B21" s="5" t="s">
        <v>53</v>
      </c>
      <c r="C21" s="11">
        <v>41098</v>
      </c>
      <c r="D21" s="11">
        <v>41099</v>
      </c>
      <c r="E21" s="2">
        <f t="shared" si="3"/>
        <v>2</v>
      </c>
      <c r="F21" s="7">
        <f t="shared" si="0"/>
        <v>22500</v>
      </c>
      <c r="G21" s="7">
        <f t="shared" si="1"/>
        <v>45000</v>
      </c>
    </row>
    <row r="22" spans="1:7" x14ac:dyDescent="0.25">
      <c r="A22" s="5" t="s">
        <v>26</v>
      </c>
      <c r="B22" s="5" t="s">
        <v>54</v>
      </c>
      <c r="C22" s="11">
        <v>41098</v>
      </c>
      <c r="D22" s="11">
        <v>41112</v>
      </c>
      <c r="E22" s="2">
        <f t="shared" si="3"/>
        <v>15</v>
      </c>
      <c r="F22" s="7">
        <f t="shared" si="0"/>
        <v>15000</v>
      </c>
      <c r="G22" s="7">
        <f t="shared" si="1"/>
        <v>225000</v>
      </c>
    </row>
    <row r="23" spans="1:7" x14ac:dyDescent="0.25">
      <c r="A23" s="5" t="s">
        <v>27</v>
      </c>
      <c r="B23" s="5" t="s">
        <v>55</v>
      </c>
      <c r="C23" s="11">
        <v>41099</v>
      </c>
      <c r="D23" s="11">
        <v>41106</v>
      </c>
      <c r="E23" s="2">
        <f t="shared" si="3"/>
        <v>8</v>
      </c>
      <c r="F23" s="7">
        <f t="shared" si="0"/>
        <v>12500</v>
      </c>
      <c r="G23" s="7">
        <f t="shared" si="1"/>
        <v>100000</v>
      </c>
    </row>
    <row r="24" spans="1:7" x14ac:dyDescent="0.25">
      <c r="A24" s="5" t="s">
        <v>28</v>
      </c>
      <c r="B24" s="5" t="s">
        <v>55</v>
      </c>
      <c r="C24" s="11">
        <v>41099</v>
      </c>
      <c r="D24" s="11">
        <v>41106</v>
      </c>
      <c r="E24" s="2">
        <f t="shared" si="3"/>
        <v>8</v>
      </c>
      <c r="F24" s="7">
        <f t="shared" si="0"/>
        <v>12500</v>
      </c>
      <c r="G24" s="7">
        <f t="shared" si="1"/>
        <v>100000</v>
      </c>
    </row>
    <row r="25" spans="1:7" x14ac:dyDescent="0.25">
      <c r="A25" s="5" t="s">
        <v>29</v>
      </c>
      <c r="B25" s="5" t="s">
        <v>53</v>
      </c>
      <c r="C25" s="11">
        <v>41099</v>
      </c>
      <c r="D25" s="11">
        <v>41100</v>
      </c>
      <c r="E25" s="2">
        <f t="shared" si="3"/>
        <v>2</v>
      </c>
      <c r="F25" s="7">
        <f t="shared" si="0"/>
        <v>22500</v>
      </c>
      <c r="G25" s="7">
        <f t="shared" si="1"/>
        <v>45000</v>
      </c>
    </row>
    <row r="26" spans="1:7" x14ac:dyDescent="0.25">
      <c r="A26" s="5" t="s">
        <v>30</v>
      </c>
      <c r="B26" s="5" t="s">
        <v>54</v>
      </c>
      <c r="C26" s="11">
        <v>41099</v>
      </c>
      <c r="D26" s="11">
        <v>41113</v>
      </c>
      <c r="E26" s="2">
        <f t="shared" si="3"/>
        <v>15</v>
      </c>
      <c r="F26" s="7">
        <f t="shared" si="0"/>
        <v>15000</v>
      </c>
      <c r="G26" s="7">
        <f t="shared" si="1"/>
        <v>225000</v>
      </c>
    </row>
    <row r="27" spans="1:7" x14ac:dyDescent="0.25">
      <c r="A27" s="5" t="s">
        <v>31</v>
      </c>
      <c r="B27" s="5" t="s">
        <v>53</v>
      </c>
      <c r="C27" s="11">
        <v>41099</v>
      </c>
      <c r="D27" s="11">
        <v>41100</v>
      </c>
      <c r="E27" s="2">
        <f t="shared" si="3"/>
        <v>2</v>
      </c>
      <c r="F27" s="7">
        <f t="shared" si="0"/>
        <v>22500</v>
      </c>
      <c r="G27" s="7">
        <f t="shared" si="1"/>
        <v>45000</v>
      </c>
    </row>
    <row r="28" spans="1:7" x14ac:dyDescent="0.25">
      <c r="A28" s="5" t="s">
        <v>32</v>
      </c>
      <c r="B28" s="5" t="s">
        <v>3</v>
      </c>
      <c r="C28" s="11">
        <v>41100</v>
      </c>
      <c r="D28" s="11">
        <v>41107</v>
      </c>
      <c r="E28" s="2">
        <f t="shared" si="3"/>
        <v>8</v>
      </c>
      <c r="F28" s="7">
        <f t="shared" si="0"/>
        <v>5500</v>
      </c>
      <c r="G28" s="7">
        <f t="shared" si="1"/>
        <v>44000</v>
      </c>
    </row>
    <row r="29" spans="1:7" x14ac:dyDescent="0.25">
      <c r="A29" s="5" t="s">
        <v>33</v>
      </c>
      <c r="B29" s="5" t="s">
        <v>3</v>
      </c>
      <c r="C29" s="11">
        <v>41100</v>
      </c>
      <c r="D29" s="11">
        <v>41107</v>
      </c>
      <c r="E29" s="2">
        <f t="shared" si="3"/>
        <v>8</v>
      </c>
      <c r="F29" s="7">
        <f t="shared" si="0"/>
        <v>5500</v>
      </c>
      <c r="G29" s="7">
        <f t="shared" si="1"/>
        <v>44000</v>
      </c>
    </row>
    <row r="30" spans="1:7" x14ac:dyDescent="0.25">
      <c r="A30" s="5" t="s">
        <v>34</v>
      </c>
      <c r="B30" s="5" t="s">
        <v>52</v>
      </c>
      <c r="C30" s="11">
        <v>41100</v>
      </c>
      <c r="D30" s="11">
        <v>41107</v>
      </c>
      <c r="E30" s="2">
        <f t="shared" si="3"/>
        <v>8</v>
      </c>
      <c r="F30" s="7">
        <f t="shared" si="0"/>
        <v>3500</v>
      </c>
      <c r="G30" s="7">
        <f t="shared" si="1"/>
        <v>28000</v>
      </c>
    </row>
    <row r="31" spans="1:7" x14ac:dyDescent="0.25">
      <c r="A31" s="5" t="s">
        <v>35</v>
      </c>
      <c r="B31" s="5" t="s">
        <v>3</v>
      </c>
      <c r="C31" s="11">
        <v>41100</v>
      </c>
      <c r="D31" s="11">
        <v>41102</v>
      </c>
      <c r="E31" s="2">
        <f t="shared" si="3"/>
        <v>3</v>
      </c>
      <c r="F31" s="7">
        <f t="shared" si="0"/>
        <v>5500</v>
      </c>
      <c r="G31" s="7">
        <f t="shared" si="1"/>
        <v>16500</v>
      </c>
    </row>
    <row r="32" spans="1:7" x14ac:dyDescent="0.25">
      <c r="A32" s="5" t="s">
        <v>36</v>
      </c>
      <c r="B32" s="5" t="s">
        <v>53</v>
      </c>
      <c r="C32" s="11">
        <v>41101</v>
      </c>
      <c r="D32" s="11">
        <v>41115</v>
      </c>
      <c r="E32" s="2">
        <f t="shared" si="3"/>
        <v>15</v>
      </c>
      <c r="F32" s="7">
        <f t="shared" si="0"/>
        <v>22500</v>
      </c>
      <c r="G32" s="7">
        <f t="shared" si="1"/>
        <v>337500</v>
      </c>
    </row>
    <row r="33" spans="1:7" x14ac:dyDescent="0.25">
      <c r="A33" s="5" t="s">
        <v>37</v>
      </c>
      <c r="B33" s="5" t="s">
        <v>54</v>
      </c>
      <c r="C33" s="11">
        <v>41101</v>
      </c>
      <c r="D33" s="11">
        <v>41108</v>
      </c>
      <c r="E33" s="2">
        <f t="shared" si="3"/>
        <v>8</v>
      </c>
      <c r="F33" s="7">
        <f t="shared" si="0"/>
        <v>15000</v>
      </c>
      <c r="G33" s="7">
        <f t="shared" si="1"/>
        <v>120000</v>
      </c>
    </row>
    <row r="34" spans="1:7" x14ac:dyDescent="0.25">
      <c r="A34" s="5" t="s">
        <v>38</v>
      </c>
      <c r="B34" s="5" t="s">
        <v>3</v>
      </c>
      <c r="C34" s="11">
        <v>41101</v>
      </c>
      <c r="D34" s="11">
        <v>41108</v>
      </c>
      <c r="E34" s="2">
        <f t="shared" si="3"/>
        <v>8</v>
      </c>
      <c r="F34" s="7">
        <f t="shared" si="0"/>
        <v>5500</v>
      </c>
      <c r="G34" s="7">
        <f t="shared" si="1"/>
        <v>44000</v>
      </c>
    </row>
    <row r="35" spans="1:7" x14ac:dyDescent="0.25">
      <c r="A35" s="4" t="s">
        <v>39</v>
      </c>
      <c r="B35" s="12"/>
      <c r="C35" s="12"/>
      <c r="D35" s="12"/>
      <c r="E35" s="3">
        <f>SUM(E3:E34)</f>
        <v>255</v>
      </c>
      <c r="F35" s="13"/>
      <c r="G35" s="8">
        <f>SUM(G3:G34)</f>
        <v>2825500</v>
      </c>
    </row>
    <row r="36" spans="1:7" x14ac:dyDescent="0.25">
      <c r="A36" s="4" t="s">
        <v>56</v>
      </c>
      <c r="B36" s="12"/>
      <c r="C36" s="12"/>
      <c r="D36" s="12"/>
      <c r="E36" s="3">
        <f>ROUND(AVERAGE(E3:E34),0)</f>
        <v>8</v>
      </c>
      <c r="F36" s="13"/>
      <c r="G36" s="8">
        <f>ROUND(AVERAGE(G3:G34),0)</f>
        <v>88297</v>
      </c>
    </row>
    <row r="37" spans="1:7" x14ac:dyDescent="0.25">
      <c r="A37" s="4" t="s">
        <v>40</v>
      </c>
      <c r="B37" s="12"/>
      <c r="C37" s="12"/>
      <c r="D37" s="12"/>
      <c r="E37" s="3">
        <f>MAX(E3:E34)</f>
        <v>15</v>
      </c>
      <c r="F37" s="13"/>
      <c r="G37" s="8">
        <f>MAX(G3:G34)</f>
        <v>337500</v>
      </c>
    </row>
  </sheetData>
  <mergeCells count="4">
    <mergeCell ref="B35:D37"/>
    <mergeCell ref="F35:F37"/>
    <mergeCell ref="A1:G1"/>
    <mergeCell ref="I1:M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Header>&amp;R&amp;D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berauto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Oktatási Hivatal</cp:lastModifiedBy>
  <cp:lastPrinted>2012-09-29T06:29:18Z</cp:lastPrinted>
  <dcterms:created xsi:type="dcterms:W3CDTF">2012-09-28T11:56:02Z</dcterms:created>
  <dcterms:modified xsi:type="dcterms:W3CDTF">2012-11-25T18:37:46Z</dcterms:modified>
</cp:coreProperties>
</file>