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480" yWindow="30" windowWidth="19320" windowHeight="11760"/>
  </bookViews>
  <sheets>
    <sheet name="Munka1" sheetId="1" r:id="rId1"/>
    <sheet name="Munka2" sheetId="2" r:id="rId2"/>
    <sheet name="Munka3" sheetId="3" r:id="rId3"/>
  </sheets>
  <calcPr calcId="125725"/>
</workbook>
</file>

<file path=xl/calcChain.xml><?xml version="1.0" encoding="utf-8"?>
<calcChain xmlns="http://schemas.openxmlformats.org/spreadsheetml/2006/main">
  <c r="F3" i="1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2"/>
  <c r="D41" l="1"/>
  <c r="B42" l="1"/>
  <c r="B41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2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2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2"/>
  <c r="B46"/>
  <c r="B47"/>
  <c r="B48"/>
  <c r="B49"/>
  <c r="B50"/>
  <c r="B51"/>
  <c r="B45"/>
</calcChain>
</file>

<file path=xl/sharedStrings.xml><?xml version="1.0" encoding="utf-8"?>
<sst xmlns="http://schemas.openxmlformats.org/spreadsheetml/2006/main" count="51" uniqueCount="49">
  <si>
    <t>Azonosító</t>
  </si>
  <si>
    <t>C-13</t>
  </si>
  <si>
    <t>C-78</t>
  </si>
  <si>
    <t>D-66</t>
  </si>
  <si>
    <t>B-82</t>
  </si>
  <si>
    <t>B-92</t>
  </si>
  <si>
    <t>B-47</t>
  </si>
  <si>
    <t>B-48</t>
  </si>
  <si>
    <t>D-35</t>
  </si>
  <si>
    <t>B-52</t>
  </si>
  <si>
    <t>C-88</t>
  </si>
  <si>
    <t>B-38</t>
  </si>
  <si>
    <t>C-31</t>
  </si>
  <si>
    <t>C-79</t>
  </si>
  <si>
    <t>D-44</t>
  </si>
  <si>
    <t>B-43</t>
  </si>
  <si>
    <t>B-53</t>
  </si>
  <si>
    <t>B-41</t>
  </si>
  <si>
    <t>C-42</t>
  </si>
  <si>
    <t>B-75</t>
  </si>
  <si>
    <t>C-36</t>
  </si>
  <si>
    <t>D-74</t>
  </si>
  <si>
    <t>B-86</t>
  </si>
  <si>
    <t>B-17</t>
  </si>
  <si>
    <t>B-14</t>
  </si>
  <si>
    <t>B-39</t>
  </si>
  <si>
    <t>C-51</t>
  </si>
  <si>
    <t>B-27</t>
  </si>
  <si>
    <t>D-12</t>
  </si>
  <si>
    <t>C-77</t>
  </si>
  <si>
    <t>C-73</t>
  </si>
  <si>
    <t>D-34</t>
  </si>
  <si>
    <t>D-18</t>
  </si>
  <si>
    <t>C-87</t>
  </si>
  <si>
    <t>B-91</t>
  </si>
  <si>
    <t>B-37</t>
  </si>
  <si>
    <t>C-24</t>
  </si>
  <si>
    <t>B-24</t>
  </si>
  <si>
    <t>C-68</t>
  </si>
  <si>
    <t>Hengerűrtartalom</t>
  </si>
  <si>
    <t>Gyártás éve</t>
  </si>
  <si>
    <t>Megtett út</t>
  </si>
  <si>
    <t>Átlagfogyasztás</t>
  </si>
  <si>
    <t>Fogyasztott üzemanyag</t>
  </si>
  <si>
    <t>Állapot</t>
  </si>
  <si>
    <t>Darab</t>
  </si>
  <si>
    <t>Kor</t>
  </si>
  <si>
    <t>Legtöbb út</t>
  </si>
  <si>
    <t>Átlagos út</t>
  </si>
</sst>
</file>

<file path=xl/styles.xml><?xml version="1.0" encoding="utf-8"?>
<styleSheet xmlns="http://schemas.openxmlformats.org/spreadsheetml/2006/main">
  <numFmts count="5">
    <numFmt numFmtId="164" formatCode="#,##0&quot; cm³&quot;"/>
    <numFmt numFmtId="165" formatCode="#,##0&quot; km&quot;"/>
    <numFmt numFmtId="167" formatCode="#,##0&quot; l&quot;"/>
    <numFmt numFmtId="168" formatCode="General&quot; év&quot;"/>
    <numFmt numFmtId="169" formatCode="0.0&quot; l / 100 km&quot;"/>
  </numFmts>
  <fonts count="2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0" xfId="0"/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 textRotation="90" wrapText="1"/>
    </xf>
    <xf numFmtId="0" fontId="0" fillId="0" borderId="0" xfId="0" applyAlignment="1">
      <alignment horizontal="center" wrapText="1"/>
    </xf>
    <xf numFmtId="164" fontId="0" fillId="0" borderId="1" xfId="0" applyNumberFormat="1" applyBorder="1"/>
    <xf numFmtId="165" fontId="0" fillId="0" borderId="1" xfId="0" applyNumberFormat="1" applyBorder="1"/>
    <xf numFmtId="167" fontId="0" fillId="0" borderId="1" xfId="0" applyNumberFormat="1" applyBorder="1"/>
    <xf numFmtId="168" fontId="0" fillId="0" borderId="1" xfId="0" applyNumberFormat="1" applyBorder="1" applyAlignment="1">
      <alignment horizontal="center"/>
    </xf>
    <xf numFmtId="165" fontId="0" fillId="0" borderId="0" xfId="0" applyNumberFormat="1"/>
    <xf numFmtId="0" fontId="0" fillId="0" borderId="0" xfId="0" applyAlignment="1"/>
    <xf numFmtId="169" fontId="0" fillId="0" borderId="1" xfId="0" applyNumberFormat="1" applyBorder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hu-HU"/>
  <c:chart>
    <c:title>
      <c:tx>
        <c:rich>
          <a:bodyPr/>
          <a:lstStyle/>
          <a:p>
            <a:pPr>
              <a:defRPr/>
            </a:pPr>
            <a:r>
              <a:rPr lang="hu-HU"/>
              <a:t>Gyártási</a:t>
            </a:r>
            <a:r>
              <a:rPr lang="hu-HU" baseline="0"/>
              <a:t> évhez tartozó darabszám</a:t>
            </a:r>
            <a:endParaRPr lang="en-US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Munka1!$B$44</c:f>
              <c:strCache>
                <c:ptCount val="1"/>
                <c:pt idx="0">
                  <c:v>Darab</c:v>
                </c:pt>
              </c:strCache>
            </c:strRef>
          </c:tx>
          <c:spPr>
            <a:ln w="28575">
              <a:noFill/>
            </a:ln>
          </c:spPr>
          <c:dLbls>
            <c:showVal val="1"/>
          </c:dLbls>
          <c:xVal>
            <c:numRef>
              <c:f>Munka1!$A$45:$A$51</c:f>
              <c:numCache>
                <c:formatCode>General</c:formatCode>
                <c:ptCount val="7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</c:numCache>
            </c:numRef>
          </c:xVal>
          <c:yVal>
            <c:numRef>
              <c:f>Munka1!$B$45:$B$51</c:f>
              <c:numCache>
                <c:formatCode>General</c:formatCode>
                <c:ptCount val="7"/>
                <c:pt idx="0">
                  <c:v>7</c:v>
                </c:pt>
                <c:pt idx="1">
                  <c:v>0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9</c:v>
                </c:pt>
                <c:pt idx="6">
                  <c:v>6</c:v>
                </c:pt>
              </c:numCache>
            </c:numRef>
          </c:yVal>
        </c:ser>
        <c:dLbls/>
        <c:axId val="70408832"/>
        <c:axId val="70427008"/>
      </c:scatterChart>
      <c:valAx>
        <c:axId val="70408832"/>
        <c:scaling>
          <c:orientation val="minMax"/>
          <c:max val="2012"/>
          <c:min val="2006"/>
        </c:scaling>
        <c:axPos val="b"/>
        <c:numFmt formatCode="General" sourceLinked="1"/>
        <c:tickLblPos val="nextTo"/>
        <c:crossAx val="70427008"/>
        <c:crosses val="autoZero"/>
        <c:crossBetween val="midCat"/>
      </c:valAx>
      <c:valAx>
        <c:axId val="70427008"/>
        <c:scaling>
          <c:orientation val="minMax"/>
        </c:scaling>
        <c:axPos val="l"/>
        <c:majorGridlines>
          <c:spPr>
            <a:ln>
              <a:noFill/>
            </a:ln>
          </c:spPr>
        </c:majorGridlines>
        <c:numFmt formatCode="General" sourceLinked="1"/>
        <c:tickLblPos val="nextTo"/>
        <c:crossAx val="70408832"/>
        <c:crosses val="autoZero"/>
        <c:crossBetween val="midCat"/>
      </c:valAx>
    </c:plotArea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304800</xdr:colOff>
      <xdr:row>43</xdr:row>
      <xdr:rowOff>33337</xdr:rowOff>
    </xdr:from>
    <xdr:to>
      <xdr:col>7</xdr:col>
      <xdr:colOff>800100</xdr:colOff>
      <xdr:row>57</xdr:row>
      <xdr:rowOff>109537</xdr:rowOff>
    </xdr:to>
    <xdr:graphicFrame macro="">
      <xdr:nvGraphicFramePr>
        <xdr:cNvPr id="6" name="Diagra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51"/>
  <sheetViews>
    <sheetView tabSelected="1" workbookViewId="0">
      <selection activeCell="J40" sqref="J40"/>
    </sheetView>
  </sheetViews>
  <sheetFormatPr defaultRowHeight="15"/>
  <cols>
    <col min="1" max="1" width="13.5703125" style="1" customWidth="1"/>
    <col min="2" max="2" width="13.5703125" customWidth="1"/>
    <col min="3" max="3" width="13.5703125" style="1" customWidth="1"/>
    <col min="4" max="6" width="13.5703125" customWidth="1"/>
    <col min="7" max="8" width="13.5703125" style="1" customWidth="1"/>
  </cols>
  <sheetData>
    <row r="1" spans="1:13" ht="93" customHeight="1">
      <c r="A1" s="4" t="s">
        <v>0</v>
      </c>
      <c r="B1" s="4" t="s">
        <v>39</v>
      </c>
      <c r="C1" s="4" t="s">
        <v>40</v>
      </c>
      <c r="D1" s="4" t="s">
        <v>41</v>
      </c>
      <c r="E1" s="4" t="s">
        <v>42</v>
      </c>
      <c r="F1" s="4" t="s">
        <v>43</v>
      </c>
      <c r="G1" s="4" t="s">
        <v>46</v>
      </c>
      <c r="H1" s="4" t="s">
        <v>44</v>
      </c>
      <c r="L1">
        <v>0</v>
      </c>
      <c r="M1">
        <v>7.5</v>
      </c>
    </row>
    <row r="2" spans="1:13">
      <c r="A2" s="3" t="s">
        <v>1</v>
      </c>
      <c r="B2" s="6">
        <v>1249</v>
      </c>
      <c r="C2" s="3">
        <v>2011</v>
      </c>
      <c r="D2" s="7">
        <v>45234</v>
      </c>
      <c r="E2" s="12">
        <f>VLOOKUP(B2,$L$1:$M$4,2)</f>
        <v>8.1999999999999993</v>
      </c>
      <c r="F2" s="8">
        <f>D2/100*E2</f>
        <v>3709.1879999999996</v>
      </c>
      <c r="G2" s="9">
        <f ca="1">YEAR(TODAY())-C2</f>
        <v>2</v>
      </c>
      <c r="H2" s="3" t="str">
        <f>IF(D2&lt;=15000,"újszerű",IF(D2&gt;=250000,"cserélendő",""))</f>
        <v/>
      </c>
      <c r="L2">
        <v>1001</v>
      </c>
      <c r="M2">
        <v>8.1999999999999993</v>
      </c>
    </row>
    <row r="3" spans="1:13">
      <c r="A3" s="3" t="s">
        <v>2</v>
      </c>
      <c r="B3" s="6">
        <v>1195</v>
      </c>
      <c r="C3" s="3">
        <v>2011</v>
      </c>
      <c r="D3" s="7">
        <v>34308</v>
      </c>
      <c r="E3" s="12">
        <f t="shared" ref="E3:E39" si="0">VLOOKUP(B3,$L$1:$M$4,2)</f>
        <v>8.1999999999999993</v>
      </c>
      <c r="F3" s="8">
        <f t="shared" ref="F3:F39" si="1">D3/100*E3</f>
        <v>2813.2559999999994</v>
      </c>
      <c r="G3" s="9">
        <f t="shared" ref="G3:G39" ca="1" si="2">YEAR(TODAY())-C3</f>
        <v>2</v>
      </c>
      <c r="H3" s="3" t="str">
        <f t="shared" ref="H3:H39" si="3">IF(D3&lt;=15000,"újszerű",IF(D3&gt;=250000,"cserélendő",""))</f>
        <v/>
      </c>
      <c r="L3">
        <v>1501</v>
      </c>
      <c r="M3">
        <v>9.1</v>
      </c>
    </row>
    <row r="4" spans="1:13">
      <c r="A4" s="3" t="s">
        <v>3</v>
      </c>
      <c r="B4" s="6">
        <v>1599</v>
      </c>
      <c r="C4" s="3">
        <v>2008</v>
      </c>
      <c r="D4" s="7">
        <v>116953</v>
      </c>
      <c r="E4" s="12">
        <f t="shared" si="0"/>
        <v>9.1</v>
      </c>
      <c r="F4" s="8">
        <f t="shared" si="1"/>
        <v>10642.723</v>
      </c>
      <c r="G4" s="9">
        <f t="shared" ca="1" si="2"/>
        <v>5</v>
      </c>
      <c r="H4" s="3" t="str">
        <f t="shared" si="3"/>
        <v/>
      </c>
      <c r="L4">
        <v>2001</v>
      </c>
      <c r="M4">
        <v>11.8</v>
      </c>
    </row>
    <row r="5" spans="1:13">
      <c r="A5" s="3" t="s">
        <v>4</v>
      </c>
      <c r="B5" s="6">
        <v>2995</v>
      </c>
      <c r="C5" s="3">
        <v>2012</v>
      </c>
      <c r="D5" s="7">
        <v>8515</v>
      </c>
      <c r="E5" s="12">
        <f t="shared" si="0"/>
        <v>11.8</v>
      </c>
      <c r="F5" s="8">
        <f t="shared" si="1"/>
        <v>1004.7700000000001</v>
      </c>
      <c r="G5" s="9">
        <f t="shared" ca="1" si="2"/>
        <v>1</v>
      </c>
      <c r="H5" s="3" t="str">
        <f t="shared" si="3"/>
        <v>újszerű</v>
      </c>
    </row>
    <row r="6" spans="1:13">
      <c r="A6" s="3" t="s">
        <v>5</v>
      </c>
      <c r="B6" s="6">
        <v>1298</v>
      </c>
      <c r="C6" s="3">
        <v>2008</v>
      </c>
      <c r="D6" s="7">
        <v>238450</v>
      </c>
      <c r="E6" s="12">
        <f t="shared" si="0"/>
        <v>8.1999999999999993</v>
      </c>
      <c r="F6" s="8">
        <f t="shared" si="1"/>
        <v>19552.899999999998</v>
      </c>
      <c r="G6" s="9">
        <f t="shared" ca="1" si="2"/>
        <v>5</v>
      </c>
      <c r="H6" s="3" t="str">
        <f t="shared" si="3"/>
        <v/>
      </c>
    </row>
    <row r="7" spans="1:13">
      <c r="A7" s="3" t="s">
        <v>6</v>
      </c>
      <c r="B7" s="6">
        <v>1195</v>
      </c>
      <c r="C7" s="3">
        <v>2009</v>
      </c>
      <c r="D7" s="7">
        <v>192795</v>
      </c>
      <c r="E7" s="12">
        <f t="shared" si="0"/>
        <v>8.1999999999999993</v>
      </c>
      <c r="F7" s="8">
        <f t="shared" si="1"/>
        <v>15809.189999999999</v>
      </c>
      <c r="G7" s="9">
        <f t="shared" ca="1" si="2"/>
        <v>4</v>
      </c>
      <c r="H7" s="3" t="str">
        <f t="shared" si="3"/>
        <v/>
      </c>
    </row>
    <row r="8" spans="1:13">
      <c r="A8" s="3" t="s">
        <v>7</v>
      </c>
      <c r="B8" s="6">
        <v>2995</v>
      </c>
      <c r="C8" s="3">
        <v>2011</v>
      </c>
      <c r="D8" s="7">
        <v>56145</v>
      </c>
      <c r="E8" s="12">
        <f t="shared" si="0"/>
        <v>11.8</v>
      </c>
      <c r="F8" s="8">
        <f t="shared" si="1"/>
        <v>6625.1100000000006</v>
      </c>
      <c r="G8" s="9">
        <f t="shared" ca="1" si="2"/>
        <v>2</v>
      </c>
      <c r="H8" s="3" t="str">
        <f t="shared" si="3"/>
        <v/>
      </c>
    </row>
    <row r="9" spans="1:13">
      <c r="A9" s="3" t="s">
        <v>8</v>
      </c>
      <c r="B9" s="6">
        <v>2995</v>
      </c>
      <c r="C9" s="3">
        <v>2006</v>
      </c>
      <c r="D9" s="7">
        <v>268943</v>
      </c>
      <c r="E9" s="12">
        <f t="shared" si="0"/>
        <v>11.8</v>
      </c>
      <c r="F9" s="8">
        <f t="shared" si="1"/>
        <v>31735.274000000001</v>
      </c>
      <c r="G9" s="9">
        <f t="shared" ca="1" si="2"/>
        <v>7</v>
      </c>
      <c r="H9" s="3" t="str">
        <f t="shared" si="3"/>
        <v>cserélendő</v>
      </c>
    </row>
    <row r="10" spans="1:13">
      <c r="A10" s="3" t="s">
        <v>9</v>
      </c>
      <c r="B10" s="6">
        <v>2490</v>
      </c>
      <c r="C10" s="3">
        <v>2011</v>
      </c>
      <c r="D10" s="7">
        <v>52712</v>
      </c>
      <c r="E10" s="12">
        <f t="shared" si="0"/>
        <v>11.8</v>
      </c>
      <c r="F10" s="8">
        <f t="shared" si="1"/>
        <v>6220.0160000000005</v>
      </c>
      <c r="G10" s="9">
        <f t="shared" ca="1" si="2"/>
        <v>2</v>
      </c>
      <c r="H10" s="3" t="str">
        <f t="shared" si="3"/>
        <v/>
      </c>
    </row>
    <row r="11" spans="1:13">
      <c r="A11" s="3" t="s">
        <v>10</v>
      </c>
      <c r="B11" s="6">
        <v>980</v>
      </c>
      <c r="C11" s="3">
        <v>2006</v>
      </c>
      <c r="D11" s="7">
        <v>278123</v>
      </c>
      <c r="E11" s="12">
        <f t="shared" si="0"/>
        <v>7.5</v>
      </c>
      <c r="F11" s="8">
        <f t="shared" si="1"/>
        <v>20859.224999999999</v>
      </c>
      <c r="G11" s="9">
        <f t="shared" ca="1" si="2"/>
        <v>7</v>
      </c>
      <c r="H11" s="3" t="str">
        <f t="shared" si="3"/>
        <v>cserélendő</v>
      </c>
    </row>
    <row r="12" spans="1:13">
      <c r="A12" s="3" t="s">
        <v>11</v>
      </c>
      <c r="B12" s="6">
        <v>1298</v>
      </c>
      <c r="C12" s="3">
        <v>2012</v>
      </c>
      <c r="D12" s="7">
        <v>9936</v>
      </c>
      <c r="E12" s="12">
        <f t="shared" si="0"/>
        <v>8.1999999999999993</v>
      </c>
      <c r="F12" s="8">
        <f t="shared" si="1"/>
        <v>814.75199999999995</v>
      </c>
      <c r="G12" s="9">
        <f t="shared" ca="1" si="2"/>
        <v>1</v>
      </c>
      <c r="H12" s="3" t="str">
        <f t="shared" si="3"/>
        <v>újszerű</v>
      </c>
    </row>
    <row r="13" spans="1:13">
      <c r="A13" s="3" t="s">
        <v>12</v>
      </c>
      <c r="B13" s="6">
        <v>1599</v>
      </c>
      <c r="C13" s="3">
        <v>2009</v>
      </c>
      <c r="D13" s="7">
        <v>163553</v>
      </c>
      <c r="E13" s="12">
        <f t="shared" si="0"/>
        <v>9.1</v>
      </c>
      <c r="F13" s="8">
        <f t="shared" si="1"/>
        <v>14883.322999999999</v>
      </c>
      <c r="G13" s="9">
        <f t="shared" ca="1" si="2"/>
        <v>4</v>
      </c>
      <c r="H13" s="3" t="str">
        <f t="shared" si="3"/>
        <v/>
      </c>
    </row>
    <row r="14" spans="1:13">
      <c r="A14" s="3" t="s">
        <v>13</v>
      </c>
      <c r="B14" s="6">
        <v>1995</v>
      </c>
      <c r="C14" s="3">
        <v>2009</v>
      </c>
      <c r="D14" s="7">
        <v>170791</v>
      </c>
      <c r="E14" s="12">
        <f t="shared" si="0"/>
        <v>9.1</v>
      </c>
      <c r="F14" s="8">
        <f t="shared" si="1"/>
        <v>15541.981</v>
      </c>
      <c r="G14" s="9">
        <f t="shared" ca="1" si="2"/>
        <v>4</v>
      </c>
      <c r="H14" s="3" t="str">
        <f t="shared" si="3"/>
        <v/>
      </c>
    </row>
    <row r="15" spans="1:13">
      <c r="A15" s="3" t="s">
        <v>14</v>
      </c>
      <c r="B15" s="6">
        <v>1795</v>
      </c>
      <c r="C15" s="3">
        <v>2010</v>
      </c>
      <c r="D15" s="7">
        <v>57623</v>
      </c>
      <c r="E15" s="12">
        <f t="shared" si="0"/>
        <v>9.1</v>
      </c>
      <c r="F15" s="8">
        <f t="shared" si="1"/>
        <v>5243.6930000000002</v>
      </c>
      <c r="G15" s="9">
        <f t="shared" ca="1" si="2"/>
        <v>3</v>
      </c>
      <c r="H15" s="3" t="str">
        <f t="shared" si="3"/>
        <v/>
      </c>
    </row>
    <row r="16" spans="1:13">
      <c r="A16" s="3" t="s">
        <v>15</v>
      </c>
      <c r="B16" s="6">
        <v>2995</v>
      </c>
      <c r="C16" s="3">
        <v>2009</v>
      </c>
      <c r="D16" s="7">
        <v>134985</v>
      </c>
      <c r="E16" s="12">
        <f t="shared" si="0"/>
        <v>11.8</v>
      </c>
      <c r="F16" s="8">
        <f t="shared" si="1"/>
        <v>15928.23</v>
      </c>
      <c r="G16" s="9">
        <f t="shared" ca="1" si="2"/>
        <v>4</v>
      </c>
      <c r="H16" s="3" t="str">
        <f t="shared" si="3"/>
        <v/>
      </c>
    </row>
    <row r="17" spans="1:8">
      <c r="A17" s="3" t="s">
        <v>16</v>
      </c>
      <c r="B17" s="6">
        <v>1298</v>
      </c>
      <c r="C17" s="3">
        <v>2006</v>
      </c>
      <c r="D17" s="7">
        <v>218072</v>
      </c>
      <c r="E17" s="12">
        <f t="shared" si="0"/>
        <v>8.1999999999999993</v>
      </c>
      <c r="F17" s="8">
        <f t="shared" si="1"/>
        <v>17881.903999999995</v>
      </c>
      <c r="G17" s="9">
        <f t="shared" ca="1" si="2"/>
        <v>7</v>
      </c>
      <c r="H17" s="3" t="str">
        <f t="shared" si="3"/>
        <v/>
      </c>
    </row>
    <row r="18" spans="1:8">
      <c r="A18" s="3" t="s">
        <v>17</v>
      </c>
      <c r="B18" s="6">
        <v>1249</v>
      </c>
      <c r="C18" s="3">
        <v>2012</v>
      </c>
      <c r="D18" s="7">
        <v>9998</v>
      </c>
      <c r="E18" s="12">
        <f t="shared" si="0"/>
        <v>8.1999999999999993</v>
      </c>
      <c r="F18" s="8">
        <f t="shared" si="1"/>
        <v>819.83600000000001</v>
      </c>
      <c r="G18" s="9">
        <f t="shared" ca="1" si="2"/>
        <v>1</v>
      </c>
      <c r="H18" s="3" t="str">
        <f t="shared" si="3"/>
        <v>újszerű</v>
      </c>
    </row>
    <row r="19" spans="1:8">
      <c r="A19" s="3" t="s">
        <v>18</v>
      </c>
      <c r="B19" s="6">
        <v>1599</v>
      </c>
      <c r="C19" s="3">
        <v>2008</v>
      </c>
      <c r="D19" s="7">
        <v>175273</v>
      </c>
      <c r="E19" s="12">
        <f t="shared" si="0"/>
        <v>9.1</v>
      </c>
      <c r="F19" s="8">
        <f t="shared" si="1"/>
        <v>15949.842999999999</v>
      </c>
      <c r="G19" s="9">
        <f t="shared" ca="1" si="2"/>
        <v>5</v>
      </c>
      <c r="H19" s="3" t="str">
        <f t="shared" si="3"/>
        <v/>
      </c>
    </row>
    <row r="20" spans="1:8">
      <c r="A20" s="3" t="s">
        <v>19</v>
      </c>
      <c r="B20" s="6">
        <v>2995</v>
      </c>
      <c r="C20" s="3">
        <v>2006</v>
      </c>
      <c r="D20" s="7">
        <v>199817</v>
      </c>
      <c r="E20" s="12">
        <f t="shared" si="0"/>
        <v>11.8</v>
      </c>
      <c r="F20" s="8">
        <f t="shared" si="1"/>
        <v>23578.406000000003</v>
      </c>
      <c r="G20" s="9">
        <f t="shared" ca="1" si="2"/>
        <v>7</v>
      </c>
      <c r="H20" s="3" t="str">
        <f t="shared" si="3"/>
        <v/>
      </c>
    </row>
    <row r="21" spans="1:8">
      <c r="A21" s="3" t="s">
        <v>20</v>
      </c>
      <c r="B21" s="6">
        <v>980</v>
      </c>
      <c r="C21" s="3">
        <v>2011</v>
      </c>
      <c r="D21" s="7">
        <v>50047</v>
      </c>
      <c r="E21" s="12">
        <f t="shared" si="0"/>
        <v>7.5</v>
      </c>
      <c r="F21" s="8">
        <f t="shared" si="1"/>
        <v>3753.5250000000001</v>
      </c>
      <c r="G21" s="9">
        <f t="shared" ca="1" si="2"/>
        <v>2</v>
      </c>
      <c r="H21" s="3" t="str">
        <f t="shared" si="3"/>
        <v/>
      </c>
    </row>
    <row r="22" spans="1:8">
      <c r="A22" s="3" t="s">
        <v>21</v>
      </c>
      <c r="B22" s="6">
        <v>2490</v>
      </c>
      <c r="C22" s="3">
        <v>2008</v>
      </c>
      <c r="D22" s="7">
        <v>209712</v>
      </c>
      <c r="E22" s="12">
        <f t="shared" si="0"/>
        <v>11.8</v>
      </c>
      <c r="F22" s="8">
        <f t="shared" si="1"/>
        <v>24746.016</v>
      </c>
      <c r="G22" s="9">
        <f t="shared" ca="1" si="2"/>
        <v>5</v>
      </c>
      <c r="H22" s="3" t="str">
        <f t="shared" si="3"/>
        <v/>
      </c>
    </row>
    <row r="23" spans="1:8">
      <c r="A23" s="3" t="s">
        <v>22</v>
      </c>
      <c r="B23" s="6">
        <v>1249</v>
      </c>
      <c r="C23" s="3">
        <v>2011</v>
      </c>
      <c r="D23" s="7">
        <v>55163</v>
      </c>
      <c r="E23" s="12">
        <f t="shared" si="0"/>
        <v>8.1999999999999993</v>
      </c>
      <c r="F23" s="8">
        <f t="shared" si="1"/>
        <v>4523.366</v>
      </c>
      <c r="G23" s="9">
        <f t="shared" ca="1" si="2"/>
        <v>2</v>
      </c>
      <c r="H23" s="3" t="str">
        <f t="shared" si="3"/>
        <v/>
      </c>
    </row>
    <row r="24" spans="1:8">
      <c r="A24" s="3" t="s">
        <v>23</v>
      </c>
      <c r="B24" s="6">
        <v>1195</v>
      </c>
      <c r="C24" s="3">
        <v>2011</v>
      </c>
      <c r="D24" s="7">
        <v>46645</v>
      </c>
      <c r="E24" s="12">
        <f t="shared" si="0"/>
        <v>8.1999999999999993</v>
      </c>
      <c r="F24" s="8">
        <f t="shared" si="1"/>
        <v>3824.8899999999994</v>
      </c>
      <c r="G24" s="9">
        <f t="shared" ca="1" si="2"/>
        <v>2</v>
      </c>
      <c r="H24" s="3" t="str">
        <f t="shared" si="3"/>
        <v/>
      </c>
    </row>
    <row r="25" spans="1:8">
      <c r="A25" s="3" t="s">
        <v>24</v>
      </c>
      <c r="B25" s="6">
        <v>2995</v>
      </c>
      <c r="C25" s="3">
        <v>2010</v>
      </c>
      <c r="D25" s="7">
        <v>83178</v>
      </c>
      <c r="E25" s="12">
        <f t="shared" si="0"/>
        <v>11.8</v>
      </c>
      <c r="F25" s="8">
        <f t="shared" si="1"/>
        <v>9815.0040000000008</v>
      </c>
      <c r="G25" s="9">
        <f t="shared" ca="1" si="2"/>
        <v>3</v>
      </c>
      <c r="H25" s="3" t="str">
        <f t="shared" si="3"/>
        <v/>
      </c>
    </row>
    <row r="26" spans="1:8">
      <c r="A26" s="3" t="s">
        <v>25</v>
      </c>
      <c r="B26" s="6">
        <v>1795</v>
      </c>
      <c r="C26" s="3">
        <v>2010</v>
      </c>
      <c r="D26" s="7">
        <v>131748</v>
      </c>
      <c r="E26" s="12">
        <f t="shared" si="0"/>
        <v>9.1</v>
      </c>
      <c r="F26" s="8">
        <f t="shared" si="1"/>
        <v>11989.067999999999</v>
      </c>
      <c r="G26" s="9">
        <f t="shared" ca="1" si="2"/>
        <v>3</v>
      </c>
      <c r="H26" s="3" t="str">
        <f t="shared" si="3"/>
        <v/>
      </c>
    </row>
    <row r="27" spans="1:8">
      <c r="A27" s="3" t="s">
        <v>26</v>
      </c>
      <c r="B27" s="6">
        <v>1995</v>
      </c>
      <c r="C27" s="3">
        <v>2009</v>
      </c>
      <c r="D27" s="7">
        <v>189761</v>
      </c>
      <c r="E27" s="12">
        <f t="shared" si="0"/>
        <v>9.1</v>
      </c>
      <c r="F27" s="8">
        <f t="shared" si="1"/>
        <v>17268.251</v>
      </c>
      <c r="G27" s="9">
        <f t="shared" ca="1" si="2"/>
        <v>4</v>
      </c>
      <c r="H27" s="3" t="str">
        <f t="shared" si="3"/>
        <v/>
      </c>
    </row>
    <row r="28" spans="1:8">
      <c r="A28" s="3" t="s">
        <v>27</v>
      </c>
      <c r="B28" s="6">
        <v>980</v>
      </c>
      <c r="C28" s="3">
        <v>2012</v>
      </c>
      <c r="D28" s="7">
        <v>18309</v>
      </c>
      <c r="E28" s="12">
        <f t="shared" si="0"/>
        <v>7.5</v>
      </c>
      <c r="F28" s="8">
        <f t="shared" si="1"/>
        <v>1373.175</v>
      </c>
      <c r="G28" s="9">
        <f t="shared" ca="1" si="2"/>
        <v>1</v>
      </c>
      <c r="H28" s="3" t="str">
        <f t="shared" si="3"/>
        <v/>
      </c>
    </row>
    <row r="29" spans="1:8">
      <c r="A29" s="3" t="s">
        <v>28</v>
      </c>
      <c r="B29" s="6">
        <v>1795</v>
      </c>
      <c r="C29" s="3">
        <v>2011</v>
      </c>
      <c r="D29" s="7">
        <v>47711</v>
      </c>
      <c r="E29" s="12">
        <f t="shared" si="0"/>
        <v>9.1</v>
      </c>
      <c r="F29" s="8">
        <f t="shared" si="1"/>
        <v>4341.701</v>
      </c>
      <c r="G29" s="9">
        <f t="shared" ca="1" si="2"/>
        <v>2</v>
      </c>
      <c r="H29" s="3" t="str">
        <f t="shared" si="3"/>
        <v/>
      </c>
    </row>
    <row r="30" spans="1:8">
      <c r="A30" s="3" t="s">
        <v>29</v>
      </c>
      <c r="B30" s="6">
        <v>2490</v>
      </c>
      <c r="C30" s="3">
        <v>2012</v>
      </c>
      <c r="D30" s="7">
        <v>8683</v>
      </c>
      <c r="E30" s="12">
        <f t="shared" si="0"/>
        <v>11.8</v>
      </c>
      <c r="F30" s="8">
        <f t="shared" si="1"/>
        <v>1024.5940000000001</v>
      </c>
      <c r="G30" s="9">
        <f t="shared" ca="1" si="2"/>
        <v>1</v>
      </c>
      <c r="H30" s="3" t="str">
        <f t="shared" si="3"/>
        <v>újszerű</v>
      </c>
    </row>
    <row r="31" spans="1:8">
      <c r="A31" s="3" t="s">
        <v>30</v>
      </c>
      <c r="B31" s="6">
        <v>2995</v>
      </c>
      <c r="C31" s="3">
        <v>2010</v>
      </c>
      <c r="D31" s="7">
        <v>87971</v>
      </c>
      <c r="E31" s="12">
        <f t="shared" si="0"/>
        <v>11.8</v>
      </c>
      <c r="F31" s="8">
        <f t="shared" si="1"/>
        <v>10380.578000000001</v>
      </c>
      <c r="G31" s="9">
        <f t="shared" ca="1" si="2"/>
        <v>3</v>
      </c>
      <c r="H31" s="3" t="str">
        <f t="shared" si="3"/>
        <v/>
      </c>
    </row>
    <row r="32" spans="1:8">
      <c r="A32" s="3" t="s">
        <v>31</v>
      </c>
      <c r="B32" s="6">
        <v>1795</v>
      </c>
      <c r="C32" s="3">
        <v>2006</v>
      </c>
      <c r="D32" s="7">
        <v>163940</v>
      </c>
      <c r="E32" s="12">
        <f t="shared" si="0"/>
        <v>9.1</v>
      </c>
      <c r="F32" s="8">
        <f t="shared" si="1"/>
        <v>14918.54</v>
      </c>
      <c r="G32" s="9">
        <f t="shared" ca="1" si="2"/>
        <v>7</v>
      </c>
      <c r="H32" s="3" t="str">
        <f t="shared" si="3"/>
        <v/>
      </c>
    </row>
    <row r="33" spans="1:8">
      <c r="A33" s="3" t="s">
        <v>32</v>
      </c>
      <c r="B33" s="6">
        <v>1795</v>
      </c>
      <c r="C33" s="3">
        <v>2012</v>
      </c>
      <c r="D33" s="7">
        <v>14717</v>
      </c>
      <c r="E33" s="12">
        <f t="shared" si="0"/>
        <v>9.1</v>
      </c>
      <c r="F33" s="8">
        <f t="shared" si="1"/>
        <v>1339.2469999999998</v>
      </c>
      <c r="G33" s="9">
        <f t="shared" ca="1" si="2"/>
        <v>1</v>
      </c>
      <c r="H33" s="3" t="str">
        <f t="shared" si="3"/>
        <v>újszerű</v>
      </c>
    </row>
    <row r="34" spans="1:8">
      <c r="A34" s="3" t="s">
        <v>33</v>
      </c>
      <c r="B34" s="6">
        <v>1195</v>
      </c>
      <c r="C34" s="3">
        <v>2006</v>
      </c>
      <c r="D34" s="7">
        <v>359114</v>
      </c>
      <c r="E34" s="12">
        <f t="shared" si="0"/>
        <v>8.1999999999999993</v>
      </c>
      <c r="F34" s="8">
        <f t="shared" si="1"/>
        <v>29447.347999999998</v>
      </c>
      <c r="G34" s="9">
        <f t="shared" ca="1" si="2"/>
        <v>7</v>
      </c>
      <c r="H34" s="3" t="str">
        <f t="shared" si="3"/>
        <v>cserélendő</v>
      </c>
    </row>
    <row r="35" spans="1:8">
      <c r="A35" s="3" t="s">
        <v>34</v>
      </c>
      <c r="B35" s="6">
        <v>2490</v>
      </c>
      <c r="C35" s="3">
        <v>2010</v>
      </c>
      <c r="D35" s="7">
        <v>77590</v>
      </c>
      <c r="E35" s="12">
        <f t="shared" si="0"/>
        <v>11.8</v>
      </c>
      <c r="F35" s="8">
        <f t="shared" si="1"/>
        <v>9155.6200000000008</v>
      </c>
      <c r="G35" s="9">
        <f t="shared" ca="1" si="2"/>
        <v>3</v>
      </c>
      <c r="H35" s="3" t="str">
        <f t="shared" si="3"/>
        <v/>
      </c>
    </row>
    <row r="36" spans="1:8">
      <c r="A36" s="3" t="s">
        <v>35</v>
      </c>
      <c r="B36" s="6">
        <v>1599</v>
      </c>
      <c r="C36" s="3">
        <v>2010</v>
      </c>
      <c r="D36" s="7">
        <v>130724</v>
      </c>
      <c r="E36" s="12">
        <f t="shared" si="0"/>
        <v>9.1</v>
      </c>
      <c r="F36" s="8">
        <f t="shared" si="1"/>
        <v>11895.884</v>
      </c>
      <c r="G36" s="9">
        <f t="shared" ca="1" si="2"/>
        <v>3</v>
      </c>
      <c r="H36" s="3" t="str">
        <f t="shared" si="3"/>
        <v/>
      </c>
    </row>
    <row r="37" spans="1:8">
      <c r="A37" s="3" t="s">
        <v>36</v>
      </c>
      <c r="B37" s="6">
        <v>1195</v>
      </c>
      <c r="C37" s="3">
        <v>2006</v>
      </c>
      <c r="D37" s="7">
        <v>139813</v>
      </c>
      <c r="E37" s="12">
        <f t="shared" si="0"/>
        <v>8.1999999999999993</v>
      </c>
      <c r="F37" s="8">
        <f t="shared" si="1"/>
        <v>11464.665999999999</v>
      </c>
      <c r="G37" s="9">
        <f t="shared" ca="1" si="2"/>
        <v>7</v>
      </c>
      <c r="H37" s="3" t="str">
        <f t="shared" si="3"/>
        <v/>
      </c>
    </row>
    <row r="38" spans="1:8">
      <c r="A38" s="3" t="s">
        <v>37</v>
      </c>
      <c r="B38" s="6">
        <v>1249</v>
      </c>
      <c r="C38" s="3">
        <v>2011</v>
      </c>
      <c r="D38" s="7">
        <v>73042</v>
      </c>
      <c r="E38" s="12">
        <f t="shared" si="0"/>
        <v>8.1999999999999993</v>
      </c>
      <c r="F38" s="8">
        <f t="shared" si="1"/>
        <v>5989.4439999999995</v>
      </c>
      <c r="G38" s="9">
        <f t="shared" ca="1" si="2"/>
        <v>2</v>
      </c>
      <c r="H38" s="3" t="str">
        <f t="shared" si="3"/>
        <v/>
      </c>
    </row>
    <row r="39" spans="1:8">
      <c r="A39" s="3" t="s">
        <v>38</v>
      </c>
      <c r="B39" s="6">
        <v>2995</v>
      </c>
      <c r="C39" s="3">
        <v>2010</v>
      </c>
      <c r="D39" s="7">
        <v>79236</v>
      </c>
      <c r="E39" s="12">
        <f t="shared" si="0"/>
        <v>11.8</v>
      </c>
      <c r="F39" s="8">
        <f t="shared" si="1"/>
        <v>9349.848</v>
      </c>
      <c r="G39" s="9">
        <f t="shared" ca="1" si="2"/>
        <v>3</v>
      </c>
      <c r="H39" s="3" t="str">
        <f t="shared" si="3"/>
        <v/>
      </c>
    </row>
    <row r="41" spans="1:8" s="2" customFormat="1">
      <c r="A41" s="1" t="s">
        <v>47</v>
      </c>
      <c r="B41" s="10">
        <f>MAX(D2:D39)</f>
        <v>359114</v>
      </c>
      <c r="C41" s="1" t="s">
        <v>48</v>
      </c>
      <c r="D41" s="10">
        <f>AVERAGE(D2:D39)</f>
        <v>115771.84210526316</v>
      </c>
      <c r="G41" s="1"/>
      <c r="H41" s="1"/>
    </row>
    <row r="42" spans="1:8" s="2" customFormat="1">
      <c r="A42" s="1" t="s">
        <v>0</v>
      </c>
      <c r="B42" s="2" t="str">
        <f>INDEX(A2:A39,MATCH(B41,D2:D39,0))</f>
        <v>C-87</v>
      </c>
      <c r="C42" s="1"/>
      <c r="G42" s="1"/>
      <c r="H42" s="1"/>
    </row>
    <row r="44" spans="1:8">
      <c r="A44" s="5" t="s">
        <v>40</v>
      </c>
      <c r="B44" s="11" t="s">
        <v>45</v>
      </c>
    </row>
    <row r="45" spans="1:8">
      <c r="A45" s="1">
        <v>2006</v>
      </c>
      <c r="B45" s="11">
        <f>COUNTIF($C$2:$C$39,A45)</f>
        <v>7</v>
      </c>
    </row>
    <row r="46" spans="1:8">
      <c r="A46" s="1">
        <v>2007</v>
      </c>
      <c r="B46" s="11">
        <f t="shared" ref="B46:B51" si="4">COUNTIF($C$2:$C$39,A46)</f>
        <v>0</v>
      </c>
    </row>
    <row r="47" spans="1:8">
      <c r="A47" s="1">
        <v>2008</v>
      </c>
      <c r="B47" s="11">
        <f t="shared" si="4"/>
        <v>4</v>
      </c>
    </row>
    <row r="48" spans="1:8">
      <c r="A48" s="1">
        <v>2009</v>
      </c>
      <c r="B48" s="11">
        <f t="shared" si="4"/>
        <v>5</v>
      </c>
    </row>
    <row r="49" spans="1:2">
      <c r="A49" s="1">
        <v>2010</v>
      </c>
      <c r="B49" s="11">
        <f t="shared" si="4"/>
        <v>7</v>
      </c>
    </row>
    <row r="50" spans="1:2">
      <c r="A50" s="1">
        <v>2011</v>
      </c>
      <c r="B50" s="11">
        <f t="shared" si="4"/>
        <v>9</v>
      </c>
    </row>
    <row r="51" spans="1:2">
      <c r="A51" s="1">
        <v>2012</v>
      </c>
      <c r="B51" s="11">
        <f t="shared" si="4"/>
        <v>6</v>
      </c>
    </row>
  </sheetData>
  <pageMargins left="0.39370078740157483" right="0.39370078740157483" top="0.39370078740157483" bottom="0.39370078740157483" header="0.31496062992125984" footer="0.31496062992125984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3</vt:i4>
      </vt:variant>
    </vt:vector>
  </HeadingPairs>
  <TitlesOfParts>
    <vt:vector size="3" baseType="lpstr">
      <vt:lpstr>Munka1</vt:lpstr>
      <vt:lpstr>Munka2</vt:lpstr>
      <vt:lpstr>Munka3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kulso3</cp:lastModifiedBy>
  <cp:lastPrinted>2011-10-23T09:43:51Z</cp:lastPrinted>
  <dcterms:created xsi:type="dcterms:W3CDTF">2011-10-23T06:03:14Z</dcterms:created>
  <dcterms:modified xsi:type="dcterms:W3CDTF">2013-09-06T07:23:48Z</dcterms:modified>
</cp:coreProperties>
</file>