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sers\Zoli\OH\2014. ősz_munka\B 12 Leadásra\Informatika_K1422H\Megoldasok\3_Spanyol_foci\"/>
    </mc:Choice>
  </mc:AlternateContent>
  <bookViews>
    <workbookView xWindow="0" yWindow="0" windowWidth="20490" windowHeight="7755"/>
  </bookViews>
  <sheets>
    <sheet name="helyezesek" sheetId="1" r:id="rId1"/>
    <sheet name="csapatonkent" sheetId="3" r:id="rId2"/>
  </sheets>
  <definedNames>
    <definedName name="_xlnm.Print_Area" localSheetId="0">helyezesek!$A$1:$F$39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S5" i="3" l="1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" i="1"/>
  <c r="E2" i="1" s="1"/>
  <c r="F2" i="1" s="1"/>
</calcChain>
</file>

<file path=xl/sharedStrings.xml><?xml version="1.0" encoding="utf-8"?>
<sst xmlns="http://schemas.openxmlformats.org/spreadsheetml/2006/main" count="54" uniqueCount="54">
  <si>
    <t>szezon</t>
  </si>
  <si>
    <t>Alaves</t>
  </si>
  <si>
    <t>Albacete</t>
  </si>
  <si>
    <t>Almeria</t>
  </si>
  <si>
    <t>Athletic Bilbao</t>
  </si>
  <si>
    <t>Atletico Madrid</t>
  </si>
  <si>
    <t>Barcelona</t>
  </si>
  <si>
    <t>Betis</t>
  </si>
  <si>
    <t>Cadiz</t>
  </si>
  <si>
    <t>Celta Vigo</t>
  </si>
  <si>
    <t>Compostela</t>
  </si>
  <si>
    <t>Deportivo</t>
  </si>
  <si>
    <t>Elche</t>
  </si>
  <si>
    <t>Espanyol</t>
  </si>
  <si>
    <t>Extremadura</t>
  </si>
  <si>
    <t>Getafe</t>
  </si>
  <si>
    <t>Gijon</t>
  </si>
  <si>
    <t>Granada</t>
  </si>
  <si>
    <t>Hercules</t>
  </si>
  <si>
    <t>Las Palmas</t>
  </si>
  <si>
    <t>Levante</t>
  </si>
  <si>
    <t>Lleida</t>
  </si>
  <si>
    <t>Logrones</t>
  </si>
  <si>
    <t>Malaga</t>
  </si>
  <si>
    <t>Mallorca</t>
  </si>
  <si>
    <t>Merida</t>
  </si>
  <si>
    <t>Murcia</t>
  </si>
  <si>
    <t>Numancia</t>
  </si>
  <si>
    <t>Osasuna</t>
  </si>
  <si>
    <t>Racing Santander</t>
  </si>
  <si>
    <t>Rayo Vallecano</t>
  </si>
  <si>
    <t>Real Madrid</t>
  </si>
  <si>
    <t>Real Murcia</t>
  </si>
  <si>
    <t>Real Oviedo</t>
  </si>
  <si>
    <t>Real Sociedad</t>
  </si>
  <si>
    <t>Recreativo</t>
  </si>
  <si>
    <t>Salamanca</t>
  </si>
  <si>
    <t>Sevilla</t>
  </si>
  <si>
    <t>Tarragona</t>
  </si>
  <si>
    <t>Tenerife</t>
  </si>
  <si>
    <t>Valencia</t>
  </si>
  <si>
    <t>Valladolid</t>
  </si>
  <si>
    <t>Villarreal</t>
  </si>
  <si>
    <t>Xerez</t>
  </si>
  <si>
    <t>Zaragoza</t>
  </si>
  <si>
    <t>mérkőzések száma</t>
  </si>
  <si>
    <t>gólátlag</t>
  </si>
  <si>
    <t>Szereplések száma</t>
  </si>
  <si>
    <t>Legjobb helyezés</t>
  </si>
  <si>
    <t>Legrosszabb helyezés</t>
  </si>
  <si>
    <t>csapatok száma</t>
  </si>
  <si>
    <t>gólok száma</t>
  </si>
  <si>
    <t>Dobogós helyezések száma</t>
  </si>
  <si>
    <t>bajnok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</si>
</sst>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. helyezett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textRotation="90"/>
    </xf>
    <xf numFmtId="0" fontId="1" fillId="2" borderId="0" xfId="0" applyFont="1" applyFill="1" applyBorder="1" applyAlignment="1">
      <alignment textRotation="90"/>
    </xf>
    <xf numFmtId="0" fontId="0" fillId="3" borderId="0" xfId="0" applyFont="1" applyFill="1" applyBorder="1" applyAlignment="1">
      <alignment textRotation="90"/>
    </xf>
    <xf numFmtId="0" fontId="1" fillId="2" borderId="0" xfId="0" applyFont="1" applyFill="1" applyBorder="1"/>
    <xf numFmtId="0" fontId="0" fillId="3" borderId="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Mérkőzésenkénti gólátlag</a:t>
            </a:r>
            <a:r>
              <a:rPr lang="hu-HU" baseline="0"/>
              <a:t> (1994-2014)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helyezesek!$F$1</c:f>
              <c:strCache>
                <c:ptCount val="1"/>
                <c:pt idx="0">
                  <c:v>gólátlag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helyezesek!$A$2:$A$22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helyezesek!$F$2:$F$22</c:f>
              <c:numCache>
                <c:formatCode>0.00</c:formatCode>
                <c:ptCount val="21"/>
                <c:pt idx="0">
                  <c:v>2.6026315789473684</c:v>
                </c:pt>
                <c:pt idx="1">
                  <c:v>2.5421052631578949</c:v>
                </c:pt>
                <c:pt idx="2">
                  <c:v>2.6969696969696968</c:v>
                </c:pt>
                <c:pt idx="3">
                  <c:v>2.7510822510822512</c:v>
                </c:pt>
                <c:pt idx="4">
                  <c:v>2.655263157894737</c:v>
                </c:pt>
                <c:pt idx="5">
                  <c:v>2.6394736842105262</c:v>
                </c:pt>
                <c:pt idx="6">
                  <c:v>2.6289473684210525</c:v>
                </c:pt>
                <c:pt idx="7">
                  <c:v>2.8815789473684212</c:v>
                </c:pt>
                <c:pt idx="8">
                  <c:v>2.5289473684210528</c:v>
                </c:pt>
                <c:pt idx="9">
                  <c:v>2.6736842105263157</c:v>
                </c:pt>
                <c:pt idx="10">
                  <c:v>2.6710526315789473</c:v>
                </c:pt>
                <c:pt idx="11">
                  <c:v>2.5789473684210527</c:v>
                </c:pt>
                <c:pt idx="12">
                  <c:v>2.4631578947368422</c:v>
                </c:pt>
                <c:pt idx="13">
                  <c:v>2.4789473684210526</c:v>
                </c:pt>
                <c:pt idx="14">
                  <c:v>2.6868421052631577</c:v>
                </c:pt>
                <c:pt idx="15">
                  <c:v>2.8973684210526316</c:v>
                </c:pt>
                <c:pt idx="16">
                  <c:v>2.7131578947368422</c:v>
                </c:pt>
                <c:pt idx="17">
                  <c:v>2.7421052631578946</c:v>
                </c:pt>
                <c:pt idx="18">
                  <c:v>2.763157894736842</c:v>
                </c:pt>
                <c:pt idx="19">
                  <c:v>2.8710526315789475</c:v>
                </c:pt>
                <c:pt idx="20">
                  <c:v>2.7526315789473683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17144"/>
        <c:axId val="286915184"/>
      </c:barChart>
      <c:catAx>
        <c:axId val="2869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6915184"/>
        <c:crosses val="autoZero"/>
        <c:auto val="1"/>
        <c:lblAlgn val="ctr"/>
        <c:lblOffset val="100"/>
        <c:noMultiLvlLbl val="0"/>
      </c:catAx>
      <c:valAx>
        <c:axId val="286915184"/>
        <c:scaling>
          <c:orientation val="minMax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6917144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61912</xdr:rowOff>
    </xdr:from>
    <xdr:to>
      <xdr:col>5</xdr:col>
      <xdr:colOff>1019174</xdr:colOff>
      <xdr:row>38</xdr:row>
      <xdr:rowOff>95250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2"/>
  <sheetViews>
    <sheetView tabSelected="1" workbookViewId="0"/>
  </sheetViews>
  <sheetFormatPr defaultRowHeight="15" x14ac:dyDescent="0.25"/>
  <cols>
    <col min="1" max="1" width="15.7109375" style="1" customWidth="1"/>
    <col min="2" max="2" width="15.7109375" style="2" customWidth="1"/>
    <col min="3" max="6" width="15.7109375" customWidth="1"/>
  </cols>
  <sheetData>
    <row r="1" spans="1:50" ht="30" x14ac:dyDescent="0.25">
      <c r="A1" s="4" t="s">
        <v>0</v>
      </c>
      <c r="B1" s="5" t="s">
        <v>53</v>
      </c>
      <c r="C1" s="4" t="s">
        <v>51</v>
      </c>
      <c r="D1" s="4" t="s">
        <v>50</v>
      </c>
      <c r="E1" s="4" t="s">
        <v>45</v>
      </c>
      <c r="F1" s="4" t="s">
        <v>46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</row>
    <row r="2" spans="1:50" x14ac:dyDescent="0.25">
      <c r="A2" s="6">
        <v>1994</v>
      </c>
      <c r="B2" s="7" t="str">
        <f>INDEX($G$1:$AX$1,MATCH(1,$G2:$AX2,0))</f>
        <v>Barcelona</v>
      </c>
      <c r="C2" s="8">
        <v>989</v>
      </c>
      <c r="D2" s="3">
        <f>COUNT(G2:AX2)</f>
        <v>20</v>
      </c>
      <c r="E2" s="3">
        <f>D2*(D2-1)</f>
        <v>380</v>
      </c>
      <c r="F2" s="9">
        <f>C2/E2</f>
        <v>2.6026315789473684</v>
      </c>
      <c r="G2" s="3"/>
      <c r="H2" s="3">
        <v>13</v>
      </c>
      <c r="I2" s="3"/>
      <c r="J2" s="3">
        <v>5</v>
      </c>
      <c r="K2" s="3">
        <v>12</v>
      </c>
      <c r="L2" s="3">
        <v>1</v>
      </c>
      <c r="M2" s="3"/>
      <c r="N2" s="3"/>
      <c r="O2" s="3">
        <v>15</v>
      </c>
      <c r="P2" s="3"/>
      <c r="Q2" s="3">
        <v>2</v>
      </c>
      <c r="R2" s="3"/>
      <c r="S2" s="3"/>
      <c r="T2" s="3"/>
      <c r="U2" s="3"/>
      <c r="V2" s="3">
        <v>14</v>
      </c>
      <c r="W2" s="3"/>
      <c r="X2" s="3"/>
      <c r="Y2" s="3"/>
      <c r="Z2" s="3"/>
      <c r="AA2" s="3">
        <v>19</v>
      </c>
      <c r="AB2" s="3">
        <v>16</v>
      </c>
      <c r="AC2" s="3"/>
      <c r="AD2" s="3"/>
      <c r="AE2" s="3"/>
      <c r="AF2" s="3"/>
      <c r="AG2" s="3"/>
      <c r="AH2" s="3">
        <v>20</v>
      </c>
      <c r="AI2" s="3">
        <v>8</v>
      </c>
      <c r="AJ2" s="3">
        <v>17</v>
      </c>
      <c r="AK2" s="3">
        <v>4</v>
      </c>
      <c r="AL2" s="3"/>
      <c r="AM2" s="3">
        <v>9</v>
      </c>
      <c r="AN2" s="3">
        <v>11</v>
      </c>
      <c r="AO2" s="3"/>
      <c r="AP2" s="3"/>
      <c r="AQ2" s="3">
        <v>6</v>
      </c>
      <c r="AR2" s="3"/>
      <c r="AS2" s="3">
        <v>10</v>
      </c>
      <c r="AT2" s="3">
        <v>7</v>
      </c>
      <c r="AU2" s="3">
        <v>18</v>
      </c>
      <c r="AV2" s="3"/>
      <c r="AW2" s="3"/>
      <c r="AX2" s="3">
        <v>3</v>
      </c>
    </row>
    <row r="3" spans="1:50" x14ac:dyDescent="0.25">
      <c r="A3" s="6">
        <v>1995</v>
      </c>
      <c r="B3" s="7" t="str">
        <f t="shared" ref="B3:B22" si="0">INDEX($G$1:$AX$1,MATCH(1,$G3:$AX3,0))</f>
        <v>Real Madrid</v>
      </c>
      <c r="C3" s="8">
        <v>966</v>
      </c>
      <c r="D3" s="3">
        <f t="shared" ref="D3:D22" si="1">COUNT(G3:AX3)</f>
        <v>20</v>
      </c>
      <c r="E3" s="3">
        <f t="shared" ref="E3:E22" si="2">D3*(D3-1)</f>
        <v>380</v>
      </c>
      <c r="F3" s="9">
        <f t="shared" ref="F3:F22" si="3">C3/E3</f>
        <v>2.5421052631578949</v>
      </c>
      <c r="G3" s="3"/>
      <c r="H3" s="3">
        <v>17</v>
      </c>
      <c r="I3" s="3"/>
      <c r="J3" s="3">
        <v>8</v>
      </c>
      <c r="K3" s="3">
        <v>14</v>
      </c>
      <c r="L3" s="3">
        <v>4</v>
      </c>
      <c r="M3" s="3">
        <v>3</v>
      </c>
      <c r="N3" s="3"/>
      <c r="O3" s="3">
        <v>13</v>
      </c>
      <c r="P3" s="3">
        <v>16</v>
      </c>
      <c r="Q3" s="3">
        <v>2</v>
      </c>
      <c r="R3" s="3"/>
      <c r="S3" s="3">
        <v>6</v>
      </c>
      <c r="T3" s="3"/>
      <c r="U3" s="3"/>
      <c r="V3" s="3">
        <v>18</v>
      </c>
      <c r="W3" s="3"/>
      <c r="X3" s="3"/>
      <c r="Y3" s="3"/>
      <c r="Z3" s="3"/>
      <c r="AA3" s="3"/>
      <c r="AB3" s="3">
        <v>20</v>
      </c>
      <c r="AC3" s="3"/>
      <c r="AD3" s="3"/>
      <c r="AE3" s="3"/>
      <c r="AF3" s="3"/>
      <c r="AG3" s="3"/>
      <c r="AH3" s="3"/>
      <c r="AI3" s="3">
        <v>12</v>
      </c>
      <c r="AJ3" s="3"/>
      <c r="AK3" s="3">
        <v>1</v>
      </c>
      <c r="AL3" s="3"/>
      <c r="AM3" s="3">
        <v>9</v>
      </c>
      <c r="AN3" s="3">
        <v>11</v>
      </c>
      <c r="AO3" s="3"/>
      <c r="AP3" s="3"/>
      <c r="AQ3" s="3">
        <v>5</v>
      </c>
      <c r="AR3" s="3"/>
      <c r="AS3" s="3">
        <v>15</v>
      </c>
      <c r="AT3" s="3">
        <v>10</v>
      </c>
      <c r="AU3" s="3">
        <v>19</v>
      </c>
      <c r="AV3" s="3"/>
      <c r="AW3" s="3"/>
      <c r="AX3" s="3">
        <v>7</v>
      </c>
    </row>
    <row r="4" spans="1:50" x14ac:dyDescent="0.25">
      <c r="A4" s="6">
        <v>1996</v>
      </c>
      <c r="B4" s="7" t="str">
        <f t="shared" si="0"/>
        <v>Atletico Madrid</v>
      </c>
      <c r="C4" s="8">
        <v>1246</v>
      </c>
      <c r="D4" s="3">
        <f t="shared" si="1"/>
        <v>22</v>
      </c>
      <c r="E4" s="3">
        <f t="shared" si="2"/>
        <v>462</v>
      </c>
      <c r="F4" s="9">
        <f t="shared" si="3"/>
        <v>2.6969696969696968</v>
      </c>
      <c r="G4" s="3"/>
      <c r="H4" s="3">
        <v>20</v>
      </c>
      <c r="I4" s="3"/>
      <c r="J4" s="3">
        <v>15</v>
      </c>
      <c r="K4" s="3">
        <v>1</v>
      </c>
      <c r="L4" s="3">
        <v>3</v>
      </c>
      <c r="M4" s="3">
        <v>8</v>
      </c>
      <c r="N4" s="3"/>
      <c r="O4" s="3">
        <v>11</v>
      </c>
      <c r="P4" s="3">
        <v>10</v>
      </c>
      <c r="Q4" s="3">
        <v>9</v>
      </c>
      <c r="R4" s="3"/>
      <c r="S4" s="3">
        <v>4</v>
      </c>
      <c r="T4" s="3"/>
      <c r="U4" s="3"/>
      <c r="V4" s="3">
        <v>18</v>
      </c>
      <c r="W4" s="3"/>
      <c r="X4" s="3"/>
      <c r="Y4" s="3"/>
      <c r="Z4" s="3"/>
      <c r="AA4" s="3"/>
      <c r="AB4" s="3"/>
      <c r="AC4" s="3"/>
      <c r="AD4" s="3"/>
      <c r="AE4" s="3">
        <v>21</v>
      </c>
      <c r="AF4" s="3"/>
      <c r="AG4" s="3"/>
      <c r="AH4" s="3"/>
      <c r="AI4" s="3">
        <v>17</v>
      </c>
      <c r="AJ4" s="3">
        <v>19</v>
      </c>
      <c r="AK4" s="3">
        <v>6</v>
      </c>
      <c r="AL4" s="3"/>
      <c r="AM4" s="3">
        <v>14</v>
      </c>
      <c r="AN4" s="3">
        <v>7</v>
      </c>
      <c r="AO4" s="3"/>
      <c r="AP4" s="3">
        <v>22</v>
      </c>
      <c r="AQ4" s="3">
        <v>12</v>
      </c>
      <c r="AR4" s="3"/>
      <c r="AS4" s="3">
        <v>5</v>
      </c>
      <c r="AT4" s="3">
        <v>2</v>
      </c>
      <c r="AU4" s="3">
        <v>16</v>
      </c>
      <c r="AV4" s="3"/>
      <c r="AW4" s="3"/>
      <c r="AX4" s="3">
        <v>13</v>
      </c>
    </row>
    <row r="5" spans="1:50" x14ac:dyDescent="0.25">
      <c r="A5" s="6">
        <v>1997</v>
      </c>
      <c r="B5" s="7" t="str">
        <f t="shared" si="0"/>
        <v>Real Madrid</v>
      </c>
      <c r="C5" s="8">
        <v>1271</v>
      </c>
      <c r="D5" s="3">
        <f t="shared" si="1"/>
        <v>22</v>
      </c>
      <c r="E5" s="3">
        <f t="shared" si="2"/>
        <v>462</v>
      </c>
      <c r="F5" s="9">
        <f t="shared" si="3"/>
        <v>2.7510822510822512</v>
      </c>
      <c r="G5" s="3"/>
      <c r="H5" s="3"/>
      <c r="I5" s="3"/>
      <c r="J5" s="3">
        <v>6</v>
      </c>
      <c r="K5" s="3">
        <v>5</v>
      </c>
      <c r="L5" s="3">
        <v>2</v>
      </c>
      <c r="M5" s="3">
        <v>4</v>
      </c>
      <c r="N5" s="3"/>
      <c r="O5" s="3">
        <v>16</v>
      </c>
      <c r="P5" s="3">
        <v>11</v>
      </c>
      <c r="Q5" s="3">
        <v>3</v>
      </c>
      <c r="R5" s="3"/>
      <c r="S5" s="3">
        <v>12</v>
      </c>
      <c r="T5" s="3">
        <v>19</v>
      </c>
      <c r="U5" s="3"/>
      <c r="V5" s="3">
        <v>15</v>
      </c>
      <c r="W5" s="3"/>
      <c r="X5" s="3">
        <v>21</v>
      </c>
      <c r="Y5" s="3"/>
      <c r="Z5" s="3"/>
      <c r="AA5" s="3"/>
      <c r="AB5" s="3">
        <v>22</v>
      </c>
      <c r="AC5" s="3"/>
      <c r="AD5" s="3"/>
      <c r="AE5" s="3"/>
      <c r="AF5" s="3"/>
      <c r="AG5" s="3"/>
      <c r="AH5" s="3"/>
      <c r="AI5" s="3">
        <v>13</v>
      </c>
      <c r="AJ5" s="3">
        <v>18</v>
      </c>
      <c r="AK5" s="3">
        <v>1</v>
      </c>
      <c r="AL5" s="3"/>
      <c r="AM5" s="3">
        <v>17</v>
      </c>
      <c r="AN5" s="3">
        <v>8</v>
      </c>
      <c r="AO5" s="3"/>
      <c r="AP5" s="3"/>
      <c r="AQ5" s="3">
        <v>20</v>
      </c>
      <c r="AR5" s="3"/>
      <c r="AS5" s="3">
        <v>9</v>
      </c>
      <c r="AT5" s="3">
        <v>10</v>
      </c>
      <c r="AU5" s="3">
        <v>7</v>
      </c>
      <c r="AV5" s="3"/>
      <c r="AW5" s="3"/>
      <c r="AX5" s="3">
        <v>14</v>
      </c>
    </row>
    <row r="6" spans="1:50" x14ac:dyDescent="0.25">
      <c r="A6" s="6">
        <v>1998</v>
      </c>
      <c r="B6" s="7" t="str">
        <f t="shared" si="0"/>
        <v>Barcelona</v>
      </c>
      <c r="C6" s="8">
        <v>1009</v>
      </c>
      <c r="D6" s="3">
        <f t="shared" si="1"/>
        <v>20</v>
      </c>
      <c r="E6" s="3">
        <f t="shared" si="2"/>
        <v>380</v>
      </c>
      <c r="F6" s="9">
        <f t="shared" si="3"/>
        <v>2.655263157894737</v>
      </c>
      <c r="G6" s="3"/>
      <c r="H6" s="3"/>
      <c r="I6" s="3"/>
      <c r="J6" s="3">
        <v>2</v>
      </c>
      <c r="K6" s="3">
        <v>7</v>
      </c>
      <c r="L6" s="3">
        <v>1</v>
      </c>
      <c r="M6" s="3">
        <v>8</v>
      </c>
      <c r="N6" s="3"/>
      <c r="O6" s="3">
        <v>6</v>
      </c>
      <c r="P6" s="3">
        <v>17</v>
      </c>
      <c r="Q6" s="3">
        <v>12</v>
      </c>
      <c r="R6" s="3"/>
      <c r="S6" s="3">
        <v>10</v>
      </c>
      <c r="T6" s="3"/>
      <c r="U6" s="3"/>
      <c r="V6" s="3">
        <v>20</v>
      </c>
      <c r="W6" s="3"/>
      <c r="X6" s="3"/>
      <c r="Y6" s="3"/>
      <c r="Z6" s="3"/>
      <c r="AA6" s="3"/>
      <c r="AB6" s="3"/>
      <c r="AC6" s="3"/>
      <c r="AD6" s="3">
        <v>5</v>
      </c>
      <c r="AE6" s="3">
        <v>19</v>
      </c>
      <c r="AF6" s="3"/>
      <c r="AG6" s="3"/>
      <c r="AH6" s="3"/>
      <c r="AI6" s="3">
        <v>14</v>
      </c>
      <c r="AJ6" s="3"/>
      <c r="AK6" s="3">
        <v>4</v>
      </c>
      <c r="AL6" s="3"/>
      <c r="AM6" s="3">
        <v>18</v>
      </c>
      <c r="AN6" s="3">
        <v>3</v>
      </c>
      <c r="AO6" s="3"/>
      <c r="AP6" s="3">
        <v>15</v>
      </c>
      <c r="AQ6" s="3"/>
      <c r="AR6" s="3"/>
      <c r="AS6" s="3">
        <v>16</v>
      </c>
      <c r="AT6" s="3">
        <v>9</v>
      </c>
      <c r="AU6" s="3">
        <v>11</v>
      </c>
      <c r="AV6" s="3"/>
      <c r="AW6" s="3"/>
      <c r="AX6" s="3">
        <v>13</v>
      </c>
    </row>
    <row r="7" spans="1:50" x14ac:dyDescent="0.25">
      <c r="A7" s="6">
        <v>1999</v>
      </c>
      <c r="B7" s="7" t="str">
        <f t="shared" si="0"/>
        <v>Barcelona</v>
      </c>
      <c r="C7" s="8">
        <v>1003</v>
      </c>
      <c r="D7" s="3">
        <f t="shared" si="1"/>
        <v>20</v>
      </c>
      <c r="E7" s="3">
        <f t="shared" si="2"/>
        <v>380</v>
      </c>
      <c r="F7" s="9">
        <f t="shared" si="3"/>
        <v>2.6394736842105262</v>
      </c>
      <c r="G7" s="3">
        <v>16</v>
      </c>
      <c r="H7" s="3"/>
      <c r="I7" s="3"/>
      <c r="J7" s="3">
        <v>8</v>
      </c>
      <c r="K7" s="3">
        <v>13</v>
      </c>
      <c r="L7" s="3">
        <v>1</v>
      </c>
      <c r="M7" s="3">
        <v>11</v>
      </c>
      <c r="N7" s="3"/>
      <c r="O7" s="3">
        <v>5</v>
      </c>
      <c r="P7" s="3"/>
      <c r="Q7" s="3">
        <v>6</v>
      </c>
      <c r="R7" s="3"/>
      <c r="S7" s="3">
        <v>7</v>
      </c>
      <c r="T7" s="3">
        <v>17</v>
      </c>
      <c r="U7" s="3"/>
      <c r="V7" s="3"/>
      <c r="W7" s="3"/>
      <c r="X7" s="3"/>
      <c r="Y7" s="3"/>
      <c r="Z7" s="3"/>
      <c r="AA7" s="3"/>
      <c r="AB7" s="3"/>
      <c r="AC7" s="3"/>
      <c r="AD7" s="3">
        <v>3</v>
      </c>
      <c r="AE7" s="3"/>
      <c r="AF7" s="3"/>
      <c r="AG7" s="3"/>
      <c r="AH7" s="3"/>
      <c r="AI7" s="3">
        <v>15</v>
      </c>
      <c r="AJ7" s="3"/>
      <c r="AK7" s="3">
        <v>2</v>
      </c>
      <c r="AL7" s="3"/>
      <c r="AM7" s="3">
        <v>14</v>
      </c>
      <c r="AN7" s="3">
        <v>10</v>
      </c>
      <c r="AO7" s="3"/>
      <c r="AP7" s="3">
        <v>20</v>
      </c>
      <c r="AQ7" s="3"/>
      <c r="AR7" s="3"/>
      <c r="AS7" s="3">
        <v>19</v>
      </c>
      <c r="AT7" s="3">
        <v>4</v>
      </c>
      <c r="AU7" s="3">
        <v>12</v>
      </c>
      <c r="AV7" s="3">
        <v>18</v>
      </c>
      <c r="AW7" s="3"/>
      <c r="AX7" s="3">
        <v>9</v>
      </c>
    </row>
    <row r="8" spans="1:50" x14ac:dyDescent="0.25">
      <c r="A8" s="6">
        <v>2000</v>
      </c>
      <c r="B8" s="7" t="str">
        <f t="shared" si="0"/>
        <v>Deportivo</v>
      </c>
      <c r="C8" s="8">
        <v>999</v>
      </c>
      <c r="D8" s="3">
        <f t="shared" si="1"/>
        <v>20</v>
      </c>
      <c r="E8" s="3">
        <f t="shared" si="2"/>
        <v>380</v>
      </c>
      <c r="F8" s="9">
        <f t="shared" si="3"/>
        <v>2.6289473684210525</v>
      </c>
      <c r="G8" s="3">
        <v>6</v>
      </c>
      <c r="H8" s="3"/>
      <c r="I8" s="3"/>
      <c r="J8" s="3">
        <v>11</v>
      </c>
      <c r="K8" s="3">
        <v>19</v>
      </c>
      <c r="L8" s="3">
        <v>2</v>
      </c>
      <c r="M8" s="3">
        <v>18</v>
      </c>
      <c r="N8" s="3"/>
      <c r="O8" s="3">
        <v>7</v>
      </c>
      <c r="P8" s="3"/>
      <c r="Q8" s="3">
        <v>1</v>
      </c>
      <c r="R8" s="3"/>
      <c r="S8" s="3">
        <v>14</v>
      </c>
      <c r="T8" s="3"/>
      <c r="U8" s="3"/>
      <c r="V8" s="3"/>
      <c r="W8" s="3"/>
      <c r="X8" s="3"/>
      <c r="Y8" s="3"/>
      <c r="Z8" s="3"/>
      <c r="AA8" s="3"/>
      <c r="AB8" s="3"/>
      <c r="AC8" s="3">
        <v>12</v>
      </c>
      <c r="AD8" s="3">
        <v>10</v>
      </c>
      <c r="AE8" s="3"/>
      <c r="AF8" s="3"/>
      <c r="AG8" s="3">
        <v>17</v>
      </c>
      <c r="AH8" s="3"/>
      <c r="AI8" s="3">
        <v>15</v>
      </c>
      <c r="AJ8" s="3">
        <v>9</v>
      </c>
      <c r="AK8" s="3">
        <v>5</v>
      </c>
      <c r="AL8" s="3"/>
      <c r="AM8" s="3">
        <v>16</v>
      </c>
      <c r="AN8" s="3">
        <v>13</v>
      </c>
      <c r="AO8" s="3"/>
      <c r="AP8" s="3"/>
      <c r="AQ8" s="3">
        <v>20</v>
      </c>
      <c r="AR8" s="3"/>
      <c r="AS8" s="3"/>
      <c r="AT8" s="3">
        <v>3</v>
      </c>
      <c r="AU8" s="3">
        <v>8</v>
      </c>
      <c r="AV8" s="3"/>
      <c r="AW8" s="3"/>
      <c r="AX8" s="3">
        <v>4</v>
      </c>
    </row>
    <row r="9" spans="1:50" x14ac:dyDescent="0.25">
      <c r="A9" s="6">
        <v>2001</v>
      </c>
      <c r="B9" s="7" t="str">
        <f t="shared" si="0"/>
        <v>Real Madrid</v>
      </c>
      <c r="C9" s="8">
        <v>1095</v>
      </c>
      <c r="D9" s="3">
        <f t="shared" si="1"/>
        <v>20</v>
      </c>
      <c r="E9" s="3">
        <f t="shared" si="2"/>
        <v>380</v>
      </c>
      <c r="F9" s="9">
        <f t="shared" si="3"/>
        <v>2.8815789473684212</v>
      </c>
      <c r="G9" s="3">
        <v>10</v>
      </c>
      <c r="H9" s="3"/>
      <c r="I9" s="3"/>
      <c r="J9" s="3">
        <v>13</v>
      </c>
      <c r="K9" s="3"/>
      <c r="L9" s="3">
        <v>4</v>
      </c>
      <c r="M9" s="3"/>
      <c r="N9" s="3"/>
      <c r="O9" s="3">
        <v>6</v>
      </c>
      <c r="P9" s="3"/>
      <c r="Q9" s="3">
        <v>2</v>
      </c>
      <c r="R9" s="3"/>
      <c r="S9" s="3">
        <v>9</v>
      </c>
      <c r="T9" s="3"/>
      <c r="U9" s="3"/>
      <c r="V9" s="3"/>
      <c r="W9" s="3"/>
      <c r="X9" s="3"/>
      <c r="Y9" s="3">
        <v>11</v>
      </c>
      <c r="Z9" s="3"/>
      <c r="AA9" s="3"/>
      <c r="AB9" s="3"/>
      <c r="AC9" s="3">
        <v>8</v>
      </c>
      <c r="AD9" s="3">
        <v>3</v>
      </c>
      <c r="AE9" s="3"/>
      <c r="AF9" s="3"/>
      <c r="AG9" s="3">
        <v>20</v>
      </c>
      <c r="AH9" s="3">
        <v>15</v>
      </c>
      <c r="AI9" s="3">
        <v>19</v>
      </c>
      <c r="AJ9" s="3">
        <v>12</v>
      </c>
      <c r="AK9" s="3">
        <v>1</v>
      </c>
      <c r="AL9" s="3"/>
      <c r="AM9" s="3">
        <v>18</v>
      </c>
      <c r="AN9" s="3">
        <v>14</v>
      </c>
      <c r="AO9" s="3"/>
      <c r="AP9" s="3"/>
      <c r="AQ9" s="3"/>
      <c r="AR9" s="3"/>
      <c r="AS9" s="3"/>
      <c r="AT9" s="3">
        <v>5</v>
      </c>
      <c r="AU9" s="3">
        <v>16</v>
      </c>
      <c r="AV9" s="3">
        <v>7</v>
      </c>
      <c r="AW9" s="3"/>
      <c r="AX9" s="3">
        <v>17</v>
      </c>
    </row>
    <row r="10" spans="1:50" x14ac:dyDescent="0.25">
      <c r="A10" s="6">
        <v>2002</v>
      </c>
      <c r="B10" s="7" t="str">
        <f t="shared" si="0"/>
        <v>Valencia</v>
      </c>
      <c r="C10" s="8">
        <v>961</v>
      </c>
      <c r="D10" s="3">
        <f t="shared" si="1"/>
        <v>20</v>
      </c>
      <c r="E10" s="3">
        <f t="shared" si="2"/>
        <v>380</v>
      </c>
      <c r="F10" s="9">
        <f t="shared" si="3"/>
        <v>2.5289473684210528</v>
      </c>
      <c r="G10" s="3">
        <v>7</v>
      </c>
      <c r="H10" s="3"/>
      <c r="I10" s="3"/>
      <c r="J10" s="3">
        <v>9</v>
      </c>
      <c r="K10" s="3"/>
      <c r="L10" s="3">
        <v>4</v>
      </c>
      <c r="M10" s="3">
        <v>6</v>
      </c>
      <c r="N10" s="3"/>
      <c r="O10" s="3">
        <v>5</v>
      </c>
      <c r="P10" s="3"/>
      <c r="Q10" s="3">
        <v>2</v>
      </c>
      <c r="R10" s="3"/>
      <c r="S10" s="3">
        <v>14</v>
      </c>
      <c r="T10" s="3"/>
      <c r="U10" s="3"/>
      <c r="V10" s="3"/>
      <c r="W10" s="3"/>
      <c r="X10" s="3"/>
      <c r="Y10" s="3">
        <v>18</v>
      </c>
      <c r="Z10" s="3"/>
      <c r="AA10" s="3"/>
      <c r="AB10" s="3"/>
      <c r="AC10" s="3">
        <v>10</v>
      </c>
      <c r="AD10" s="3">
        <v>16</v>
      </c>
      <c r="AE10" s="3"/>
      <c r="AF10" s="3"/>
      <c r="AG10" s="3"/>
      <c r="AH10" s="3">
        <v>17</v>
      </c>
      <c r="AI10" s="3"/>
      <c r="AJ10" s="3">
        <v>11</v>
      </c>
      <c r="AK10" s="3">
        <v>3</v>
      </c>
      <c r="AL10" s="3"/>
      <c r="AM10" s="3"/>
      <c r="AN10" s="3">
        <v>13</v>
      </c>
      <c r="AO10" s="3"/>
      <c r="AP10" s="3"/>
      <c r="AQ10" s="3">
        <v>8</v>
      </c>
      <c r="AR10" s="3"/>
      <c r="AS10" s="3">
        <v>19</v>
      </c>
      <c r="AT10" s="3">
        <v>1</v>
      </c>
      <c r="AU10" s="3">
        <v>12</v>
      </c>
      <c r="AV10" s="3">
        <v>15</v>
      </c>
      <c r="AW10" s="3"/>
      <c r="AX10" s="3">
        <v>20</v>
      </c>
    </row>
    <row r="11" spans="1:50" x14ac:dyDescent="0.25">
      <c r="A11" s="6">
        <v>2003</v>
      </c>
      <c r="B11" s="7" t="str">
        <f t="shared" si="0"/>
        <v>Real Madrid</v>
      </c>
      <c r="C11" s="8">
        <v>1016</v>
      </c>
      <c r="D11" s="3">
        <f t="shared" si="1"/>
        <v>20</v>
      </c>
      <c r="E11" s="3">
        <f t="shared" si="2"/>
        <v>380</v>
      </c>
      <c r="F11" s="9">
        <f t="shared" si="3"/>
        <v>2.6736842105263157</v>
      </c>
      <c r="G11" s="3">
        <v>19</v>
      </c>
      <c r="H11" s="3"/>
      <c r="I11" s="3"/>
      <c r="J11" s="3">
        <v>7</v>
      </c>
      <c r="K11" s="3">
        <v>12</v>
      </c>
      <c r="L11" s="3">
        <v>6</v>
      </c>
      <c r="M11" s="3">
        <v>8</v>
      </c>
      <c r="N11" s="3"/>
      <c r="O11" s="3">
        <v>4</v>
      </c>
      <c r="P11" s="3"/>
      <c r="Q11" s="3">
        <v>3</v>
      </c>
      <c r="R11" s="3"/>
      <c r="S11" s="3">
        <v>17</v>
      </c>
      <c r="T11" s="3"/>
      <c r="U11" s="3"/>
      <c r="V11" s="3"/>
      <c r="W11" s="3"/>
      <c r="X11" s="3"/>
      <c r="Y11" s="3"/>
      <c r="Z11" s="3"/>
      <c r="AA11" s="3"/>
      <c r="AB11" s="3"/>
      <c r="AC11" s="3">
        <v>13</v>
      </c>
      <c r="AD11" s="3">
        <v>9</v>
      </c>
      <c r="AE11" s="3"/>
      <c r="AF11" s="3"/>
      <c r="AG11" s="3"/>
      <c r="AH11" s="3">
        <v>11</v>
      </c>
      <c r="AI11" s="3">
        <v>16</v>
      </c>
      <c r="AJ11" s="3">
        <v>20</v>
      </c>
      <c r="AK11" s="3">
        <v>1</v>
      </c>
      <c r="AL11" s="3"/>
      <c r="AM11" s="3"/>
      <c r="AN11" s="3">
        <v>2</v>
      </c>
      <c r="AO11" s="3">
        <v>18</v>
      </c>
      <c r="AP11" s="3"/>
      <c r="AQ11" s="3">
        <v>10</v>
      </c>
      <c r="AR11" s="3"/>
      <c r="AS11" s="3"/>
      <c r="AT11" s="3">
        <v>5</v>
      </c>
      <c r="AU11" s="3">
        <v>14</v>
      </c>
      <c r="AV11" s="3">
        <v>15</v>
      </c>
      <c r="AW11" s="3"/>
      <c r="AX11" s="3"/>
    </row>
    <row r="12" spans="1:50" x14ac:dyDescent="0.25">
      <c r="A12" s="6">
        <v>2004</v>
      </c>
      <c r="B12" s="7" t="str">
        <f t="shared" si="0"/>
        <v>Valencia</v>
      </c>
      <c r="C12" s="8">
        <v>1015</v>
      </c>
      <c r="D12" s="3">
        <f t="shared" si="1"/>
        <v>20</v>
      </c>
      <c r="E12" s="3">
        <f t="shared" si="2"/>
        <v>380</v>
      </c>
      <c r="F12" s="9">
        <f t="shared" si="3"/>
        <v>2.6710526315789473</v>
      </c>
      <c r="G12" s="3"/>
      <c r="H12" s="3">
        <v>14</v>
      </c>
      <c r="I12" s="3"/>
      <c r="J12" s="3">
        <v>5</v>
      </c>
      <c r="K12" s="3">
        <v>7</v>
      </c>
      <c r="L12" s="3">
        <v>2</v>
      </c>
      <c r="M12" s="3">
        <v>9</v>
      </c>
      <c r="N12" s="3"/>
      <c r="O12" s="3">
        <v>19</v>
      </c>
      <c r="P12" s="3"/>
      <c r="Q12" s="3">
        <v>3</v>
      </c>
      <c r="R12" s="3"/>
      <c r="S12" s="3">
        <v>17</v>
      </c>
      <c r="T12" s="3"/>
      <c r="U12" s="3"/>
      <c r="V12" s="3"/>
      <c r="W12" s="3"/>
      <c r="X12" s="3"/>
      <c r="Y12" s="3"/>
      <c r="Z12" s="3"/>
      <c r="AA12" s="3"/>
      <c r="AB12" s="3"/>
      <c r="AC12" s="3">
        <v>10</v>
      </c>
      <c r="AD12" s="3">
        <v>11</v>
      </c>
      <c r="AE12" s="3"/>
      <c r="AF12" s="3"/>
      <c r="AG12" s="3"/>
      <c r="AH12" s="3">
        <v>13</v>
      </c>
      <c r="AI12" s="3">
        <v>16</v>
      </c>
      <c r="AJ12" s="3"/>
      <c r="AK12" s="3">
        <v>4</v>
      </c>
      <c r="AL12" s="3">
        <v>20</v>
      </c>
      <c r="AM12" s="3"/>
      <c r="AN12" s="3">
        <v>15</v>
      </c>
      <c r="AO12" s="3"/>
      <c r="AP12" s="3"/>
      <c r="AQ12" s="3">
        <v>6</v>
      </c>
      <c r="AR12" s="3"/>
      <c r="AS12" s="3"/>
      <c r="AT12" s="3">
        <v>1</v>
      </c>
      <c r="AU12" s="3">
        <v>18</v>
      </c>
      <c r="AV12" s="3">
        <v>8</v>
      </c>
      <c r="AW12" s="3"/>
      <c r="AX12" s="3">
        <v>12</v>
      </c>
    </row>
    <row r="13" spans="1:50" x14ac:dyDescent="0.25">
      <c r="A13" s="6">
        <v>2005</v>
      </c>
      <c r="B13" s="7" t="str">
        <f t="shared" si="0"/>
        <v>Barcelona</v>
      </c>
      <c r="C13" s="8">
        <v>980</v>
      </c>
      <c r="D13" s="3">
        <f t="shared" si="1"/>
        <v>20</v>
      </c>
      <c r="E13" s="3">
        <f t="shared" si="2"/>
        <v>380</v>
      </c>
      <c r="F13" s="9">
        <f t="shared" si="3"/>
        <v>2.5789473684210527</v>
      </c>
      <c r="G13" s="3"/>
      <c r="H13" s="3">
        <v>20</v>
      </c>
      <c r="I13" s="3"/>
      <c r="J13" s="3">
        <v>9</v>
      </c>
      <c r="K13" s="3">
        <v>11</v>
      </c>
      <c r="L13" s="3">
        <v>1</v>
      </c>
      <c r="M13" s="3">
        <v>4</v>
      </c>
      <c r="N13" s="3"/>
      <c r="O13" s="3"/>
      <c r="P13" s="3"/>
      <c r="Q13" s="3">
        <v>8</v>
      </c>
      <c r="R13" s="3"/>
      <c r="S13" s="3">
        <v>5</v>
      </c>
      <c r="T13" s="3"/>
      <c r="U13" s="3">
        <v>13</v>
      </c>
      <c r="V13" s="3"/>
      <c r="W13" s="3"/>
      <c r="X13" s="3"/>
      <c r="Y13" s="3"/>
      <c r="Z13" s="3">
        <v>18</v>
      </c>
      <c r="AA13" s="3"/>
      <c r="AB13" s="3"/>
      <c r="AC13" s="3">
        <v>10</v>
      </c>
      <c r="AD13" s="3">
        <v>17</v>
      </c>
      <c r="AE13" s="3"/>
      <c r="AF13" s="3"/>
      <c r="AG13" s="3">
        <v>19</v>
      </c>
      <c r="AH13" s="3">
        <v>15</v>
      </c>
      <c r="AI13" s="3">
        <v>16</v>
      </c>
      <c r="AJ13" s="3"/>
      <c r="AK13" s="3">
        <v>2</v>
      </c>
      <c r="AL13" s="3"/>
      <c r="AM13" s="3"/>
      <c r="AN13" s="3">
        <v>14</v>
      </c>
      <c r="AO13" s="3"/>
      <c r="AP13" s="3"/>
      <c r="AQ13" s="3">
        <v>6</v>
      </c>
      <c r="AR13" s="3"/>
      <c r="AS13" s="3"/>
      <c r="AT13" s="3">
        <v>7</v>
      </c>
      <c r="AU13" s="3"/>
      <c r="AV13" s="3">
        <v>3</v>
      </c>
      <c r="AW13" s="3"/>
      <c r="AX13" s="3">
        <v>12</v>
      </c>
    </row>
    <row r="14" spans="1:50" x14ac:dyDescent="0.25">
      <c r="A14" s="6">
        <v>2006</v>
      </c>
      <c r="B14" s="7" t="str">
        <f t="shared" si="0"/>
        <v>Barcelona</v>
      </c>
      <c r="C14" s="8">
        <v>936</v>
      </c>
      <c r="D14" s="3">
        <f t="shared" si="1"/>
        <v>20</v>
      </c>
      <c r="E14" s="3">
        <f t="shared" si="2"/>
        <v>380</v>
      </c>
      <c r="F14" s="9">
        <f t="shared" si="3"/>
        <v>2.4631578947368422</v>
      </c>
      <c r="G14" s="3">
        <v>18</v>
      </c>
      <c r="H14" s="3"/>
      <c r="I14" s="3"/>
      <c r="J14" s="3">
        <v>12</v>
      </c>
      <c r="K14" s="3">
        <v>10</v>
      </c>
      <c r="L14" s="3">
        <v>1</v>
      </c>
      <c r="M14" s="3">
        <v>14</v>
      </c>
      <c r="N14" s="3">
        <v>19</v>
      </c>
      <c r="O14" s="3">
        <v>6</v>
      </c>
      <c r="P14" s="3"/>
      <c r="Q14" s="3">
        <v>8</v>
      </c>
      <c r="R14" s="3"/>
      <c r="S14" s="3">
        <v>15</v>
      </c>
      <c r="T14" s="3"/>
      <c r="U14" s="3">
        <v>9</v>
      </c>
      <c r="V14" s="3"/>
      <c r="W14" s="3"/>
      <c r="X14" s="3"/>
      <c r="Y14" s="3"/>
      <c r="Z14" s="3"/>
      <c r="AA14" s="3"/>
      <c r="AB14" s="3"/>
      <c r="AC14" s="3">
        <v>20</v>
      </c>
      <c r="AD14" s="3">
        <v>13</v>
      </c>
      <c r="AE14" s="3"/>
      <c r="AF14" s="3"/>
      <c r="AG14" s="3"/>
      <c r="AH14" s="3">
        <v>4</v>
      </c>
      <c r="AI14" s="3">
        <v>17</v>
      </c>
      <c r="AJ14" s="3"/>
      <c r="AK14" s="3">
        <v>2</v>
      </c>
      <c r="AL14" s="3"/>
      <c r="AM14" s="3"/>
      <c r="AN14" s="3">
        <v>16</v>
      </c>
      <c r="AO14" s="3"/>
      <c r="AP14" s="3"/>
      <c r="AQ14" s="3">
        <v>5</v>
      </c>
      <c r="AR14" s="3"/>
      <c r="AS14" s="3"/>
      <c r="AT14" s="3">
        <v>3</v>
      </c>
      <c r="AU14" s="3"/>
      <c r="AV14" s="3">
        <v>7</v>
      </c>
      <c r="AW14" s="3"/>
      <c r="AX14" s="3">
        <v>11</v>
      </c>
    </row>
    <row r="15" spans="1:50" x14ac:dyDescent="0.25">
      <c r="A15" s="6">
        <v>2007</v>
      </c>
      <c r="B15" s="7" t="str">
        <f t="shared" si="0"/>
        <v>Real Madrid</v>
      </c>
      <c r="C15" s="8">
        <v>942</v>
      </c>
      <c r="D15" s="3">
        <f t="shared" si="1"/>
        <v>20</v>
      </c>
      <c r="E15" s="3">
        <f t="shared" si="2"/>
        <v>380</v>
      </c>
      <c r="F15" s="9">
        <f t="shared" si="3"/>
        <v>2.4789473684210526</v>
      </c>
      <c r="G15" s="3"/>
      <c r="H15" s="3"/>
      <c r="I15" s="3"/>
      <c r="J15" s="3">
        <v>17</v>
      </c>
      <c r="K15" s="3">
        <v>7</v>
      </c>
      <c r="L15" s="3">
        <v>2</v>
      </c>
      <c r="M15" s="3">
        <v>16</v>
      </c>
      <c r="N15" s="3"/>
      <c r="O15" s="3">
        <v>18</v>
      </c>
      <c r="P15" s="3"/>
      <c r="Q15" s="3">
        <v>13</v>
      </c>
      <c r="R15" s="3"/>
      <c r="S15" s="3">
        <v>12</v>
      </c>
      <c r="T15" s="3"/>
      <c r="U15" s="3">
        <v>9</v>
      </c>
      <c r="V15" s="3"/>
      <c r="W15" s="3"/>
      <c r="X15" s="3"/>
      <c r="Y15" s="3"/>
      <c r="Z15" s="3">
        <v>15</v>
      </c>
      <c r="AA15" s="3"/>
      <c r="AB15" s="3"/>
      <c r="AC15" s="3"/>
      <c r="AD15" s="3">
        <v>11</v>
      </c>
      <c r="AE15" s="3"/>
      <c r="AF15" s="3"/>
      <c r="AG15" s="3"/>
      <c r="AH15" s="3">
        <v>14</v>
      </c>
      <c r="AI15" s="3">
        <v>10</v>
      </c>
      <c r="AJ15" s="3"/>
      <c r="AK15" s="3">
        <v>1</v>
      </c>
      <c r="AL15" s="3"/>
      <c r="AM15" s="3"/>
      <c r="AN15" s="3">
        <v>19</v>
      </c>
      <c r="AO15" s="3">
        <v>8</v>
      </c>
      <c r="AP15" s="3"/>
      <c r="AQ15" s="3">
        <v>3</v>
      </c>
      <c r="AR15" s="3">
        <v>20</v>
      </c>
      <c r="AS15" s="3"/>
      <c r="AT15" s="3">
        <v>4</v>
      </c>
      <c r="AU15" s="3"/>
      <c r="AV15" s="3">
        <v>5</v>
      </c>
      <c r="AW15" s="3"/>
      <c r="AX15" s="3">
        <v>6</v>
      </c>
    </row>
    <row r="16" spans="1:50" x14ac:dyDescent="0.25">
      <c r="A16" s="6">
        <v>2008</v>
      </c>
      <c r="B16" s="7" t="str">
        <f t="shared" si="0"/>
        <v>Real Madrid</v>
      </c>
      <c r="C16" s="8">
        <v>1021</v>
      </c>
      <c r="D16" s="3">
        <f t="shared" si="1"/>
        <v>20</v>
      </c>
      <c r="E16" s="3">
        <f t="shared" si="2"/>
        <v>380</v>
      </c>
      <c r="F16" s="9">
        <f t="shared" si="3"/>
        <v>2.6868421052631577</v>
      </c>
      <c r="G16" s="3"/>
      <c r="H16" s="3"/>
      <c r="I16" s="3">
        <v>8</v>
      </c>
      <c r="J16" s="3">
        <v>11</v>
      </c>
      <c r="K16" s="3">
        <v>4</v>
      </c>
      <c r="L16" s="3">
        <v>3</v>
      </c>
      <c r="M16" s="3">
        <v>13</v>
      </c>
      <c r="N16" s="3"/>
      <c r="O16" s="3"/>
      <c r="P16" s="3"/>
      <c r="Q16" s="3">
        <v>9</v>
      </c>
      <c r="R16" s="3"/>
      <c r="S16" s="3">
        <v>12</v>
      </c>
      <c r="T16" s="3"/>
      <c r="U16" s="3">
        <v>14</v>
      </c>
      <c r="V16" s="3"/>
      <c r="W16" s="3"/>
      <c r="X16" s="3"/>
      <c r="Y16" s="3"/>
      <c r="Z16" s="3">
        <v>20</v>
      </c>
      <c r="AA16" s="3"/>
      <c r="AB16" s="3"/>
      <c r="AC16" s="3"/>
      <c r="AD16" s="3">
        <v>7</v>
      </c>
      <c r="AE16" s="3"/>
      <c r="AF16" s="3">
        <v>19</v>
      </c>
      <c r="AG16" s="3"/>
      <c r="AH16" s="3">
        <v>17</v>
      </c>
      <c r="AI16" s="3">
        <v>6</v>
      </c>
      <c r="AJ16" s="3"/>
      <c r="AK16" s="3">
        <v>1</v>
      </c>
      <c r="AL16" s="3"/>
      <c r="AM16" s="3"/>
      <c r="AN16" s="3"/>
      <c r="AO16" s="3">
        <v>16</v>
      </c>
      <c r="AP16" s="3"/>
      <c r="AQ16" s="3">
        <v>5</v>
      </c>
      <c r="AR16" s="3"/>
      <c r="AS16" s="3"/>
      <c r="AT16" s="3">
        <v>10</v>
      </c>
      <c r="AU16" s="3">
        <v>15</v>
      </c>
      <c r="AV16" s="3">
        <v>2</v>
      </c>
      <c r="AW16" s="3"/>
      <c r="AX16" s="3">
        <v>18</v>
      </c>
    </row>
    <row r="17" spans="1:50" x14ac:dyDescent="0.25">
      <c r="A17" s="6">
        <v>2009</v>
      </c>
      <c r="B17" s="7" t="str">
        <f t="shared" si="0"/>
        <v>Barcelona</v>
      </c>
      <c r="C17" s="8">
        <v>1101</v>
      </c>
      <c r="D17" s="3">
        <f t="shared" si="1"/>
        <v>20</v>
      </c>
      <c r="E17" s="3">
        <f t="shared" si="2"/>
        <v>380</v>
      </c>
      <c r="F17" s="9">
        <f t="shared" si="3"/>
        <v>2.8973684210526316</v>
      </c>
      <c r="G17" s="3"/>
      <c r="H17" s="3"/>
      <c r="I17" s="3">
        <v>11</v>
      </c>
      <c r="J17" s="3">
        <v>13</v>
      </c>
      <c r="K17" s="3">
        <v>4</v>
      </c>
      <c r="L17" s="3">
        <v>1</v>
      </c>
      <c r="M17" s="3">
        <v>18</v>
      </c>
      <c r="N17" s="3"/>
      <c r="O17" s="3"/>
      <c r="P17" s="3"/>
      <c r="Q17" s="3">
        <v>7</v>
      </c>
      <c r="R17" s="3"/>
      <c r="S17" s="3">
        <v>10</v>
      </c>
      <c r="T17" s="3"/>
      <c r="U17" s="3">
        <v>17</v>
      </c>
      <c r="V17" s="3">
        <v>14</v>
      </c>
      <c r="W17" s="3"/>
      <c r="X17" s="3"/>
      <c r="Y17" s="3"/>
      <c r="Z17" s="3"/>
      <c r="AA17" s="3"/>
      <c r="AB17" s="3"/>
      <c r="AC17" s="3">
        <v>8</v>
      </c>
      <c r="AD17" s="3">
        <v>9</v>
      </c>
      <c r="AE17" s="3"/>
      <c r="AF17" s="3"/>
      <c r="AG17" s="3">
        <v>19</v>
      </c>
      <c r="AH17" s="3">
        <v>15</v>
      </c>
      <c r="AI17" s="3">
        <v>12</v>
      </c>
      <c r="AJ17" s="3"/>
      <c r="AK17" s="3">
        <v>2</v>
      </c>
      <c r="AL17" s="3"/>
      <c r="AM17" s="3"/>
      <c r="AN17" s="3"/>
      <c r="AO17" s="3">
        <v>20</v>
      </c>
      <c r="AP17" s="3"/>
      <c r="AQ17" s="3">
        <v>3</v>
      </c>
      <c r="AR17" s="3"/>
      <c r="AS17" s="3"/>
      <c r="AT17" s="3">
        <v>6</v>
      </c>
      <c r="AU17" s="3">
        <v>16</v>
      </c>
      <c r="AV17" s="3">
        <v>5</v>
      </c>
      <c r="AW17" s="3"/>
      <c r="AX17" s="3"/>
    </row>
    <row r="18" spans="1:50" x14ac:dyDescent="0.25">
      <c r="A18" s="6">
        <v>2010</v>
      </c>
      <c r="B18" s="7" t="str">
        <f t="shared" si="0"/>
        <v>Barcelona</v>
      </c>
      <c r="C18" s="8">
        <v>1031</v>
      </c>
      <c r="D18" s="3">
        <f t="shared" si="1"/>
        <v>20</v>
      </c>
      <c r="E18" s="3">
        <f t="shared" si="2"/>
        <v>380</v>
      </c>
      <c r="F18" s="9">
        <f t="shared" si="3"/>
        <v>2.7131578947368422</v>
      </c>
      <c r="G18" s="3"/>
      <c r="H18" s="3"/>
      <c r="I18" s="3">
        <v>13</v>
      </c>
      <c r="J18" s="3">
        <v>8</v>
      </c>
      <c r="K18" s="3">
        <v>9</v>
      </c>
      <c r="L18" s="3">
        <v>1</v>
      </c>
      <c r="M18" s="3"/>
      <c r="N18" s="3"/>
      <c r="O18" s="3"/>
      <c r="P18" s="3"/>
      <c r="Q18" s="3">
        <v>10</v>
      </c>
      <c r="R18" s="3"/>
      <c r="S18" s="3">
        <v>11</v>
      </c>
      <c r="T18" s="3"/>
      <c r="U18" s="3">
        <v>6</v>
      </c>
      <c r="V18" s="3">
        <v>15</v>
      </c>
      <c r="W18" s="3"/>
      <c r="X18" s="3"/>
      <c r="Y18" s="3"/>
      <c r="Z18" s="3"/>
      <c r="AA18" s="3"/>
      <c r="AB18" s="3"/>
      <c r="AC18" s="3">
        <v>17</v>
      </c>
      <c r="AD18" s="3">
        <v>5</v>
      </c>
      <c r="AE18" s="3"/>
      <c r="AF18" s="3"/>
      <c r="AG18" s="3"/>
      <c r="AH18" s="3">
        <v>12</v>
      </c>
      <c r="AI18" s="3">
        <v>16</v>
      </c>
      <c r="AJ18" s="3"/>
      <c r="AK18" s="3">
        <v>2</v>
      </c>
      <c r="AL18" s="3"/>
      <c r="AM18" s="3"/>
      <c r="AN18" s="3"/>
      <c r="AO18" s="3"/>
      <c r="AP18" s="3"/>
      <c r="AQ18" s="3">
        <v>4</v>
      </c>
      <c r="AR18" s="3"/>
      <c r="AS18" s="3">
        <v>19</v>
      </c>
      <c r="AT18" s="3">
        <v>3</v>
      </c>
      <c r="AU18" s="3">
        <v>18</v>
      </c>
      <c r="AV18" s="3">
        <v>7</v>
      </c>
      <c r="AW18" s="3">
        <v>20</v>
      </c>
      <c r="AX18" s="3">
        <v>14</v>
      </c>
    </row>
    <row r="19" spans="1:50" x14ac:dyDescent="0.25">
      <c r="A19" s="6">
        <v>2011</v>
      </c>
      <c r="B19" s="7" t="str">
        <f t="shared" si="0"/>
        <v>Barcelona</v>
      </c>
      <c r="C19" s="8">
        <v>1042</v>
      </c>
      <c r="D19" s="3">
        <f t="shared" si="1"/>
        <v>20</v>
      </c>
      <c r="E19" s="3">
        <f t="shared" si="2"/>
        <v>380</v>
      </c>
      <c r="F19" s="9">
        <f t="shared" si="3"/>
        <v>2.7421052631578946</v>
      </c>
      <c r="G19" s="3"/>
      <c r="H19" s="3"/>
      <c r="I19" s="3">
        <v>20</v>
      </c>
      <c r="J19" s="3">
        <v>6</v>
      </c>
      <c r="K19" s="3">
        <v>7</v>
      </c>
      <c r="L19" s="3">
        <v>1</v>
      </c>
      <c r="M19" s="3"/>
      <c r="N19" s="3"/>
      <c r="O19" s="3"/>
      <c r="P19" s="3"/>
      <c r="Q19" s="3">
        <v>18</v>
      </c>
      <c r="R19" s="3"/>
      <c r="S19" s="3">
        <v>8</v>
      </c>
      <c r="T19" s="3"/>
      <c r="U19" s="3">
        <v>16</v>
      </c>
      <c r="V19" s="3">
        <v>10</v>
      </c>
      <c r="W19" s="3"/>
      <c r="X19" s="3">
        <v>19</v>
      </c>
      <c r="Y19" s="3"/>
      <c r="Z19" s="3">
        <v>15</v>
      </c>
      <c r="AA19" s="3"/>
      <c r="AB19" s="3"/>
      <c r="AC19" s="3">
        <v>11</v>
      </c>
      <c r="AD19" s="3">
        <v>17</v>
      </c>
      <c r="AE19" s="3"/>
      <c r="AF19" s="3"/>
      <c r="AG19" s="3"/>
      <c r="AH19" s="3">
        <v>9</v>
      </c>
      <c r="AI19" s="3">
        <v>12</v>
      </c>
      <c r="AJ19" s="3"/>
      <c r="AK19" s="3">
        <v>2</v>
      </c>
      <c r="AL19" s="3"/>
      <c r="AM19" s="3"/>
      <c r="AN19" s="3">
        <v>14</v>
      </c>
      <c r="AO19" s="3"/>
      <c r="AP19" s="3"/>
      <c r="AQ19" s="3">
        <v>5</v>
      </c>
      <c r="AR19" s="3"/>
      <c r="AS19" s="3"/>
      <c r="AT19" s="3">
        <v>3</v>
      </c>
      <c r="AU19" s="3"/>
      <c r="AV19" s="3">
        <v>4</v>
      </c>
      <c r="AW19" s="3"/>
      <c r="AX19" s="3">
        <v>13</v>
      </c>
    </row>
    <row r="20" spans="1:50" x14ac:dyDescent="0.25">
      <c r="A20" s="6">
        <v>2012</v>
      </c>
      <c r="B20" s="7" t="str">
        <f t="shared" si="0"/>
        <v>Real Madrid</v>
      </c>
      <c r="C20" s="8">
        <v>1050</v>
      </c>
      <c r="D20" s="3">
        <f t="shared" si="1"/>
        <v>20</v>
      </c>
      <c r="E20" s="3">
        <f t="shared" si="2"/>
        <v>380</v>
      </c>
      <c r="F20" s="9">
        <f t="shared" si="3"/>
        <v>2.763157894736842</v>
      </c>
      <c r="G20" s="3"/>
      <c r="H20" s="3"/>
      <c r="I20" s="3"/>
      <c r="J20" s="3">
        <v>10</v>
      </c>
      <c r="K20" s="3">
        <v>5</v>
      </c>
      <c r="L20" s="3">
        <v>2</v>
      </c>
      <c r="M20" s="3">
        <v>13</v>
      </c>
      <c r="N20" s="3"/>
      <c r="O20" s="3"/>
      <c r="P20" s="3"/>
      <c r="Q20" s="3"/>
      <c r="R20" s="3"/>
      <c r="S20" s="3">
        <v>14</v>
      </c>
      <c r="T20" s="3"/>
      <c r="U20" s="3">
        <v>11</v>
      </c>
      <c r="V20" s="3">
        <v>19</v>
      </c>
      <c r="W20" s="3">
        <v>17</v>
      </c>
      <c r="X20" s="3"/>
      <c r="Y20" s="3"/>
      <c r="Z20" s="3">
        <v>6</v>
      </c>
      <c r="AA20" s="3"/>
      <c r="AB20" s="3"/>
      <c r="AC20" s="3">
        <v>4</v>
      </c>
      <c r="AD20" s="3">
        <v>8</v>
      </c>
      <c r="AE20" s="3"/>
      <c r="AF20" s="3"/>
      <c r="AG20" s="3"/>
      <c r="AH20" s="3">
        <v>7</v>
      </c>
      <c r="AI20" s="3">
        <v>20</v>
      </c>
      <c r="AJ20" s="3">
        <v>15</v>
      </c>
      <c r="AK20" s="3">
        <v>1</v>
      </c>
      <c r="AL20" s="3"/>
      <c r="AM20" s="3"/>
      <c r="AN20" s="3">
        <v>12</v>
      </c>
      <c r="AO20" s="3"/>
      <c r="AP20" s="3"/>
      <c r="AQ20" s="3">
        <v>9</v>
      </c>
      <c r="AR20" s="3"/>
      <c r="AS20" s="3"/>
      <c r="AT20" s="3">
        <v>3</v>
      </c>
      <c r="AU20" s="3"/>
      <c r="AV20" s="3">
        <v>18</v>
      </c>
      <c r="AW20" s="3"/>
      <c r="AX20" s="3">
        <v>16</v>
      </c>
    </row>
    <row r="21" spans="1:50" x14ac:dyDescent="0.25">
      <c r="A21" s="6">
        <v>2013</v>
      </c>
      <c r="B21" s="7" t="str">
        <f t="shared" si="0"/>
        <v>Barcelona</v>
      </c>
      <c r="C21" s="8">
        <v>1091</v>
      </c>
      <c r="D21" s="3">
        <f t="shared" si="1"/>
        <v>20</v>
      </c>
      <c r="E21" s="3">
        <f t="shared" si="2"/>
        <v>380</v>
      </c>
      <c r="F21" s="9">
        <f t="shared" si="3"/>
        <v>2.8710526315789475</v>
      </c>
      <c r="G21" s="3"/>
      <c r="H21" s="3"/>
      <c r="I21" s="3"/>
      <c r="J21" s="3">
        <v>12</v>
      </c>
      <c r="K21" s="3">
        <v>3</v>
      </c>
      <c r="L21" s="3">
        <v>1</v>
      </c>
      <c r="M21" s="3">
        <v>7</v>
      </c>
      <c r="N21" s="3"/>
      <c r="O21" s="3">
        <v>17</v>
      </c>
      <c r="P21" s="3"/>
      <c r="Q21" s="3">
        <v>19</v>
      </c>
      <c r="R21" s="3"/>
      <c r="S21" s="3">
        <v>13</v>
      </c>
      <c r="T21" s="3"/>
      <c r="U21" s="3">
        <v>10</v>
      </c>
      <c r="V21" s="3"/>
      <c r="W21" s="3">
        <v>15</v>
      </c>
      <c r="X21" s="3"/>
      <c r="Y21" s="3"/>
      <c r="Z21" s="3">
        <v>11</v>
      </c>
      <c r="AA21" s="3"/>
      <c r="AB21" s="3"/>
      <c r="AC21" s="3">
        <v>6</v>
      </c>
      <c r="AD21" s="3">
        <v>18</v>
      </c>
      <c r="AE21" s="3"/>
      <c r="AF21" s="3"/>
      <c r="AG21" s="3"/>
      <c r="AH21" s="3">
        <v>16</v>
      </c>
      <c r="AI21" s="3"/>
      <c r="AJ21" s="3">
        <v>8</v>
      </c>
      <c r="AK21" s="3">
        <v>2</v>
      </c>
      <c r="AL21" s="3"/>
      <c r="AM21" s="3"/>
      <c r="AN21" s="3">
        <v>4</v>
      </c>
      <c r="AO21" s="3"/>
      <c r="AP21" s="3"/>
      <c r="AQ21" s="3">
        <v>9</v>
      </c>
      <c r="AR21" s="3"/>
      <c r="AS21" s="3"/>
      <c r="AT21" s="3">
        <v>5</v>
      </c>
      <c r="AU21" s="3">
        <v>14</v>
      </c>
      <c r="AV21" s="3"/>
      <c r="AW21" s="3"/>
      <c r="AX21" s="3">
        <v>20</v>
      </c>
    </row>
    <row r="22" spans="1:50" x14ac:dyDescent="0.25">
      <c r="A22" s="6">
        <v>2014</v>
      </c>
      <c r="B22" s="7" t="str">
        <f t="shared" si="0"/>
        <v>Atletico Madrid</v>
      </c>
      <c r="C22" s="8">
        <v>1046</v>
      </c>
      <c r="D22" s="3">
        <f t="shared" si="1"/>
        <v>20</v>
      </c>
      <c r="E22" s="3">
        <f t="shared" si="2"/>
        <v>380</v>
      </c>
      <c r="F22" s="9">
        <f t="shared" si="3"/>
        <v>2.7526315789473683</v>
      </c>
      <c r="G22" s="3"/>
      <c r="H22" s="3"/>
      <c r="I22" s="3">
        <v>15</v>
      </c>
      <c r="J22" s="3">
        <v>4</v>
      </c>
      <c r="K22" s="3">
        <v>1</v>
      </c>
      <c r="L22" s="3">
        <v>2</v>
      </c>
      <c r="M22" s="3">
        <v>20</v>
      </c>
      <c r="N22" s="3"/>
      <c r="O22" s="3">
        <v>9</v>
      </c>
      <c r="P22" s="3"/>
      <c r="Q22" s="3"/>
      <c r="R22" s="3">
        <v>14</v>
      </c>
      <c r="S22" s="3">
        <v>14</v>
      </c>
      <c r="T22" s="3"/>
      <c r="U22" s="3">
        <v>13</v>
      </c>
      <c r="V22" s="3"/>
      <c r="W22" s="3">
        <v>15</v>
      </c>
      <c r="X22" s="3"/>
      <c r="Y22" s="3"/>
      <c r="Z22" s="3">
        <v>10</v>
      </c>
      <c r="AA22" s="3"/>
      <c r="AB22" s="3"/>
      <c r="AC22" s="3">
        <v>11</v>
      </c>
      <c r="AD22" s="3"/>
      <c r="AE22" s="3"/>
      <c r="AF22" s="3"/>
      <c r="AG22" s="3"/>
      <c r="AH22" s="3">
        <v>18</v>
      </c>
      <c r="AI22" s="3"/>
      <c r="AJ22" s="3">
        <v>12</v>
      </c>
      <c r="AK22" s="3">
        <v>3</v>
      </c>
      <c r="AL22" s="3"/>
      <c r="AM22" s="3"/>
      <c r="AN22" s="3">
        <v>7</v>
      </c>
      <c r="AO22" s="3"/>
      <c r="AP22" s="3"/>
      <c r="AQ22" s="3">
        <v>5</v>
      </c>
      <c r="AR22" s="3"/>
      <c r="AS22" s="3"/>
      <c r="AT22" s="3">
        <v>8</v>
      </c>
      <c r="AU22" s="3">
        <v>19</v>
      </c>
      <c r="AV22" s="3">
        <v>6</v>
      </c>
      <c r="AW22" s="3"/>
      <c r="AX22" s="3"/>
    </row>
  </sheetData>
  <printOptions headings="1"/>
  <pageMargins left="0.70866141732283472" right="0.70866141732283472" top="0.74803149606299213" bottom="0.74803149606299213" header="0.31496062992125984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/>
  </sheetViews>
  <sheetFormatPr defaultRowHeight="15" x14ac:dyDescent="0.25"/>
  <cols>
    <col min="1" max="1" width="24.85546875" style="3" customWidth="1"/>
    <col min="2" max="45" width="3.7109375" style="3" customWidth="1"/>
    <col min="46" max="16384" width="9.140625" style="3"/>
  </cols>
  <sheetData>
    <row r="1" spans="1:45" ht="84" customHeight="1" x14ac:dyDescent="0.25">
      <c r="B1" s="10" t="str">
        <f>helyezesek!G1</f>
        <v>Alaves</v>
      </c>
      <c r="C1" s="10" t="str">
        <f>helyezesek!H1</f>
        <v>Albacete</v>
      </c>
      <c r="D1" s="10" t="str">
        <f>helyezesek!I1</f>
        <v>Almeria</v>
      </c>
      <c r="E1" s="11" t="str">
        <f>helyezesek!J1</f>
        <v>Athletic Bilbao</v>
      </c>
      <c r="F1" s="10" t="str">
        <f>helyezesek!K1</f>
        <v>Atletico Madrid</v>
      </c>
      <c r="G1" s="11" t="str">
        <f>helyezesek!L1</f>
        <v>Barcelona</v>
      </c>
      <c r="H1" s="10" t="str">
        <f>helyezesek!M1</f>
        <v>Betis</v>
      </c>
      <c r="I1" s="10" t="str">
        <f>helyezesek!N1</f>
        <v>Cadiz</v>
      </c>
      <c r="J1" s="10" t="str">
        <f>helyezesek!O1</f>
        <v>Celta Vigo</v>
      </c>
      <c r="K1" s="10" t="str">
        <f>helyezesek!P1</f>
        <v>Compostela</v>
      </c>
      <c r="L1" s="12" t="str">
        <f>helyezesek!Q1</f>
        <v>Deportivo</v>
      </c>
      <c r="M1" s="10" t="str">
        <f>helyezesek!R1</f>
        <v>Elche</v>
      </c>
      <c r="N1" s="10" t="str">
        <f>helyezesek!S1</f>
        <v>Espanyol</v>
      </c>
      <c r="O1" s="10" t="str">
        <f>helyezesek!T1</f>
        <v>Extremadura</v>
      </c>
      <c r="P1" s="10" t="str">
        <f>helyezesek!U1</f>
        <v>Getafe</v>
      </c>
      <c r="Q1" s="10" t="str">
        <f>helyezesek!V1</f>
        <v>Gijon</v>
      </c>
      <c r="R1" s="10" t="str">
        <f>helyezesek!W1</f>
        <v>Granada</v>
      </c>
      <c r="S1" s="10" t="str">
        <f>helyezesek!X1</f>
        <v>Hercules</v>
      </c>
      <c r="T1" s="10" t="str">
        <f>helyezesek!Y1</f>
        <v>Las Palmas</v>
      </c>
      <c r="U1" s="10" t="str">
        <f>helyezesek!Z1</f>
        <v>Levante</v>
      </c>
      <c r="V1" s="10" t="str">
        <f>helyezesek!AA1</f>
        <v>Lleida</v>
      </c>
      <c r="W1" s="10" t="str">
        <f>helyezesek!AB1</f>
        <v>Logrones</v>
      </c>
      <c r="X1" s="10" t="str">
        <f>helyezesek!AC1</f>
        <v>Malaga</v>
      </c>
      <c r="Y1" s="10" t="str">
        <f>helyezesek!AD1</f>
        <v>Mallorca</v>
      </c>
      <c r="Z1" s="10" t="str">
        <f>helyezesek!AE1</f>
        <v>Merida</v>
      </c>
      <c r="AA1" s="10" t="str">
        <f>helyezesek!AF1</f>
        <v>Murcia</v>
      </c>
      <c r="AB1" s="10" t="str">
        <f>helyezesek!AG1</f>
        <v>Numancia</v>
      </c>
      <c r="AC1" s="10" t="str">
        <f>helyezesek!AH1</f>
        <v>Osasuna</v>
      </c>
      <c r="AD1" s="10" t="str">
        <f>helyezesek!AI1</f>
        <v>Racing Santander</v>
      </c>
      <c r="AE1" s="10" t="str">
        <f>helyezesek!AJ1</f>
        <v>Rayo Vallecano</v>
      </c>
      <c r="AF1" s="11" t="str">
        <f>helyezesek!AK1</f>
        <v>Real Madrid</v>
      </c>
      <c r="AG1" s="10" t="str">
        <f>helyezesek!AL1</f>
        <v>Real Murcia</v>
      </c>
      <c r="AH1" s="10" t="str">
        <f>helyezesek!AM1</f>
        <v>Real Oviedo</v>
      </c>
      <c r="AI1" s="10" t="str">
        <f>helyezesek!AN1</f>
        <v>Real Sociedad</v>
      </c>
      <c r="AJ1" s="10" t="str">
        <f>helyezesek!AO1</f>
        <v>Recreativo</v>
      </c>
      <c r="AK1" s="10" t="str">
        <f>helyezesek!AP1</f>
        <v>Salamanca</v>
      </c>
      <c r="AL1" s="10" t="str">
        <f>helyezesek!AQ1</f>
        <v>Sevilla</v>
      </c>
      <c r="AM1" s="10" t="str">
        <f>helyezesek!AR1</f>
        <v>Tarragona</v>
      </c>
      <c r="AN1" s="10" t="str">
        <f>helyezesek!AS1</f>
        <v>Tenerife</v>
      </c>
      <c r="AO1" s="11" t="str">
        <f>helyezesek!AT1</f>
        <v>Valencia</v>
      </c>
      <c r="AP1" s="10" t="str">
        <f>helyezesek!AU1</f>
        <v>Valladolid</v>
      </c>
      <c r="AQ1" s="10" t="str">
        <f>helyezesek!AV1</f>
        <v>Villarreal</v>
      </c>
      <c r="AR1" s="10" t="str">
        <f>helyezesek!AW1</f>
        <v>Xerez</v>
      </c>
      <c r="AS1" s="10" t="str">
        <f>helyezesek!AX1</f>
        <v>Zaragoza</v>
      </c>
    </row>
    <row r="2" spans="1:45" x14ac:dyDescent="0.25">
      <c r="A2" s="3" t="s">
        <v>47</v>
      </c>
      <c r="B2" s="3">
        <f>COUNT(helyezesek!G2:G22)</f>
        <v>6</v>
      </c>
      <c r="C2" s="3">
        <f>COUNT(helyezesek!H2:H22)</f>
        <v>5</v>
      </c>
      <c r="D2" s="3">
        <f>COUNT(helyezesek!I2:I22)</f>
        <v>5</v>
      </c>
      <c r="E2" s="13">
        <f>COUNT(helyezesek!J2:J22)</f>
        <v>21</v>
      </c>
      <c r="F2" s="3">
        <f>COUNT(helyezesek!K2:K22)</f>
        <v>19</v>
      </c>
      <c r="G2" s="13">
        <f>COUNT(helyezesek!L2:L22)</f>
        <v>21</v>
      </c>
      <c r="H2" s="3">
        <f>COUNT(helyezesek!M2:M22)</f>
        <v>17</v>
      </c>
      <c r="I2" s="3">
        <f>COUNT(helyezesek!N2:N22)</f>
        <v>1</v>
      </c>
      <c r="J2" s="3">
        <f>COUNT(helyezesek!O2:O22)</f>
        <v>15</v>
      </c>
      <c r="K2" s="3">
        <f>COUNT(helyezesek!P2:P22)</f>
        <v>4</v>
      </c>
      <c r="L2" s="14">
        <f>COUNT(helyezesek!Q2:Q22)</f>
        <v>19</v>
      </c>
      <c r="M2" s="3">
        <f>COUNT(helyezesek!R2:R22)</f>
        <v>1</v>
      </c>
      <c r="N2" s="3">
        <f>COUNT(helyezesek!S2:S22)</f>
        <v>20</v>
      </c>
      <c r="O2" s="3">
        <f>COUNT(helyezesek!T2:T22)</f>
        <v>2</v>
      </c>
      <c r="P2" s="3">
        <f>COUNT(helyezesek!U2:U22)</f>
        <v>10</v>
      </c>
      <c r="Q2" s="3">
        <f>COUNT(helyezesek!V2:V22)</f>
        <v>9</v>
      </c>
      <c r="R2" s="3">
        <f>COUNT(helyezesek!W2:W22)</f>
        <v>3</v>
      </c>
      <c r="S2" s="3">
        <f>COUNT(helyezesek!X2:X22)</f>
        <v>2</v>
      </c>
      <c r="T2" s="3">
        <f>COUNT(helyezesek!Y2:Y22)</f>
        <v>2</v>
      </c>
      <c r="U2" s="3">
        <f>COUNT(helyezesek!Z2:Z22)</f>
        <v>7</v>
      </c>
      <c r="V2" s="3">
        <f>COUNT(helyezesek!AA2:AA22)</f>
        <v>1</v>
      </c>
      <c r="W2" s="3">
        <f>COUNT(helyezesek!AB2:AB22)</f>
        <v>3</v>
      </c>
      <c r="X2" s="3">
        <f>COUNT(helyezesek!AC2:AC22)</f>
        <v>13</v>
      </c>
      <c r="Y2" s="3">
        <f>COUNT(helyezesek!AD2:AD22)</f>
        <v>16</v>
      </c>
      <c r="Z2" s="3">
        <f>COUNT(helyezesek!AE2:AE22)</f>
        <v>2</v>
      </c>
      <c r="AA2" s="3">
        <f>COUNT(helyezesek!AF2:AF22)</f>
        <v>1</v>
      </c>
      <c r="AB2" s="3">
        <f>COUNT(helyezesek!AG2:AG22)</f>
        <v>4</v>
      </c>
      <c r="AC2" s="3">
        <f>COUNT(helyezesek!AH2:AH22)</f>
        <v>15</v>
      </c>
      <c r="AD2" s="3">
        <f>COUNT(helyezesek!AI2:AI22)</f>
        <v>18</v>
      </c>
      <c r="AE2" s="3">
        <f>COUNT(helyezesek!AJ2:AJ22)</f>
        <v>10</v>
      </c>
      <c r="AF2" s="13">
        <f>COUNT(helyezesek!AK2:AK22)</f>
        <v>21</v>
      </c>
      <c r="AG2" s="3">
        <f>COUNT(helyezesek!AL2:AL22)</f>
        <v>1</v>
      </c>
      <c r="AH2" s="3">
        <f>COUNT(helyezesek!AM2:AM22)</f>
        <v>8</v>
      </c>
      <c r="AI2" s="3">
        <f>COUNT(helyezesek!AN2:AN22)</f>
        <v>18</v>
      </c>
      <c r="AJ2" s="3">
        <f>COUNT(helyezesek!AO2:AO22)</f>
        <v>4</v>
      </c>
      <c r="AK2" s="3">
        <f>COUNT(helyezesek!AP2:AP22)</f>
        <v>3</v>
      </c>
      <c r="AL2" s="3">
        <f>COUNT(helyezesek!AQ2:AQ22)</f>
        <v>18</v>
      </c>
      <c r="AM2" s="3">
        <f>COUNT(helyezesek!AR2:AR22)</f>
        <v>1</v>
      </c>
      <c r="AN2" s="3">
        <f>COUNT(helyezesek!AS2:AS22)</f>
        <v>8</v>
      </c>
      <c r="AO2" s="13">
        <f>COUNT(helyezesek!AT2:AT22)</f>
        <v>21</v>
      </c>
      <c r="AP2" s="3">
        <f>COUNT(helyezesek!AU2:AU22)</f>
        <v>16</v>
      </c>
      <c r="AQ2" s="3">
        <f>COUNT(helyezesek!AV2:AV22)</f>
        <v>14</v>
      </c>
      <c r="AR2" s="3">
        <f>COUNT(helyezesek!AW2:AW22)</f>
        <v>1</v>
      </c>
      <c r="AS2" s="3">
        <f>COUNT(helyezesek!AX2:AX22)</f>
        <v>18</v>
      </c>
    </row>
    <row r="3" spans="1:45" x14ac:dyDescent="0.25">
      <c r="A3" s="3" t="s">
        <v>48</v>
      </c>
      <c r="B3" s="3">
        <f>MIN(helyezesek!G2:G22)</f>
        <v>6</v>
      </c>
      <c r="C3" s="3">
        <f>MIN(helyezesek!H2:H22)</f>
        <v>13</v>
      </c>
      <c r="D3" s="3">
        <f>MIN(helyezesek!I2:I22)</f>
        <v>8</v>
      </c>
      <c r="E3" s="13">
        <f>MIN(helyezesek!J2:J22)</f>
        <v>2</v>
      </c>
      <c r="F3" s="3">
        <f>MIN(helyezesek!K2:K22)</f>
        <v>1</v>
      </c>
      <c r="G3" s="13">
        <f>MIN(helyezesek!L2:L22)</f>
        <v>1</v>
      </c>
      <c r="H3" s="3">
        <f>MIN(helyezesek!M2:M22)</f>
        <v>3</v>
      </c>
      <c r="I3" s="3">
        <f>MIN(helyezesek!N2:N22)</f>
        <v>19</v>
      </c>
      <c r="J3" s="3">
        <f>MIN(helyezesek!O2:O22)</f>
        <v>4</v>
      </c>
      <c r="K3" s="3">
        <f>MIN(helyezesek!P2:P22)</f>
        <v>10</v>
      </c>
      <c r="L3" s="14">
        <f>MIN(helyezesek!Q2:Q22)</f>
        <v>1</v>
      </c>
      <c r="M3" s="3">
        <f>MIN(helyezesek!R2:R22)</f>
        <v>14</v>
      </c>
      <c r="N3" s="3">
        <f>MIN(helyezesek!S2:S22)</f>
        <v>4</v>
      </c>
      <c r="O3" s="3">
        <f>MIN(helyezesek!T2:T22)</f>
        <v>17</v>
      </c>
      <c r="P3" s="3">
        <f>MIN(helyezesek!U2:U22)</f>
        <v>6</v>
      </c>
      <c r="Q3" s="3">
        <f>MIN(helyezesek!V2:V22)</f>
        <v>10</v>
      </c>
      <c r="R3" s="3">
        <f>MIN(helyezesek!W2:W22)</f>
        <v>15</v>
      </c>
      <c r="S3" s="3">
        <f>MIN(helyezesek!X2:X22)</f>
        <v>19</v>
      </c>
      <c r="T3" s="3">
        <f>MIN(helyezesek!Y2:Y22)</f>
        <v>11</v>
      </c>
      <c r="U3" s="3">
        <f>MIN(helyezesek!Z2:Z22)</f>
        <v>6</v>
      </c>
      <c r="V3" s="3">
        <f>MIN(helyezesek!AA2:AA22)</f>
        <v>19</v>
      </c>
      <c r="W3" s="3">
        <f>MIN(helyezesek!AB2:AB22)</f>
        <v>16</v>
      </c>
      <c r="X3" s="3">
        <f>MIN(helyezesek!AC2:AC22)</f>
        <v>4</v>
      </c>
      <c r="Y3" s="3">
        <f>MIN(helyezesek!AD2:AD22)</f>
        <v>3</v>
      </c>
      <c r="Z3" s="3">
        <f>MIN(helyezesek!AE2:AE22)</f>
        <v>19</v>
      </c>
      <c r="AA3" s="3">
        <f>MIN(helyezesek!AF2:AF22)</f>
        <v>19</v>
      </c>
      <c r="AB3" s="3">
        <f>MIN(helyezesek!AG2:AG22)</f>
        <v>17</v>
      </c>
      <c r="AC3" s="3">
        <f>MIN(helyezesek!AH2:AH22)</f>
        <v>4</v>
      </c>
      <c r="AD3" s="3">
        <f>MIN(helyezesek!AI2:AI22)</f>
        <v>6</v>
      </c>
      <c r="AE3" s="3">
        <f>MIN(helyezesek!AJ2:AJ22)</f>
        <v>8</v>
      </c>
      <c r="AF3" s="13">
        <f>MIN(helyezesek!AK2:AK22)</f>
        <v>1</v>
      </c>
      <c r="AG3" s="3">
        <f>MIN(helyezesek!AL2:AL22)</f>
        <v>20</v>
      </c>
      <c r="AH3" s="3">
        <f>MIN(helyezesek!AM2:AM22)</f>
        <v>9</v>
      </c>
      <c r="AI3" s="3">
        <f>MIN(helyezesek!AN2:AN22)</f>
        <v>2</v>
      </c>
      <c r="AJ3" s="3">
        <f>MIN(helyezesek!AO2:AO22)</f>
        <v>8</v>
      </c>
      <c r="AK3" s="3">
        <f>MIN(helyezesek!AP2:AP22)</f>
        <v>15</v>
      </c>
      <c r="AL3" s="3">
        <f>MIN(helyezesek!AQ2:AQ22)</f>
        <v>3</v>
      </c>
      <c r="AM3" s="3">
        <f>MIN(helyezesek!AR2:AR22)</f>
        <v>20</v>
      </c>
      <c r="AN3" s="3">
        <f>MIN(helyezesek!AS2:AS22)</f>
        <v>5</v>
      </c>
      <c r="AO3" s="13">
        <f>MIN(helyezesek!AT2:AT22)</f>
        <v>1</v>
      </c>
      <c r="AP3" s="3">
        <f>MIN(helyezesek!AU2:AU22)</f>
        <v>7</v>
      </c>
      <c r="AQ3" s="3">
        <f>MIN(helyezesek!AV2:AV22)</f>
        <v>2</v>
      </c>
      <c r="AR3" s="3">
        <f>MIN(helyezesek!AW2:AW22)</f>
        <v>20</v>
      </c>
      <c r="AS3" s="3">
        <f>MIN(helyezesek!AX2:AX22)</f>
        <v>3</v>
      </c>
    </row>
    <row r="4" spans="1:45" x14ac:dyDescent="0.25">
      <c r="A4" s="3" t="s">
        <v>49</v>
      </c>
      <c r="B4" s="3">
        <f>MAX(helyezesek!G2:G22)</f>
        <v>19</v>
      </c>
      <c r="C4" s="3">
        <f>MAX(helyezesek!H2:H22)</f>
        <v>20</v>
      </c>
      <c r="D4" s="3">
        <f>MAX(helyezesek!I2:I22)</f>
        <v>20</v>
      </c>
      <c r="E4" s="13">
        <f>MAX(helyezesek!J2:J22)</f>
        <v>17</v>
      </c>
      <c r="F4" s="3">
        <f>MAX(helyezesek!K2:K22)</f>
        <v>19</v>
      </c>
      <c r="G4" s="13">
        <f>MAX(helyezesek!L2:L22)</f>
        <v>6</v>
      </c>
      <c r="H4" s="3">
        <f>MAX(helyezesek!M2:M22)</f>
        <v>20</v>
      </c>
      <c r="I4" s="3">
        <f>MAX(helyezesek!N2:N22)</f>
        <v>19</v>
      </c>
      <c r="J4" s="3">
        <f>MAX(helyezesek!O2:O22)</f>
        <v>19</v>
      </c>
      <c r="K4" s="3">
        <f>MAX(helyezesek!P2:P22)</f>
        <v>17</v>
      </c>
      <c r="L4" s="14">
        <f>MAX(helyezesek!Q2:Q22)</f>
        <v>19</v>
      </c>
      <c r="M4" s="3">
        <f>MAX(helyezesek!R2:R22)</f>
        <v>14</v>
      </c>
      <c r="N4" s="3">
        <f>MAX(helyezesek!S2:S22)</f>
        <v>17</v>
      </c>
      <c r="O4" s="3">
        <f>MAX(helyezesek!T2:T22)</f>
        <v>19</v>
      </c>
      <c r="P4" s="3">
        <f>MAX(helyezesek!U2:U22)</f>
        <v>17</v>
      </c>
      <c r="Q4" s="3">
        <f>MAX(helyezesek!V2:V22)</f>
        <v>20</v>
      </c>
      <c r="R4" s="3">
        <f>MAX(helyezesek!W2:W22)</f>
        <v>17</v>
      </c>
      <c r="S4" s="3">
        <f>MAX(helyezesek!X2:X22)</f>
        <v>21</v>
      </c>
      <c r="T4" s="3">
        <f>MAX(helyezesek!Y2:Y22)</f>
        <v>18</v>
      </c>
      <c r="U4" s="3">
        <f>MAX(helyezesek!Z2:Z22)</f>
        <v>20</v>
      </c>
      <c r="V4" s="3">
        <f>MAX(helyezesek!AA2:AA22)</f>
        <v>19</v>
      </c>
      <c r="W4" s="3">
        <f>MAX(helyezesek!AB2:AB22)</f>
        <v>22</v>
      </c>
      <c r="X4" s="3">
        <f>MAX(helyezesek!AC2:AC22)</f>
        <v>20</v>
      </c>
      <c r="Y4" s="3">
        <f>MAX(helyezesek!AD2:AD22)</f>
        <v>18</v>
      </c>
      <c r="Z4" s="3">
        <f>MAX(helyezesek!AE2:AE22)</f>
        <v>21</v>
      </c>
      <c r="AA4" s="3">
        <f>MAX(helyezesek!AF2:AF22)</f>
        <v>19</v>
      </c>
      <c r="AB4" s="3">
        <f>MAX(helyezesek!AG2:AG22)</f>
        <v>20</v>
      </c>
      <c r="AC4" s="3">
        <f>MAX(helyezesek!AH2:AH22)</f>
        <v>20</v>
      </c>
      <c r="AD4" s="3">
        <f>MAX(helyezesek!AI2:AI22)</f>
        <v>20</v>
      </c>
      <c r="AE4" s="3">
        <f>MAX(helyezesek!AJ2:AJ22)</f>
        <v>20</v>
      </c>
      <c r="AF4" s="13">
        <f>MAX(helyezesek!AK2:AK22)</f>
        <v>6</v>
      </c>
      <c r="AG4" s="3">
        <f>MAX(helyezesek!AL2:AL22)</f>
        <v>20</v>
      </c>
      <c r="AH4" s="3">
        <f>MAX(helyezesek!AM2:AM22)</f>
        <v>18</v>
      </c>
      <c r="AI4" s="3">
        <f>MAX(helyezesek!AN2:AN22)</f>
        <v>19</v>
      </c>
      <c r="AJ4" s="3">
        <f>MAX(helyezesek!AO2:AO22)</f>
        <v>20</v>
      </c>
      <c r="AK4" s="3">
        <f>MAX(helyezesek!AP2:AP22)</f>
        <v>22</v>
      </c>
      <c r="AL4" s="3">
        <f>MAX(helyezesek!AQ2:AQ22)</f>
        <v>20</v>
      </c>
      <c r="AM4" s="3">
        <f>MAX(helyezesek!AR2:AR22)</f>
        <v>20</v>
      </c>
      <c r="AN4" s="3">
        <f>MAX(helyezesek!AS2:AS22)</f>
        <v>19</v>
      </c>
      <c r="AO4" s="13">
        <f>MAX(helyezesek!AT2:AT22)</f>
        <v>10</v>
      </c>
      <c r="AP4" s="3">
        <f>MAX(helyezesek!AU2:AU22)</f>
        <v>19</v>
      </c>
      <c r="AQ4" s="3">
        <f>MAX(helyezesek!AV2:AV22)</f>
        <v>18</v>
      </c>
      <c r="AR4" s="3">
        <f>MAX(helyezesek!AW2:AW22)</f>
        <v>20</v>
      </c>
      <c r="AS4" s="3">
        <f>MAX(helyezesek!AX2:AX22)</f>
        <v>20</v>
      </c>
    </row>
    <row r="5" spans="1:45" x14ac:dyDescent="0.25">
      <c r="A5" s="3" t="s">
        <v>52</v>
      </c>
      <c r="B5" s="3">
        <f>COUNTIF(helyezesek!G2:G22,"&lt;=3")</f>
        <v>0</v>
      </c>
      <c r="C5" s="3">
        <f>COUNTIF(helyezesek!H2:H22,"&lt;=3")</f>
        <v>0</v>
      </c>
      <c r="D5" s="3">
        <f>COUNTIF(helyezesek!I2:I22,"&lt;=3")</f>
        <v>0</v>
      </c>
      <c r="E5" s="13">
        <f>COUNTIF(helyezesek!J2:J22,"&lt;=3")</f>
        <v>1</v>
      </c>
      <c r="F5" s="3">
        <f>COUNTIF(helyezesek!K2:K22,"&lt;=3")</f>
        <v>3</v>
      </c>
      <c r="G5" s="13">
        <f>COUNTIF(helyezesek!L2:L22,"&lt;=3")</f>
        <v>17</v>
      </c>
      <c r="H5" s="3">
        <f>COUNTIF(helyezesek!M2:M22,"&lt;=3")</f>
        <v>1</v>
      </c>
      <c r="I5" s="3">
        <f>COUNTIF(helyezesek!N2:N22,"&lt;=3")</f>
        <v>0</v>
      </c>
      <c r="J5" s="3">
        <f>COUNTIF(helyezesek!O2:O22,"&lt;=3")</f>
        <v>0</v>
      </c>
      <c r="K5" s="3">
        <f>COUNTIF(helyezesek!P2:P22,"&lt;=3")</f>
        <v>0</v>
      </c>
      <c r="L5" s="14">
        <f>COUNTIF(helyezesek!Q2:Q22,"&lt;=3")</f>
        <v>8</v>
      </c>
      <c r="M5" s="3">
        <f>COUNTIF(helyezesek!R2:R22,"&lt;=3")</f>
        <v>0</v>
      </c>
      <c r="N5" s="3">
        <f>COUNTIF(helyezesek!S2:S22,"&lt;=3")</f>
        <v>0</v>
      </c>
      <c r="O5" s="3">
        <f>COUNTIF(helyezesek!T2:T22,"&lt;=3")</f>
        <v>0</v>
      </c>
      <c r="P5" s="3">
        <f>COUNTIF(helyezesek!U2:U22,"&lt;=3")</f>
        <v>0</v>
      </c>
      <c r="Q5" s="3">
        <f>COUNTIF(helyezesek!V2:V22,"&lt;=3")</f>
        <v>0</v>
      </c>
      <c r="R5" s="3">
        <f>COUNTIF(helyezesek!W2:W22,"&lt;=3")</f>
        <v>0</v>
      </c>
      <c r="S5" s="3">
        <f>COUNTIF(helyezesek!X2:X22,"&lt;=3")</f>
        <v>0</v>
      </c>
      <c r="T5" s="3">
        <f>COUNTIF(helyezesek!Y2:Y22,"&lt;=3")</f>
        <v>0</v>
      </c>
      <c r="U5" s="3">
        <f>COUNTIF(helyezesek!Z2:Z22,"&lt;=3")</f>
        <v>0</v>
      </c>
      <c r="V5" s="3">
        <f>COUNTIF(helyezesek!AA2:AA22,"&lt;=3")</f>
        <v>0</v>
      </c>
      <c r="W5" s="3">
        <f>COUNTIF(helyezesek!AB2:AB22,"&lt;=3")</f>
        <v>0</v>
      </c>
      <c r="X5" s="3">
        <f>COUNTIF(helyezesek!AC2:AC22,"&lt;=3")</f>
        <v>0</v>
      </c>
      <c r="Y5" s="3">
        <f>COUNTIF(helyezesek!AD2:AD22,"&lt;=3")</f>
        <v>2</v>
      </c>
      <c r="Z5" s="3">
        <f>COUNTIF(helyezesek!AE2:AE22,"&lt;=3")</f>
        <v>0</v>
      </c>
      <c r="AA5" s="3">
        <f>COUNTIF(helyezesek!AF2:AF22,"&lt;=3")</f>
        <v>0</v>
      </c>
      <c r="AB5" s="3">
        <f>COUNTIF(helyezesek!AG2:AG22,"&lt;=3")</f>
        <v>0</v>
      </c>
      <c r="AC5" s="3">
        <f>COUNTIF(helyezesek!AH2:AH22,"&lt;=3")</f>
        <v>0</v>
      </c>
      <c r="AD5" s="3">
        <f>COUNTIF(helyezesek!AI2:AI22,"&lt;=3")</f>
        <v>0</v>
      </c>
      <c r="AE5" s="3">
        <f>COUNTIF(helyezesek!AJ2:AJ22,"&lt;=3")</f>
        <v>0</v>
      </c>
      <c r="AF5" s="13">
        <f>COUNTIF(helyezesek!AK2:AK22,"&lt;=3")</f>
        <v>16</v>
      </c>
      <c r="AG5" s="3">
        <f>COUNTIF(helyezesek!AL2:AL22,"&lt;=3")</f>
        <v>0</v>
      </c>
      <c r="AH5" s="3">
        <f>COUNTIF(helyezesek!AM2:AM22,"&lt;=3")</f>
        <v>0</v>
      </c>
      <c r="AI5" s="3">
        <f>COUNTIF(helyezesek!AN2:AN22,"&lt;=3")</f>
        <v>2</v>
      </c>
      <c r="AJ5" s="3">
        <f>COUNTIF(helyezesek!AO2:AO22,"&lt;=3")</f>
        <v>0</v>
      </c>
      <c r="AK5" s="3">
        <f>COUNTIF(helyezesek!AP2:AP22,"&lt;=3")</f>
        <v>0</v>
      </c>
      <c r="AL5" s="3">
        <f>COUNTIF(helyezesek!AQ2:AQ22,"&lt;=3")</f>
        <v>2</v>
      </c>
      <c r="AM5" s="3">
        <f>COUNTIF(helyezesek!AR2:AR22,"&lt;=3")</f>
        <v>0</v>
      </c>
      <c r="AN5" s="3">
        <f>COUNTIF(helyezesek!AS2:AS22,"&lt;=3")</f>
        <v>0</v>
      </c>
      <c r="AO5" s="13">
        <f>COUNTIF(helyezesek!AT2:AT22,"&lt;=3")</f>
        <v>8</v>
      </c>
      <c r="AP5" s="3">
        <f>COUNTIF(helyezesek!AU2:AU22,"&lt;=3")</f>
        <v>0</v>
      </c>
      <c r="AQ5" s="3">
        <f>COUNTIF(helyezesek!AV2:AV22,"&lt;=3")</f>
        <v>2</v>
      </c>
      <c r="AR5" s="3">
        <f>COUNTIF(helyezesek!AW2:AW22,"&lt;=3")</f>
        <v>0</v>
      </c>
      <c r="AS5" s="3">
        <f>COUNTIF(helyezesek!AX2:AX22,"&lt;=3")</f>
        <v>1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helyezesek</vt:lpstr>
      <vt:lpstr>csapatonkent</vt:lpstr>
      <vt:lpstr>helyezesek!Nyomtatási_terület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2014-10-23T09:11:14Z</cp:lastPrinted>
  <dcterms:created xsi:type="dcterms:W3CDTF">2014-07-28T13:19:13Z</dcterms:created>
  <dcterms:modified xsi:type="dcterms:W3CDTF">2014-11-30T16:16:59Z</dcterms:modified>
</cp:coreProperties>
</file>