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Users\Zoli\OH\2014. ősz_munka\B 12 Leadásra\Informatika_K1421H\Megoldasok\3_M2_menetrend\"/>
    </mc:Choice>
  </mc:AlternateContent>
  <bookViews>
    <workbookView xWindow="120" yWindow="105" windowWidth="19020" windowHeight="11895"/>
  </bookViews>
  <sheets>
    <sheet name="Munka1" sheetId="1" r:id="rId1"/>
  </sheets>
  <calcPr calcId="152511"/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K13" i="1"/>
  <c r="L13" i="1"/>
  <c r="M13" i="1"/>
  <c r="N13" i="1"/>
  <c r="O13" i="1"/>
  <c r="P13" i="1"/>
  <c r="D13" i="1"/>
  <c r="C13" i="1"/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18" i="1"/>
  <c r="C19" i="1"/>
  <c r="C20" i="1"/>
  <c r="C21" i="1"/>
  <c r="C22" i="1"/>
  <c r="C23" i="1"/>
  <c r="C24" i="1"/>
  <c r="C25" i="1"/>
  <c r="C26" i="1"/>
  <c r="C17" i="1"/>
  <c r="B31" i="1" l="1"/>
  <c r="B30" i="1"/>
  <c r="B29" i="1"/>
  <c r="B28" i="1"/>
  <c r="R22" i="1"/>
  <c r="R26" i="1"/>
  <c r="R25" i="1" l="1"/>
  <c r="R21" i="1"/>
  <c r="R24" i="1"/>
  <c r="R20" i="1"/>
  <c r="R23" i="1"/>
  <c r="R19" i="1"/>
  <c r="R17" i="1"/>
  <c r="B32" i="1"/>
  <c r="B33" i="1" s="1"/>
  <c r="Q17" i="1"/>
  <c r="Q18" i="1"/>
  <c r="R18" i="1"/>
  <c r="Q26" i="1"/>
  <c r="Q24" i="1"/>
  <c r="Q22" i="1"/>
  <c r="Q20" i="1"/>
  <c r="Q25" i="1"/>
  <c r="Q23" i="1"/>
  <c r="Q21" i="1"/>
  <c r="Q19" i="1"/>
</calcChain>
</file>

<file path=xl/sharedStrings.xml><?xml version="1.0" encoding="utf-8"?>
<sst xmlns="http://schemas.openxmlformats.org/spreadsheetml/2006/main" count="34" uniqueCount="23">
  <si>
    <t>Deák Ferenc tér</t>
  </si>
  <si>
    <t>Távolság (m)</t>
  </si>
  <si>
    <t>Örs vezér tere</t>
  </si>
  <si>
    <t>Pillangó utca</t>
  </si>
  <si>
    <t>Keleti pályaudvar</t>
  </si>
  <si>
    <t>Blaha Lujza tér</t>
  </si>
  <si>
    <t>Déli pályaudvar</t>
  </si>
  <si>
    <t>Puskás Ferenc Stadion</t>
  </si>
  <si>
    <t>Astoria</t>
  </si>
  <si>
    <t>Kossuth tér</t>
  </si>
  <si>
    <t>Batthyány tér</t>
  </si>
  <si>
    <t>Széll Kálmán tér</t>
  </si>
  <si>
    <t>Állomás</t>
  </si>
  <si>
    <t>Állomások száma:</t>
  </si>
  <si>
    <t>Legrövidebb állomásköz:</t>
  </si>
  <si>
    <t>Leghosszabb állomásköz:</t>
  </si>
  <si>
    <t>Menetidő</t>
  </si>
  <si>
    <t>Legnagyobb menetidő a végállomások között:</t>
  </si>
  <si>
    <t>Járatszáma:</t>
  </si>
  <si>
    <t>Állomások közötti menetidők</t>
  </si>
  <si>
    <t>Átlag</t>
  </si>
  <si>
    <t>Legnagyobb eltérés</t>
  </si>
  <si>
    <t>A vonal hossza: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</si>
</sst>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m&quot;"/>
    <numFmt numFmtId="165" formatCode="0&quot; db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46" fontId="0" fillId="0" borderId="0" xfId="0" applyNumberFormat="1"/>
    <xf numFmtId="165" fontId="1" fillId="0" borderId="0" xfId="0" applyNumberFormat="1" applyFont="1"/>
    <xf numFmtId="164" fontId="1" fillId="0" borderId="0" xfId="0" applyNumberFormat="1" applyFont="1"/>
    <xf numFmtId="21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21" fontId="0" fillId="0" borderId="1" xfId="0" applyNumberFormat="1" applyBorder="1"/>
    <xf numFmtId="0" fontId="0" fillId="0" borderId="1" xfId="0" applyBorder="1" applyAlignment="1">
      <alignment horizontal="right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3" xfId="0" applyBorder="1"/>
    <xf numFmtId="21" fontId="1" fillId="0" borderId="3" xfId="0" applyNumberFormat="1" applyFont="1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/>
    <xf numFmtId="21" fontId="0" fillId="0" borderId="5" xfId="0" applyNumberFormat="1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21" fontId="0" fillId="0" borderId="6" xfId="0" applyNumberFormat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Szakaszidők</a:t>
            </a:r>
            <a:r>
              <a:rPr lang="hu-HU" baseline="0"/>
              <a:t> eltérése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Munka1!$A$16:$A$26</c:f>
              <c:strCache>
                <c:ptCount val="11"/>
                <c:pt idx="0">
                  <c:v>Örs vezér tere</c:v>
                </c:pt>
                <c:pt idx="1">
                  <c:v>Pillangó utca</c:v>
                </c:pt>
                <c:pt idx="2">
                  <c:v>Puskás Ferenc Stadion</c:v>
                </c:pt>
                <c:pt idx="3">
                  <c:v>Keleti pályaudvar</c:v>
                </c:pt>
                <c:pt idx="4">
                  <c:v>Blaha Lujza tér</c:v>
                </c:pt>
                <c:pt idx="5">
                  <c:v>Astoria</c:v>
                </c:pt>
                <c:pt idx="6">
                  <c:v>Deák Ferenc tér</c:v>
                </c:pt>
                <c:pt idx="7">
                  <c:v>Kossuth tér</c:v>
                </c:pt>
                <c:pt idx="8">
                  <c:v>Batthyány tér</c:v>
                </c:pt>
                <c:pt idx="9">
                  <c:v>Széll Kálmán tér</c:v>
                </c:pt>
                <c:pt idx="10">
                  <c:v>Déli pályaudvar</c:v>
                </c:pt>
              </c:strCache>
            </c:strRef>
          </c:cat>
          <c:val>
            <c:numRef>
              <c:f>Munka1!$R$16:$R$26</c:f>
              <c:numCache>
                <c:formatCode>h:mm:ss</c:formatCode>
                <c:ptCount val="11"/>
                <c:pt idx="1">
                  <c:v>3.3564814814807109E-4</c:v>
                </c:pt>
                <c:pt idx="2">
                  <c:v>4.9768518518517046E-4</c:v>
                </c:pt>
                <c:pt idx="3">
                  <c:v>1.782407407407427E-3</c:v>
                </c:pt>
                <c:pt idx="4">
                  <c:v>6.134259259259478E-4</c:v>
                </c:pt>
                <c:pt idx="5">
                  <c:v>9.027777777779189E-4</c:v>
                </c:pt>
                <c:pt idx="6">
                  <c:v>5.0925925925926485E-4</c:v>
                </c:pt>
                <c:pt idx="7">
                  <c:v>5.0925925925926485E-4</c:v>
                </c:pt>
                <c:pt idx="8">
                  <c:v>1.1226851851853237E-3</c:v>
                </c:pt>
                <c:pt idx="9">
                  <c:v>5.439814814814925E-4</c:v>
                </c:pt>
                <c:pt idx="10">
                  <c:v>4.8611111111107608E-4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339712"/>
        <c:axId val="264343632"/>
      </c:barChart>
      <c:catAx>
        <c:axId val="26433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343632"/>
        <c:crosses val="autoZero"/>
        <c:auto val="1"/>
        <c:lblAlgn val="ctr"/>
        <c:lblOffset val="100"/>
        <c:noMultiLvlLbl val="0"/>
      </c:catAx>
      <c:valAx>
        <c:axId val="264343632"/>
        <c:scaling>
          <c:orientation val="minMax"/>
        </c:scaling>
        <c:delete val="0"/>
        <c:axPos val="l"/>
        <c:majorGridlines/>
        <c:numFmt formatCode="[$-F400]h:mm:ss\ AM/PM" sourceLinked="0"/>
        <c:majorTickMark val="out"/>
        <c:minorTickMark val="none"/>
        <c:tickLblPos val="nextTo"/>
        <c:crossAx val="26433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26</xdr:row>
      <xdr:rowOff>123825</xdr:rowOff>
    </xdr:from>
    <xdr:to>
      <xdr:col>17</xdr:col>
      <xdr:colOff>704849</xdr:colOff>
      <xdr:row>49</xdr:row>
      <xdr:rowOff>47625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tabSelected="1" workbookViewId="0"/>
  </sheetViews>
  <sheetFormatPr defaultRowHeight="15" x14ac:dyDescent="0.25"/>
  <cols>
    <col min="1" max="1" width="24.85546875" customWidth="1"/>
    <col min="2" max="2" width="8.5703125" bestFit="1" customWidth="1"/>
    <col min="3" max="12" width="7.140625" bestFit="1" customWidth="1"/>
    <col min="13" max="16" width="8.140625" bestFit="1" customWidth="1"/>
    <col min="17" max="17" width="10.140625" customWidth="1"/>
    <col min="18" max="18" width="11.5703125" bestFit="1" customWidth="1"/>
  </cols>
  <sheetData>
    <row r="1" spans="1:18" s="1" customFormat="1" ht="30.75" thickBot="1" x14ac:dyDescent="0.3">
      <c r="A1" s="11" t="s">
        <v>12</v>
      </c>
      <c r="B1" s="12" t="s">
        <v>1</v>
      </c>
      <c r="C1" s="12">
        <v>75</v>
      </c>
      <c r="D1" s="12">
        <v>76</v>
      </c>
      <c r="E1" s="12">
        <v>77</v>
      </c>
      <c r="F1" s="12">
        <v>78</v>
      </c>
      <c r="G1" s="12">
        <v>79</v>
      </c>
      <c r="H1" s="12">
        <v>80</v>
      </c>
      <c r="I1" s="12">
        <v>81</v>
      </c>
      <c r="J1" s="12">
        <v>82</v>
      </c>
      <c r="K1" s="12">
        <v>83</v>
      </c>
      <c r="L1" s="12">
        <v>84</v>
      </c>
      <c r="M1" s="12">
        <v>85</v>
      </c>
      <c r="N1" s="12">
        <v>86</v>
      </c>
      <c r="O1" s="12">
        <v>87</v>
      </c>
      <c r="P1" s="16">
        <v>88</v>
      </c>
    </row>
    <row r="2" spans="1:18" x14ac:dyDescent="0.25">
      <c r="A2" s="17" t="s">
        <v>2</v>
      </c>
      <c r="B2" s="18"/>
      <c r="C2" s="19">
        <v>0.37515046296296295</v>
      </c>
      <c r="D2" s="19">
        <v>0.37821759259259258</v>
      </c>
      <c r="E2" s="19">
        <v>0.38105324074074076</v>
      </c>
      <c r="F2" s="19">
        <v>0.38417824074074075</v>
      </c>
      <c r="G2" s="19">
        <v>0.38734953703703701</v>
      </c>
      <c r="H2" s="19">
        <v>0.39046296296296296</v>
      </c>
      <c r="I2" s="19">
        <v>0.39390046296296299</v>
      </c>
      <c r="J2" s="19">
        <v>0.39687500000000003</v>
      </c>
      <c r="K2" s="19">
        <v>0.40002314814814816</v>
      </c>
      <c r="L2" s="19">
        <v>0.40299768518518514</v>
      </c>
      <c r="M2" s="19">
        <v>0.40586805555555555</v>
      </c>
      <c r="N2" s="19">
        <v>0.40915509259259258</v>
      </c>
      <c r="O2" s="19">
        <v>0.41253472222222221</v>
      </c>
      <c r="P2" s="19">
        <v>0.41575231481481478</v>
      </c>
    </row>
    <row r="3" spans="1:18" x14ac:dyDescent="0.25">
      <c r="A3" s="20" t="s">
        <v>3</v>
      </c>
      <c r="B3" s="10">
        <v>1280</v>
      </c>
      <c r="C3" s="9">
        <v>0.37642361111111106</v>
      </c>
      <c r="D3" s="9">
        <v>0.37944444444444447</v>
      </c>
      <c r="E3" s="9">
        <v>0.38261574074074073</v>
      </c>
      <c r="F3" s="9">
        <v>0.38552083333333331</v>
      </c>
      <c r="G3" s="9">
        <v>0.38881944444444444</v>
      </c>
      <c r="H3" s="9">
        <v>0.3918402777777778</v>
      </c>
      <c r="I3" s="9">
        <v>0.39537037037037037</v>
      </c>
      <c r="J3" s="9">
        <v>0.39827546296296296</v>
      </c>
      <c r="K3" s="9">
        <v>0.40156249999999999</v>
      </c>
      <c r="L3" s="9">
        <v>0.40425925925925926</v>
      </c>
      <c r="M3" s="9">
        <v>0.4072453703703704</v>
      </c>
      <c r="N3" s="9">
        <v>0.41052083333333328</v>
      </c>
      <c r="O3" s="9">
        <v>0.41386574074074073</v>
      </c>
      <c r="P3" s="9">
        <v>0.41699074074074072</v>
      </c>
    </row>
    <row r="4" spans="1:18" x14ac:dyDescent="0.25">
      <c r="A4" s="20" t="s">
        <v>7</v>
      </c>
      <c r="B4" s="10">
        <v>950</v>
      </c>
      <c r="C4" s="9">
        <v>0.37785879629629626</v>
      </c>
      <c r="D4" s="9">
        <v>0.38111111111111112</v>
      </c>
      <c r="E4" s="9">
        <v>0.38378472222222221</v>
      </c>
      <c r="F4" s="9">
        <v>0.38692129629629629</v>
      </c>
      <c r="G4" s="9">
        <v>0.39013888888888887</v>
      </c>
      <c r="H4" s="9">
        <v>0.39309027777777777</v>
      </c>
      <c r="I4" s="9">
        <v>0.39681712962962962</v>
      </c>
      <c r="J4" s="9">
        <v>0.39961805555555557</v>
      </c>
      <c r="K4" s="9">
        <v>0.40295138888888887</v>
      </c>
      <c r="L4" s="9">
        <v>0.4057175925925926</v>
      </c>
      <c r="M4" s="9">
        <v>0.40849537037037037</v>
      </c>
      <c r="N4" s="9">
        <v>0.4117939814814815</v>
      </c>
      <c r="O4" s="9">
        <v>0.41515046296296299</v>
      </c>
      <c r="P4" s="9">
        <v>0.41848379629629634</v>
      </c>
    </row>
    <row r="5" spans="1:18" x14ac:dyDescent="0.25">
      <c r="A5" s="20" t="s">
        <v>4</v>
      </c>
      <c r="B5" s="10">
        <v>1990</v>
      </c>
      <c r="C5" s="9">
        <v>0.37921296296296297</v>
      </c>
      <c r="D5" s="9">
        <v>0.38225694444444441</v>
      </c>
      <c r="E5" s="9">
        <v>0.3853125</v>
      </c>
      <c r="F5" s="9">
        <v>0.38818287037037041</v>
      </c>
      <c r="G5" s="9">
        <v>0.39300925925925928</v>
      </c>
      <c r="H5" s="9">
        <v>0.3947222222222222</v>
      </c>
      <c r="I5" s="9">
        <v>0.3979050925925926</v>
      </c>
      <c r="J5" s="9">
        <v>0.40096064814814819</v>
      </c>
      <c r="K5" s="9">
        <v>0.40407407407407409</v>
      </c>
      <c r="L5" s="9">
        <v>0.40718750000000004</v>
      </c>
      <c r="M5" s="9">
        <v>0.4100462962962963</v>
      </c>
      <c r="N5" s="9">
        <v>0.4133680555555555</v>
      </c>
      <c r="O5" s="9">
        <v>0.41681712962962963</v>
      </c>
      <c r="P5" s="9">
        <v>0.41987268518518522</v>
      </c>
    </row>
    <row r="6" spans="1:18" x14ac:dyDescent="0.25">
      <c r="A6" s="20" t="s">
        <v>5</v>
      </c>
      <c r="B6" s="10">
        <v>760</v>
      </c>
      <c r="C6" s="9">
        <v>0.38082175925925926</v>
      </c>
      <c r="D6" s="9">
        <v>0.38366898148148149</v>
      </c>
      <c r="E6" s="9">
        <v>0.38673611111111111</v>
      </c>
      <c r="F6" s="9">
        <v>0.38959490740740743</v>
      </c>
      <c r="G6" s="9">
        <v>0.39482638888888894</v>
      </c>
      <c r="H6" s="9">
        <v>0.39600694444444445</v>
      </c>
      <c r="I6" s="9">
        <v>0.3993518518518519</v>
      </c>
      <c r="J6" s="9">
        <v>0.40252314814814816</v>
      </c>
      <c r="K6" s="9">
        <v>0.40567129629629628</v>
      </c>
      <c r="L6" s="9">
        <v>0.40840277777777773</v>
      </c>
      <c r="M6" s="9">
        <v>0.41159722222222223</v>
      </c>
      <c r="N6" s="9">
        <v>0.4147569444444445</v>
      </c>
      <c r="O6" s="9">
        <v>0.41802083333333334</v>
      </c>
      <c r="P6" s="9">
        <v>0.42113425925925929</v>
      </c>
    </row>
    <row r="7" spans="1:18" x14ac:dyDescent="0.25">
      <c r="A7" s="20" t="s">
        <v>8</v>
      </c>
      <c r="B7" s="10">
        <v>860</v>
      </c>
      <c r="C7" s="9">
        <v>0.38207175925925929</v>
      </c>
      <c r="D7" s="9">
        <v>0.38510416666666664</v>
      </c>
      <c r="E7" s="9">
        <v>0.38809027777777777</v>
      </c>
      <c r="F7" s="9">
        <v>0.39113425925925926</v>
      </c>
      <c r="G7" s="9">
        <v>0.39554398148148145</v>
      </c>
      <c r="H7" s="9">
        <v>0.39755787037037038</v>
      </c>
      <c r="I7" s="9">
        <v>0.4009375</v>
      </c>
      <c r="J7" s="9">
        <v>0.40387731481481487</v>
      </c>
      <c r="K7" s="9">
        <v>0.40684027777777776</v>
      </c>
      <c r="L7" s="9">
        <v>0.41002314814814816</v>
      </c>
      <c r="M7" s="9">
        <v>0.41292824074074069</v>
      </c>
      <c r="N7" s="9">
        <v>0.41616898148148151</v>
      </c>
      <c r="O7" s="9">
        <v>0.41950231481481487</v>
      </c>
      <c r="P7" s="9">
        <v>0.42273148148148149</v>
      </c>
    </row>
    <row r="8" spans="1:18" x14ac:dyDescent="0.25">
      <c r="A8" s="20" t="s">
        <v>0</v>
      </c>
      <c r="B8" s="10">
        <v>520</v>
      </c>
      <c r="C8" s="9">
        <v>0.3828125</v>
      </c>
      <c r="D8" s="9">
        <v>0.38585648148148149</v>
      </c>
      <c r="E8" s="9">
        <v>0.38872685185185185</v>
      </c>
      <c r="F8" s="9">
        <v>0.39179398148148148</v>
      </c>
      <c r="G8" s="9">
        <v>0.39631944444444445</v>
      </c>
      <c r="H8" s="9">
        <v>0.39824074074074073</v>
      </c>
      <c r="I8" s="9">
        <v>0.40162037037037041</v>
      </c>
      <c r="J8" s="9">
        <v>0.40446759259259263</v>
      </c>
      <c r="K8" s="9">
        <v>0.40777777777777779</v>
      </c>
      <c r="L8" s="9">
        <v>0.41052083333333328</v>
      </c>
      <c r="M8" s="9">
        <v>0.41335648148148146</v>
      </c>
      <c r="N8" s="9">
        <v>0.4168634259259259</v>
      </c>
      <c r="O8" s="9">
        <v>0.42010416666666667</v>
      </c>
      <c r="P8" s="9">
        <v>0.42325231481481485</v>
      </c>
    </row>
    <row r="9" spans="1:18" x14ac:dyDescent="0.25">
      <c r="A9" s="20" t="s">
        <v>9</v>
      </c>
      <c r="B9" s="10">
        <v>1030</v>
      </c>
      <c r="C9" s="9">
        <v>0.38417824074074075</v>
      </c>
      <c r="D9" s="9">
        <v>0.38719907407407406</v>
      </c>
      <c r="E9" s="9">
        <v>0.39024305555555555</v>
      </c>
      <c r="F9" s="9">
        <v>0.393125</v>
      </c>
      <c r="G9" s="9">
        <v>0.39780092592592592</v>
      </c>
      <c r="H9" s="9">
        <v>0.39947916666666666</v>
      </c>
      <c r="I9" s="9">
        <v>0.40310185185185188</v>
      </c>
      <c r="J9" s="9">
        <v>0.4057986111111111</v>
      </c>
      <c r="K9" s="9">
        <v>0.409212962962963</v>
      </c>
      <c r="L9" s="9">
        <v>0.41214120370370372</v>
      </c>
      <c r="M9" s="9">
        <v>0.41500000000000004</v>
      </c>
      <c r="N9" s="9">
        <v>0.41800925925925925</v>
      </c>
      <c r="O9" s="9">
        <v>0.42151620370370368</v>
      </c>
      <c r="P9" s="9">
        <v>0.42490740740740746</v>
      </c>
    </row>
    <row r="10" spans="1:18" x14ac:dyDescent="0.25">
      <c r="A10" s="20" t="s">
        <v>10</v>
      </c>
      <c r="B10" s="10">
        <v>700</v>
      </c>
      <c r="C10" s="9">
        <v>0.38574074074074072</v>
      </c>
      <c r="D10" s="9">
        <v>0.38877314814814817</v>
      </c>
      <c r="E10" s="9">
        <v>0.39159722222222221</v>
      </c>
      <c r="F10" s="9">
        <v>0.39451388888888889</v>
      </c>
      <c r="G10" s="9">
        <v>0.40001157407407412</v>
      </c>
      <c r="H10" s="9">
        <v>0.40076388888888892</v>
      </c>
      <c r="I10" s="9">
        <v>0.40437499999999998</v>
      </c>
      <c r="J10" s="9">
        <v>0.40739583333333335</v>
      </c>
      <c r="K10" s="9">
        <v>0.41030092592592587</v>
      </c>
      <c r="L10" s="9">
        <v>0.41357638888888887</v>
      </c>
      <c r="M10" s="9">
        <v>0.41635416666666664</v>
      </c>
      <c r="N10" s="9">
        <v>0.41971064814814812</v>
      </c>
      <c r="O10" s="9">
        <v>0.42296296296296299</v>
      </c>
      <c r="P10" s="9">
        <v>0.42605324074074075</v>
      </c>
    </row>
    <row r="11" spans="1:18" x14ac:dyDescent="0.25">
      <c r="A11" s="20" t="s">
        <v>11</v>
      </c>
      <c r="B11" s="10">
        <v>1010</v>
      </c>
      <c r="C11" s="9">
        <v>0.38611111111111113</v>
      </c>
      <c r="D11" s="9">
        <v>0.38949074074074069</v>
      </c>
      <c r="E11" s="9">
        <v>0.39210648148148147</v>
      </c>
      <c r="F11" s="9">
        <v>0.39523148148148146</v>
      </c>
      <c r="G11" s="9">
        <v>0.40060185185185188</v>
      </c>
      <c r="H11" s="9">
        <v>0.4015393518518518</v>
      </c>
      <c r="I11" s="9">
        <v>0.40506944444444443</v>
      </c>
      <c r="J11" s="9">
        <v>0.4079861111111111</v>
      </c>
      <c r="K11" s="9">
        <v>0.41121527777777778</v>
      </c>
      <c r="L11" s="9">
        <v>0.41412037037037036</v>
      </c>
      <c r="M11" s="9">
        <v>0.41689814814814818</v>
      </c>
      <c r="N11" s="9">
        <v>0.42015046296296293</v>
      </c>
      <c r="O11" s="9">
        <v>0.42372685185185183</v>
      </c>
      <c r="P11" s="9">
        <v>0.42674768518518519</v>
      </c>
    </row>
    <row r="12" spans="1:18" ht="15.75" thickBot="1" x14ac:dyDescent="0.3">
      <c r="A12" s="21" t="s">
        <v>6</v>
      </c>
      <c r="B12" s="22">
        <v>880</v>
      </c>
      <c r="C12" s="23">
        <v>0.38763888888888887</v>
      </c>
      <c r="D12" s="23">
        <v>0.39060185185185187</v>
      </c>
      <c r="E12" s="23">
        <v>0.39337962962962963</v>
      </c>
      <c r="F12" s="23">
        <v>0.39672453703703708</v>
      </c>
      <c r="G12" s="23">
        <v>0.4017592592592592</v>
      </c>
      <c r="H12" s="23">
        <v>0.40278935185185188</v>
      </c>
      <c r="I12" s="23">
        <v>0.40633101851851849</v>
      </c>
      <c r="J12" s="23">
        <v>0.40943287037037041</v>
      </c>
      <c r="K12" s="23">
        <v>0.41259259259259262</v>
      </c>
      <c r="L12" s="23">
        <v>0.41556712962962966</v>
      </c>
      <c r="M12" s="23">
        <v>0.4183101851851852</v>
      </c>
      <c r="N12" s="23">
        <v>0.42174768518518518</v>
      </c>
      <c r="O12" s="23">
        <v>0.42501157407407408</v>
      </c>
      <c r="P12" s="23">
        <v>0.42809027777777775</v>
      </c>
    </row>
    <row r="13" spans="1:18" ht="15.75" thickBot="1" x14ac:dyDescent="0.3">
      <c r="A13" s="13" t="s">
        <v>16</v>
      </c>
      <c r="B13" s="14"/>
      <c r="C13" s="15">
        <f>C12-C2</f>
        <v>1.2488425925925917E-2</v>
      </c>
      <c r="D13" s="15">
        <f>D12-D2</f>
        <v>1.2384259259259289E-2</v>
      </c>
      <c r="E13" s="15">
        <f t="shared" ref="E13:P13" si="0">E12-E2</f>
        <v>1.2326388888888873E-2</v>
      </c>
      <c r="F13" s="15">
        <f t="shared" si="0"/>
        <v>1.2546296296296333E-2</v>
      </c>
      <c r="G13" s="15">
        <f t="shared" si="0"/>
        <v>1.4409722222222199E-2</v>
      </c>
      <c r="H13" s="15">
        <f t="shared" si="0"/>
        <v>1.2326388888888928E-2</v>
      </c>
      <c r="I13" s="15">
        <f t="shared" si="0"/>
        <v>1.24305555555555E-2</v>
      </c>
      <c r="J13" s="15">
        <f t="shared" si="0"/>
        <v>1.2557870370370372E-2</v>
      </c>
      <c r="K13" s="15">
        <f t="shared" si="0"/>
        <v>1.2569444444444466E-2</v>
      </c>
      <c r="L13" s="15">
        <f t="shared" si="0"/>
        <v>1.2569444444444522E-2</v>
      </c>
      <c r="M13" s="15">
        <f t="shared" si="0"/>
        <v>1.244212962962965E-2</v>
      </c>
      <c r="N13" s="15">
        <f t="shared" si="0"/>
        <v>1.25925925925926E-2</v>
      </c>
      <c r="O13" s="15">
        <f t="shared" si="0"/>
        <v>1.2476851851851878E-2</v>
      </c>
      <c r="P13" s="15">
        <f t="shared" si="0"/>
        <v>1.2337962962962967E-2</v>
      </c>
    </row>
    <row r="15" spans="1:18" ht="42" x14ac:dyDescent="0.25">
      <c r="A15" s="8" t="s">
        <v>19</v>
      </c>
      <c r="Q15" s="1" t="s">
        <v>20</v>
      </c>
      <c r="R15" s="1" t="s">
        <v>21</v>
      </c>
    </row>
    <row r="16" spans="1:18" x14ac:dyDescent="0.25">
      <c r="A16" s="2" t="s">
        <v>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2" t="s">
        <v>3</v>
      </c>
      <c r="C17" s="6">
        <f>C3-C2</f>
        <v>1.2731481481481066E-3</v>
      </c>
      <c r="D17" s="6">
        <f t="shared" ref="D17:P17" si="1">D3-D2</f>
        <v>1.2268518518518956E-3</v>
      </c>
      <c r="E17" s="6">
        <f t="shared" si="1"/>
        <v>1.5624999999999667E-3</v>
      </c>
      <c r="F17" s="6">
        <f t="shared" si="1"/>
        <v>1.3425925925925619E-3</v>
      </c>
      <c r="G17" s="6">
        <f t="shared" si="1"/>
        <v>1.4699074074074336E-3</v>
      </c>
      <c r="H17" s="6">
        <f t="shared" si="1"/>
        <v>1.3773148148148451E-3</v>
      </c>
      <c r="I17" s="6">
        <f t="shared" si="1"/>
        <v>1.4699074074073781E-3</v>
      </c>
      <c r="J17" s="6">
        <f t="shared" si="1"/>
        <v>1.4004629629629228E-3</v>
      </c>
      <c r="K17" s="6">
        <f t="shared" si="1"/>
        <v>1.5393518518518334E-3</v>
      </c>
      <c r="L17" s="6">
        <f t="shared" si="1"/>
        <v>1.2615740740741233E-3</v>
      </c>
      <c r="M17" s="6">
        <f t="shared" si="1"/>
        <v>1.3773148148148451E-3</v>
      </c>
      <c r="N17" s="6">
        <f t="shared" si="1"/>
        <v>1.3657407407406952E-3</v>
      </c>
      <c r="O17" s="6">
        <f t="shared" si="1"/>
        <v>1.331018518518523E-3</v>
      </c>
      <c r="P17" s="6">
        <f t="shared" si="1"/>
        <v>1.2384259259259345E-3</v>
      </c>
      <c r="Q17" s="6">
        <f>AVERAGE(C17:P17)</f>
        <v>1.3740079365079333E-3</v>
      </c>
      <c r="R17" s="6">
        <f>MAX(C17:P17)-MIN(C17:P17)</f>
        <v>3.3564814814807109E-4</v>
      </c>
    </row>
    <row r="18" spans="1:18" x14ac:dyDescent="0.25">
      <c r="A18" s="2" t="s">
        <v>7</v>
      </c>
      <c r="C18" s="6">
        <f t="shared" ref="C18:P26" si="2">C4-C3</f>
        <v>1.435185185185206E-3</v>
      </c>
      <c r="D18" s="6">
        <f t="shared" si="2"/>
        <v>1.6666666666666496E-3</v>
      </c>
      <c r="E18" s="6">
        <f t="shared" si="2"/>
        <v>1.1689814814814792E-3</v>
      </c>
      <c r="F18" s="6">
        <f t="shared" si="2"/>
        <v>1.4004629629629783E-3</v>
      </c>
      <c r="G18" s="6">
        <f t="shared" si="2"/>
        <v>1.3194444444444287E-3</v>
      </c>
      <c r="H18" s="6">
        <f t="shared" si="2"/>
        <v>1.2499999999999734E-3</v>
      </c>
      <c r="I18" s="6">
        <f t="shared" si="2"/>
        <v>1.4467592592592449E-3</v>
      </c>
      <c r="J18" s="6">
        <f t="shared" si="2"/>
        <v>1.3425925925926174E-3</v>
      </c>
      <c r="K18" s="6">
        <f t="shared" si="2"/>
        <v>1.388888888888884E-3</v>
      </c>
      <c r="L18" s="6">
        <f t="shared" si="2"/>
        <v>1.4583333333333393E-3</v>
      </c>
      <c r="M18" s="6">
        <f t="shared" si="2"/>
        <v>1.2499999999999734E-3</v>
      </c>
      <c r="N18" s="6">
        <f t="shared" si="2"/>
        <v>1.2731481481482176E-3</v>
      </c>
      <c r="O18" s="6">
        <f t="shared" si="2"/>
        <v>1.2847222222222565E-3</v>
      </c>
      <c r="P18" s="6">
        <f t="shared" si="2"/>
        <v>1.4930555555556224E-3</v>
      </c>
      <c r="Q18" s="6">
        <f t="shared" ref="Q18:Q26" si="3">AVERAGE(C18:P18)</f>
        <v>1.3698743386243478E-3</v>
      </c>
      <c r="R18" s="6">
        <f t="shared" ref="R18:R26" si="4">MAX(C18:P18)-MIN(C18:P18)</f>
        <v>4.9768518518517046E-4</v>
      </c>
    </row>
    <row r="19" spans="1:18" x14ac:dyDescent="0.25">
      <c r="A19" s="2" t="s">
        <v>4</v>
      </c>
      <c r="C19" s="6">
        <f t="shared" si="2"/>
        <v>1.3541666666667118E-3</v>
      </c>
      <c r="D19" s="6">
        <f t="shared" si="2"/>
        <v>1.1458333333332904E-3</v>
      </c>
      <c r="E19" s="6">
        <f t="shared" si="2"/>
        <v>1.5277777777777946E-3</v>
      </c>
      <c r="F19" s="6">
        <f t="shared" si="2"/>
        <v>1.2615740740741233E-3</v>
      </c>
      <c r="G19" s="6">
        <f t="shared" si="2"/>
        <v>2.870370370370412E-3</v>
      </c>
      <c r="H19" s="6">
        <f t="shared" si="2"/>
        <v>1.631944444444422E-3</v>
      </c>
      <c r="I19" s="6">
        <f t="shared" si="2"/>
        <v>1.087962962962985E-3</v>
      </c>
      <c r="J19" s="6">
        <f t="shared" si="2"/>
        <v>1.3425925925926174E-3</v>
      </c>
      <c r="K19" s="6">
        <f t="shared" si="2"/>
        <v>1.1226851851852127E-3</v>
      </c>
      <c r="L19" s="6">
        <f t="shared" si="2"/>
        <v>1.4699074074074336E-3</v>
      </c>
      <c r="M19" s="6">
        <f t="shared" si="2"/>
        <v>1.5509259259259278E-3</v>
      </c>
      <c r="N19" s="6">
        <f t="shared" si="2"/>
        <v>1.5740740740740056E-3</v>
      </c>
      <c r="O19" s="6">
        <f t="shared" si="2"/>
        <v>1.6666666666666496E-3</v>
      </c>
      <c r="P19" s="6">
        <f t="shared" si="2"/>
        <v>1.388888888888884E-3</v>
      </c>
      <c r="Q19" s="6">
        <f t="shared" si="3"/>
        <v>1.4996693121693192E-3</v>
      </c>
      <c r="R19" s="6">
        <f t="shared" si="4"/>
        <v>1.782407407407427E-3</v>
      </c>
    </row>
    <row r="20" spans="1:18" x14ac:dyDescent="0.25">
      <c r="A20" s="2" t="s">
        <v>5</v>
      </c>
      <c r="C20" s="6">
        <f t="shared" si="2"/>
        <v>1.6087962962962887E-3</v>
      </c>
      <c r="D20" s="6">
        <f t="shared" si="2"/>
        <v>1.4120370370370727E-3</v>
      </c>
      <c r="E20" s="6">
        <f t="shared" si="2"/>
        <v>1.4236111111111116E-3</v>
      </c>
      <c r="F20" s="6">
        <f t="shared" si="2"/>
        <v>1.4120370370370172E-3</v>
      </c>
      <c r="G20" s="6">
        <f t="shared" si="2"/>
        <v>1.8171296296296546E-3</v>
      </c>
      <c r="H20" s="6">
        <f t="shared" si="2"/>
        <v>1.2847222222222565E-3</v>
      </c>
      <c r="I20" s="6">
        <f t="shared" si="2"/>
        <v>1.4467592592593004E-3</v>
      </c>
      <c r="J20" s="6">
        <f t="shared" si="2"/>
        <v>1.5624999999999667E-3</v>
      </c>
      <c r="K20" s="6">
        <f t="shared" si="2"/>
        <v>1.5972222222221943E-3</v>
      </c>
      <c r="L20" s="6">
        <f t="shared" si="2"/>
        <v>1.2152777777776902E-3</v>
      </c>
      <c r="M20" s="6">
        <f t="shared" si="2"/>
        <v>1.5509259259259278E-3</v>
      </c>
      <c r="N20" s="6">
        <f t="shared" si="2"/>
        <v>1.388888888888995E-3</v>
      </c>
      <c r="O20" s="6">
        <f t="shared" si="2"/>
        <v>1.2037037037037068E-3</v>
      </c>
      <c r="P20" s="6">
        <f t="shared" si="2"/>
        <v>1.2615740740740677E-3</v>
      </c>
      <c r="Q20" s="6">
        <f t="shared" si="3"/>
        <v>1.4417989417989466E-3</v>
      </c>
      <c r="R20" s="6">
        <f t="shared" si="4"/>
        <v>6.134259259259478E-4</v>
      </c>
    </row>
    <row r="21" spans="1:18" x14ac:dyDescent="0.25">
      <c r="A21" s="2" t="s">
        <v>8</v>
      </c>
      <c r="C21" s="6">
        <f t="shared" si="2"/>
        <v>1.2500000000000289E-3</v>
      </c>
      <c r="D21" s="6">
        <f t="shared" si="2"/>
        <v>1.4351851851851505E-3</v>
      </c>
      <c r="E21" s="6">
        <f t="shared" si="2"/>
        <v>1.3541666666666563E-3</v>
      </c>
      <c r="F21" s="6">
        <f t="shared" si="2"/>
        <v>1.5393518518518334E-3</v>
      </c>
      <c r="G21" s="6">
        <f t="shared" si="2"/>
        <v>7.1759259259251973E-4</v>
      </c>
      <c r="H21" s="6">
        <f t="shared" si="2"/>
        <v>1.5509259259259278E-3</v>
      </c>
      <c r="I21" s="6">
        <f t="shared" si="2"/>
        <v>1.5856481481481E-3</v>
      </c>
      <c r="J21" s="6">
        <f t="shared" si="2"/>
        <v>1.3541666666667118E-3</v>
      </c>
      <c r="K21" s="6">
        <f t="shared" si="2"/>
        <v>1.1689814814814792E-3</v>
      </c>
      <c r="L21" s="6">
        <f t="shared" si="2"/>
        <v>1.6203703703704386E-3</v>
      </c>
      <c r="M21" s="6">
        <f t="shared" si="2"/>
        <v>1.3310185185184675E-3</v>
      </c>
      <c r="N21" s="6">
        <f t="shared" si="2"/>
        <v>1.4120370370370172E-3</v>
      </c>
      <c r="O21" s="6">
        <f t="shared" si="2"/>
        <v>1.481481481481528E-3</v>
      </c>
      <c r="P21" s="6">
        <f t="shared" si="2"/>
        <v>1.5972222222221943E-3</v>
      </c>
      <c r="Q21" s="6">
        <f t="shared" si="3"/>
        <v>1.3855820105820038E-3</v>
      </c>
      <c r="R21" s="6">
        <f t="shared" si="4"/>
        <v>9.027777777779189E-4</v>
      </c>
    </row>
    <row r="22" spans="1:18" x14ac:dyDescent="0.25">
      <c r="A22" s="2" t="s">
        <v>0</v>
      </c>
      <c r="C22" s="6">
        <f t="shared" si="2"/>
        <v>7.407407407407085E-4</v>
      </c>
      <c r="D22" s="6">
        <f t="shared" si="2"/>
        <v>7.523148148148584E-4</v>
      </c>
      <c r="E22" s="6">
        <f t="shared" si="2"/>
        <v>6.3657407407408106E-4</v>
      </c>
      <c r="F22" s="6">
        <f t="shared" si="2"/>
        <v>6.5972222222221433E-4</v>
      </c>
      <c r="G22" s="6">
        <f t="shared" si="2"/>
        <v>7.7546296296299166E-4</v>
      </c>
      <c r="H22" s="6">
        <f t="shared" si="2"/>
        <v>6.8287037037034759E-4</v>
      </c>
      <c r="I22" s="6">
        <f t="shared" si="2"/>
        <v>6.828703703704031E-4</v>
      </c>
      <c r="J22" s="6">
        <f t="shared" si="2"/>
        <v>5.9027777777775903E-4</v>
      </c>
      <c r="K22" s="6">
        <f t="shared" si="2"/>
        <v>9.3750000000003553E-4</v>
      </c>
      <c r="L22" s="6">
        <f t="shared" si="2"/>
        <v>4.9768518518511495E-4</v>
      </c>
      <c r="M22" s="6">
        <f t="shared" si="2"/>
        <v>4.2824074074077068E-4</v>
      </c>
      <c r="N22" s="6">
        <f t="shared" si="2"/>
        <v>6.9444444444438647E-4</v>
      </c>
      <c r="O22" s="6">
        <f t="shared" si="2"/>
        <v>6.018518518517979E-4</v>
      </c>
      <c r="P22" s="6">
        <f t="shared" si="2"/>
        <v>5.2083333333335924E-4</v>
      </c>
      <c r="Q22" s="6">
        <f t="shared" si="3"/>
        <v>6.5724206349205921E-4</v>
      </c>
      <c r="R22" s="6">
        <f t="shared" si="4"/>
        <v>5.0925925925926485E-4</v>
      </c>
    </row>
    <row r="23" spans="1:18" x14ac:dyDescent="0.25">
      <c r="A23" s="2" t="s">
        <v>9</v>
      </c>
      <c r="C23" s="6">
        <f t="shared" si="2"/>
        <v>1.3657407407407507E-3</v>
      </c>
      <c r="D23" s="6">
        <f t="shared" si="2"/>
        <v>1.3425925925925619E-3</v>
      </c>
      <c r="E23" s="6">
        <f t="shared" si="2"/>
        <v>1.5162037037037002E-3</v>
      </c>
      <c r="F23" s="6">
        <f t="shared" si="2"/>
        <v>1.331018518518523E-3</v>
      </c>
      <c r="G23" s="6">
        <f t="shared" si="2"/>
        <v>1.4814814814814725E-3</v>
      </c>
      <c r="H23" s="6">
        <f t="shared" si="2"/>
        <v>1.2384259259259345E-3</v>
      </c>
      <c r="I23" s="6">
        <f t="shared" si="2"/>
        <v>1.4814814814814725E-3</v>
      </c>
      <c r="J23" s="6">
        <f t="shared" si="2"/>
        <v>1.3310185185184675E-3</v>
      </c>
      <c r="K23" s="6">
        <f t="shared" si="2"/>
        <v>1.435185185185206E-3</v>
      </c>
      <c r="L23" s="6">
        <f t="shared" si="2"/>
        <v>1.6203703703704386E-3</v>
      </c>
      <c r="M23" s="6">
        <f t="shared" si="2"/>
        <v>1.6435185185185719E-3</v>
      </c>
      <c r="N23" s="6">
        <f t="shared" si="2"/>
        <v>1.1458333333333459E-3</v>
      </c>
      <c r="O23" s="6">
        <f t="shared" si="2"/>
        <v>1.4120370370370172E-3</v>
      </c>
      <c r="P23" s="6">
        <f t="shared" si="2"/>
        <v>1.6550925925926108E-3</v>
      </c>
      <c r="Q23" s="6">
        <f t="shared" si="3"/>
        <v>1.4285714285714338E-3</v>
      </c>
      <c r="R23" s="6">
        <f t="shared" si="4"/>
        <v>5.0925925925926485E-4</v>
      </c>
    </row>
    <row r="24" spans="1:18" x14ac:dyDescent="0.25">
      <c r="A24" s="2" t="s">
        <v>10</v>
      </c>
      <c r="C24" s="6">
        <f t="shared" si="2"/>
        <v>1.5624999999999667E-3</v>
      </c>
      <c r="D24" s="6">
        <f t="shared" si="2"/>
        <v>1.5740740740741166E-3</v>
      </c>
      <c r="E24" s="6">
        <f t="shared" si="2"/>
        <v>1.3541666666666563E-3</v>
      </c>
      <c r="F24" s="6">
        <f t="shared" si="2"/>
        <v>1.388888888888884E-3</v>
      </c>
      <c r="G24" s="6">
        <f t="shared" si="2"/>
        <v>2.2106481481481977E-3</v>
      </c>
      <c r="H24" s="6">
        <f t="shared" si="2"/>
        <v>1.2847222222222565E-3</v>
      </c>
      <c r="I24" s="6">
        <f t="shared" si="2"/>
        <v>1.2731481481481066E-3</v>
      </c>
      <c r="J24" s="6">
        <f t="shared" si="2"/>
        <v>1.5972222222222499E-3</v>
      </c>
      <c r="K24" s="6">
        <f t="shared" si="2"/>
        <v>1.087962962962874E-3</v>
      </c>
      <c r="L24" s="6">
        <f t="shared" si="2"/>
        <v>1.4351851851851505E-3</v>
      </c>
      <c r="M24" s="6">
        <f t="shared" si="2"/>
        <v>1.3541666666666008E-3</v>
      </c>
      <c r="N24" s="6">
        <f t="shared" si="2"/>
        <v>1.7013888888888773E-3</v>
      </c>
      <c r="O24" s="6">
        <f t="shared" si="2"/>
        <v>1.4467592592593004E-3</v>
      </c>
      <c r="P24" s="6">
        <f t="shared" si="2"/>
        <v>1.1458333333332904E-3</v>
      </c>
      <c r="Q24" s="6">
        <f t="shared" si="3"/>
        <v>1.4583333333333234E-3</v>
      </c>
      <c r="R24" s="6">
        <f t="shared" si="4"/>
        <v>1.1226851851853237E-3</v>
      </c>
    </row>
    <row r="25" spans="1:18" x14ac:dyDescent="0.25">
      <c r="A25" s="2" t="s">
        <v>11</v>
      </c>
      <c r="C25" s="6">
        <f t="shared" si="2"/>
        <v>3.7037037037040976E-4</v>
      </c>
      <c r="D25" s="6">
        <f t="shared" si="2"/>
        <v>7.1759259259251973E-4</v>
      </c>
      <c r="E25" s="6">
        <f t="shared" si="2"/>
        <v>5.0925925925926485E-4</v>
      </c>
      <c r="F25" s="6">
        <f t="shared" si="2"/>
        <v>7.1759259259257524E-4</v>
      </c>
      <c r="G25" s="6">
        <f t="shared" si="2"/>
        <v>5.9027777777775903E-4</v>
      </c>
      <c r="H25" s="6">
        <f t="shared" si="2"/>
        <v>7.7546296296288064E-4</v>
      </c>
      <c r="I25" s="6">
        <f t="shared" si="2"/>
        <v>6.9444444444444198E-4</v>
      </c>
      <c r="J25" s="6">
        <f t="shared" si="2"/>
        <v>5.9027777777775903E-4</v>
      </c>
      <c r="K25" s="6">
        <f t="shared" si="2"/>
        <v>9.1435185185190226E-4</v>
      </c>
      <c r="L25" s="6">
        <f t="shared" si="2"/>
        <v>5.439814814814925E-4</v>
      </c>
      <c r="M25" s="6">
        <f t="shared" si="2"/>
        <v>5.4398148148154801E-4</v>
      </c>
      <c r="N25" s="6">
        <f t="shared" si="2"/>
        <v>4.3981481481480955E-4</v>
      </c>
      <c r="O25" s="6">
        <f t="shared" si="2"/>
        <v>7.6388888888884177E-4</v>
      </c>
      <c r="P25" s="6">
        <f t="shared" si="2"/>
        <v>6.9444444444444198E-4</v>
      </c>
      <c r="Q25" s="6">
        <f t="shared" si="3"/>
        <v>6.3326719576718899E-4</v>
      </c>
      <c r="R25" s="6">
        <f t="shared" si="4"/>
        <v>5.439814814814925E-4</v>
      </c>
    </row>
    <row r="26" spans="1:18" x14ac:dyDescent="0.25">
      <c r="A26" s="2" t="s">
        <v>6</v>
      </c>
      <c r="C26" s="6">
        <f t="shared" si="2"/>
        <v>1.527777777777739E-3</v>
      </c>
      <c r="D26" s="6">
        <f t="shared" si="2"/>
        <v>1.1111111111111738E-3</v>
      </c>
      <c r="E26" s="6">
        <f t="shared" si="2"/>
        <v>1.2731481481481621E-3</v>
      </c>
      <c r="F26" s="6">
        <f t="shared" si="2"/>
        <v>1.4930555555556224E-3</v>
      </c>
      <c r="G26" s="6">
        <f t="shared" si="2"/>
        <v>1.1574074074073293E-3</v>
      </c>
      <c r="H26" s="6">
        <f t="shared" si="2"/>
        <v>1.2500000000000844E-3</v>
      </c>
      <c r="I26" s="6">
        <f t="shared" si="2"/>
        <v>1.2615740740740677E-3</v>
      </c>
      <c r="J26" s="6">
        <f t="shared" si="2"/>
        <v>1.4467592592593004E-3</v>
      </c>
      <c r="K26" s="6">
        <f t="shared" si="2"/>
        <v>1.3773148148148451E-3</v>
      </c>
      <c r="L26" s="6">
        <f t="shared" si="2"/>
        <v>1.4467592592593004E-3</v>
      </c>
      <c r="M26" s="6">
        <f t="shared" si="2"/>
        <v>1.4120370370370172E-3</v>
      </c>
      <c r="N26" s="6">
        <f t="shared" si="2"/>
        <v>1.5972222222222499E-3</v>
      </c>
      <c r="O26" s="6">
        <f t="shared" si="2"/>
        <v>1.2847222222222565E-3</v>
      </c>
      <c r="P26" s="6">
        <f t="shared" si="2"/>
        <v>1.3425925925925619E-3</v>
      </c>
      <c r="Q26" s="6">
        <f t="shared" si="3"/>
        <v>1.3558201058201222E-3</v>
      </c>
      <c r="R26" s="6">
        <f t="shared" si="4"/>
        <v>4.8611111111107608E-4</v>
      </c>
    </row>
    <row r="27" spans="1:18" x14ac:dyDescent="0.25">
      <c r="C27" s="3"/>
    </row>
    <row r="28" spans="1:18" x14ac:dyDescent="0.25">
      <c r="A28" s="2" t="s">
        <v>13</v>
      </c>
      <c r="B28" s="4">
        <f>COUNTA(A2:A12)</f>
        <v>11</v>
      </c>
    </row>
    <row r="29" spans="1:18" x14ac:dyDescent="0.25">
      <c r="A29" s="2" t="s">
        <v>22</v>
      </c>
      <c r="B29" s="5">
        <f>SUM(B2:B12)</f>
        <v>9980</v>
      </c>
    </row>
    <row r="30" spans="1:18" x14ac:dyDescent="0.25">
      <c r="A30" s="2" t="s">
        <v>14</v>
      </c>
      <c r="B30" s="5">
        <f>MIN(B3:B12)</f>
        <v>520</v>
      </c>
    </row>
    <row r="31" spans="1:18" x14ac:dyDescent="0.25">
      <c r="A31" s="2" t="s">
        <v>15</v>
      </c>
      <c r="B31" s="5">
        <f>MAX(B3:B12)</f>
        <v>1990</v>
      </c>
    </row>
    <row r="32" spans="1:18" ht="30" x14ac:dyDescent="0.25">
      <c r="A32" s="2" t="s">
        <v>17</v>
      </c>
      <c r="B32" s="6">
        <f>MAX(C13:P13)</f>
        <v>1.4409722222222199E-2</v>
      </c>
    </row>
    <row r="33" spans="1:18" x14ac:dyDescent="0.25">
      <c r="A33" s="2" t="s">
        <v>18</v>
      </c>
      <c r="B33" s="7">
        <f>INDEX(C1:P1,1,MATCH(B32,C13:P13,0))</f>
        <v>79</v>
      </c>
      <c r="R33" s="1"/>
    </row>
    <row r="34" spans="1:18" x14ac:dyDescent="0.25">
      <c r="R34" s="2"/>
    </row>
  </sheetData>
  <pageMargins left="0.70866141732283472" right="0.70866141732283472" top="0.74803149606299213" bottom="0.74803149606299213" header="0.31496062992125984" footer="0.31496062992125984"/>
  <pageSetup paperSize="9"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Oktatási Hivatal</cp:lastModifiedBy>
  <cp:lastPrinted>2014-10-30T18:33:47Z</cp:lastPrinted>
  <dcterms:created xsi:type="dcterms:W3CDTF">2013-10-20T08:45:00Z</dcterms:created>
  <dcterms:modified xsi:type="dcterms:W3CDTF">2014-11-30T16:10:37Z</dcterms:modified>
</cp:coreProperties>
</file>