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19200" windowHeight="10995" xr2:uid="{00000000-000D-0000-FFFF-FFFF00000000}"/>
  </bookViews>
  <sheets>
    <sheet name="Vízkeménység" sheetId="1" r:id="rId1"/>
  </sheets>
  <definedNames>
    <definedName name="_xlnm._FilterDatabase" localSheetId="0" hidden="1">Vízkeménység!$A$1:$F$119</definedName>
  </definedNames>
  <calcPr calcId="171027"/>
</workbook>
</file>

<file path=xl/calcChain.xml><?xml version="1.0" encoding="utf-8"?>
<calcChain xmlns="http://schemas.openxmlformats.org/spreadsheetml/2006/main">
  <c r="E2" i="1" l="1"/>
  <c r="E119" i="1" l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2" i="1"/>
  <c r="J8" i="1" l="1"/>
  <c r="K8" i="1" s="1"/>
  <c r="K3" i="1"/>
  <c r="K5" i="1"/>
  <c r="K2" i="1"/>
  <c r="K4" i="1"/>
  <c r="K6" i="1"/>
  <c r="J4" i="1"/>
  <c r="J6" i="1"/>
  <c r="J3" i="1"/>
  <c r="J5" i="1"/>
  <c r="J2" i="1"/>
  <c r="L6" i="1" l="1"/>
  <c r="L2" i="1"/>
  <c r="L3" i="1"/>
  <c r="L4" i="1"/>
  <c r="L5" i="1"/>
</calcChain>
</file>

<file path=xl/sharedStrings.xml><?xml version="1.0" encoding="utf-8"?>
<sst xmlns="http://schemas.openxmlformats.org/spreadsheetml/2006/main" count="135" uniqueCount="135">
  <si>
    <t>Települések</t>
  </si>
  <si>
    <t>Adács</t>
  </si>
  <si>
    <t>Aldebrő</t>
  </si>
  <si>
    <t>Andornaktálya</t>
  </si>
  <si>
    <t>Apc</t>
  </si>
  <si>
    <t>Átány</t>
  </si>
  <si>
    <t>Atkár</t>
  </si>
  <si>
    <t>Bátonyterenye</t>
  </si>
  <si>
    <t>Bátor</t>
  </si>
  <si>
    <t>Besenyőtelek</t>
  </si>
  <si>
    <t>Boconád</t>
  </si>
  <si>
    <t>Bogács</t>
  </si>
  <si>
    <t>Boldog</t>
  </si>
  <si>
    <t>Borsodgeszt</t>
  </si>
  <si>
    <t>Borsodivánka</t>
  </si>
  <si>
    <t>Bükkábrány</t>
  </si>
  <si>
    <t>Bükkzsérc</t>
  </si>
  <si>
    <t>Csány</t>
  </si>
  <si>
    <t>Cserépfalu</t>
  </si>
  <si>
    <t>Cserépváralja</t>
  </si>
  <si>
    <t>Csincse</t>
  </si>
  <si>
    <t>Demjén</t>
  </si>
  <si>
    <t>Detk</t>
  </si>
  <si>
    <t>Dédestapolcsány</t>
  </si>
  <si>
    <t>Domoszló</t>
  </si>
  <si>
    <t>Dormánd</t>
  </si>
  <si>
    <t>Ecséd</t>
  </si>
  <si>
    <t>Eger</t>
  </si>
  <si>
    <t>Egerbakta</t>
  </si>
  <si>
    <t>Egerbocs</t>
  </si>
  <si>
    <t>Egercsehi</t>
  </si>
  <si>
    <t>Egerlövő</t>
  </si>
  <si>
    <t>Egerszalók</t>
  </si>
  <si>
    <t>Egerszólát</t>
  </si>
  <si>
    <t>Erdőtelek</t>
  </si>
  <si>
    <t>Erk</t>
  </si>
  <si>
    <t>Feldebrő</t>
  </si>
  <si>
    <t>Felsőtárkány</t>
  </si>
  <si>
    <t>Füzesabony</t>
  </si>
  <si>
    <t>Gelej</t>
  </si>
  <si>
    <t>Gyöngyöshalász</t>
  </si>
  <si>
    <t>Gyöngyös</t>
  </si>
  <si>
    <t>Gyöngyösoroszi</t>
  </si>
  <si>
    <t>Gyöngyöspata</t>
  </si>
  <si>
    <t>Gyöngyössolymos</t>
  </si>
  <si>
    <t>Gyöngyöstarján</t>
  </si>
  <si>
    <t>Halmajugra</t>
  </si>
  <si>
    <t>Harsány</t>
  </si>
  <si>
    <t>Hatvan</t>
  </si>
  <si>
    <t>Heréd</t>
  </si>
  <si>
    <t>Heves</t>
  </si>
  <si>
    <t>Hevesaranyos</t>
  </si>
  <si>
    <t>Hevesvezekény</t>
  </si>
  <si>
    <t>Hort</t>
  </si>
  <si>
    <t>Istenmezeje-Szederkénypuszta</t>
  </si>
  <si>
    <t>Jászárokszállás</t>
  </si>
  <si>
    <t>Karácsond</t>
  </si>
  <si>
    <t>Kál</t>
  </si>
  <si>
    <t>Kápolna</t>
  </si>
  <si>
    <t>Kerecsend</t>
  </si>
  <si>
    <t>Kerekharaszt</t>
  </si>
  <si>
    <t>Kisgyőr</t>
  </si>
  <si>
    <t>Kisnána</t>
  </si>
  <si>
    <t>Kompolt</t>
  </si>
  <si>
    <t>Kömlő</t>
  </si>
  <si>
    <t>Lőrinci</t>
  </si>
  <si>
    <t>Ludas</t>
  </si>
  <si>
    <t>Maklár</t>
  </si>
  <si>
    <t>Markaz</t>
  </si>
  <si>
    <t>Mályinka</t>
  </si>
  <si>
    <t>Mátrafüred</t>
  </si>
  <si>
    <t>Mátraverebély</t>
  </si>
  <si>
    <t>Mezőkeresztes</t>
  </si>
  <si>
    <t>Mezőnagymihály</t>
  </si>
  <si>
    <t>Mezőnyárád</t>
  </si>
  <si>
    <t>Mezőtárkány</t>
  </si>
  <si>
    <t>Nagyfüged</t>
  </si>
  <si>
    <t>Nagykökényes</t>
  </si>
  <si>
    <t>Nagyréde</t>
  </si>
  <si>
    <t>Nagytálya</t>
  </si>
  <si>
    <t>Nagyút</t>
  </si>
  <si>
    <t>Négyes</t>
  </si>
  <si>
    <t>Noszvaj</t>
  </si>
  <si>
    <t>Novaj</t>
  </si>
  <si>
    <t>Ostoros</t>
  </si>
  <si>
    <t>Pálosvörösmart</t>
  </si>
  <si>
    <t>Pély</t>
  </si>
  <si>
    <t>Petőfibánya</t>
  </si>
  <si>
    <t>Rákóczibánya</t>
  </si>
  <si>
    <t>Rózsaszentmárton</t>
  </si>
  <si>
    <t>Sarud</t>
  </si>
  <si>
    <t>Sály</t>
  </si>
  <si>
    <t>Szarvaskő</t>
  </si>
  <si>
    <t>Szentistván</t>
  </si>
  <si>
    <t>Szihalom</t>
  </si>
  <si>
    <t>Szomolya</t>
  </si>
  <si>
    <t>Szúcs</t>
  </si>
  <si>
    <t>Szücsi</t>
  </si>
  <si>
    <t>Tard</t>
  </si>
  <si>
    <t>Tarnabod</t>
  </si>
  <si>
    <t>Tarnaméra</t>
  </si>
  <si>
    <t>Tarnaörs</t>
  </si>
  <si>
    <t>Tarnaszentmiklós</t>
  </si>
  <si>
    <t>Tarnazsadány</t>
  </si>
  <si>
    <t>Tenk</t>
  </si>
  <si>
    <t>Tibolddaróc</t>
  </si>
  <si>
    <t>Tiszabábolna</t>
  </si>
  <si>
    <t>Tiszadorogma</t>
  </si>
  <si>
    <t>Tiszanána</t>
  </si>
  <si>
    <t>Tiszavalk</t>
  </si>
  <si>
    <t>Tófalu</t>
  </si>
  <si>
    <t>Vatta</t>
  </si>
  <si>
    <t>Vámosgyörk</t>
  </si>
  <si>
    <t>Vécs</t>
  </si>
  <si>
    <t>Verseg</t>
  </si>
  <si>
    <t>Visonta</t>
  </si>
  <si>
    <t>Visznek</t>
  </si>
  <si>
    <t>Zagyvaszántó</t>
  </si>
  <si>
    <t>Zaránk</t>
  </si>
  <si>
    <t>CaO felső (mg/l)</t>
  </si>
  <si>
    <t>CaO alsó (mg/l)</t>
  </si>
  <si>
    <t>Keménység (nk°)</t>
  </si>
  <si>
    <t>nagyon lágy víz</t>
  </si>
  <si>
    <t>lágy víz</t>
  </si>
  <si>
    <t>kemény víz</t>
  </si>
  <si>
    <t>nem szolgáltatható</t>
  </si>
  <si>
    <t>Kategória</t>
  </si>
  <si>
    <t>Határérték (nk°)</t>
  </si>
  <si>
    <t>Minőség</t>
  </si>
  <si>
    <t>középkemény víz</t>
  </si>
  <si>
    <t>Települések (db)</t>
  </si>
  <si>
    <t>Népesség (fő)</t>
  </si>
  <si>
    <t>Fogyasztók aránya</t>
  </si>
  <si>
    <t>Maximális keménység</t>
  </si>
  <si>
    <t>Fogyasztók
(fő)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</si>
</sst>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165" fontId="18" fillId="0" borderId="11" xfId="0" applyNumberFormat="1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6" fillId="33" borderId="0" xfId="0" applyFont="1" applyFill="1" applyAlignment="1">
      <alignment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 sz="1300" b="0">
                <a:latin typeface="Arial" panose="020B0604020202020204" pitchFamily="34" charset="0"/>
                <a:cs typeface="Arial" panose="020B0604020202020204" pitchFamily="34" charset="0"/>
              </a:rPr>
              <a:t>A települések aránya az</a:t>
            </a:r>
            <a:r>
              <a:rPr lang="hu-HU" sz="1300" b="0" baseline="0">
                <a:latin typeface="Arial" panose="020B0604020202020204" pitchFamily="34" charset="0"/>
                <a:cs typeface="Arial" panose="020B0604020202020204" pitchFamily="34" charset="0"/>
              </a:rPr>
              <a:t> ivóvíz </a:t>
            </a:r>
            <a:r>
              <a:rPr lang="hu-HU" sz="1300" b="0">
                <a:latin typeface="Arial" panose="020B0604020202020204" pitchFamily="34" charset="0"/>
                <a:cs typeface="Arial" panose="020B0604020202020204" pitchFamily="34" charset="0"/>
              </a:rPr>
              <a:t>keménysége szerint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D-4BDE-9880-2B3AFB4BE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D-4BDE-9880-2B3AFB4BECF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D-4BDE-9880-2B3AFB4BE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D-4BDE-9880-2B3AFB4BEC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D-4BDE-9880-2B3AFB4BE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Vízkeménység!$I$2:$I$6</c:f>
              <c:strCache>
                <c:ptCount val="5"/>
                <c:pt idx="0">
                  <c:v>nagyon lágy víz</c:v>
                </c:pt>
                <c:pt idx="1">
                  <c:v>lágy víz</c:v>
                </c:pt>
                <c:pt idx="2">
                  <c:v>középkemény víz</c:v>
                </c:pt>
                <c:pt idx="3">
                  <c:v>kemény víz</c:v>
                </c:pt>
                <c:pt idx="4">
                  <c:v>nem szolgáltatható</c:v>
                </c:pt>
              </c:strCache>
            </c:strRef>
          </c:cat>
          <c:val>
            <c:numRef>
              <c:f>Vízkeménység!$J$2:$J$6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67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BD-4BDE-9880-2B3AFB4B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33337</xdr:rowOff>
    </xdr:from>
    <xdr:to>
      <xdr:col>12</xdr:col>
      <xdr:colOff>171449</xdr:colOff>
      <xdr:row>23</xdr:row>
      <xdr:rowOff>109537</xdr:rowOff>
    </xdr:to>
    <xdr:graphicFrame macro="">
      <xdr:nvGraphicFramePr>
        <xdr:cNvPr id="3" name="Diagra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workbookViewId="0">
      <selection activeCell="K2" sqref="K2"/>
    </sheetView>
  </sheetViews>
  <sheetFormatPr defaultRowHeight="15" x14ac:dyDescent="0.25"/>
  <cols>
    <col min="1" max="1" width="29.28515625" bestFit="1" customWidth="1"/>
    <col min="2" max="2" width="9.7109375" style="1" bestFit="1" customWidth="1"/>
    <col min="3" max="4" width="9.140625" style="1"/>
    <col min="5" max="5" width="11.7109375" style="1" customWidth="1"/>
    <col min="6" max="6" width="16.28515625" style="1" bestFit="1" customWidth="1"/>
    <col min="8" max="8" width="10.42578125" style="1" customWidth="1"/>
    <col min="9" max="9" width="20.85546875" style="1" bestFit="1" customWidth="1"/>
    <col min="10" max="10" width="11.85546875" style="1" customWidth="1"/>
    <col min="11" max="11" width="13.85546875" style="1" customWidth="1"/>
    <col min="12" max="12" width="10.7109375" style="1" bestFit="1" customWidth="1"/>
  </cols>
  <sheetData>
    <row r="1" spans="1:12" s="10" customFormat="1" ht="45.75" thickBot="1" x14ac:dyDescent="0.3">
      <c r="A1" s="11" t="s">
        <v>0</v>
      </c>
      <c r="B1" s="12" t="s">
        <v>131</v>
      </c>
      <c r="C1" s="12" t="s">
        <v>120</v>
      </c>
      <c r="D1" s="12" t="s">
        <v>119</v>
      </c>
      <c r="E1" s="12" t="s">
        <v>121</v>
      </c>
      <c r="F1" s="12" t="s">
        <v>128</v>
      </c>
      <c r="H1" s="13" t="s">
        <v>127</v>
      </c>
      <c r="I1" s="13" t="s">
        <v>126</v>
      </c>
      <c r="J1" s="14" t="s">
        <v>130</v>
      </c>
      <c r="K1" s="14" t="s">
        <v>134</v>
      </c>
      <c r="L1" s="14" t="s">
        <v>132</v>
      </c>
    </row>
    <row r="2" spans="1:12" ht="15.75" thickBot="1" x14ac:dyDescent="0.3">
      <c r="A2" t="s">
        <v>1</v>
      </c>
      <c r="B2" s="1">
        <v>2718</v>
      </c>
      <c r="C2" s="1">
        <v>160</v>
      </c>
      <c r="D2" s="1">
        <v>170</v>
      </c>
      <c r="E2" s="2">
        <f>ROUND(AVERAGE(C2:D2)/10,1)</f>
        <v>16.5</v>
      </c>
      <c r="F2" s="3" t="str">
        <f>VLOOKUP(E2,$H$2:$I$6,2)</f>
        <v>középkemény víz</v>
      </c>
      <c r="H2" s="5">
        <v>0</v>
      </c>
      <c r="I2" s="6" t="s">
        <v>122</v>
      </c>
      <c r="J2" s="8">
        <f>COUNTIF($F$2:$F$119,I2)</f>
        <v>5</v>
      </c>
      <c r="K2" s="8">
        <f>SUMIFS($B$2:$B$119,$F$2:$F$119,I2)</f>
        <v>7198</v>
      </c>
      <c r="L2" s="9">
        <f>K2/SUM($K$2:$K$6)</f>
        <v>2.2705406965557052E-2</v>
      </c>
    </row>
    <row r="3" spans="1:12" ht="15.75" thickBot="1" x14ac:dyDescent="0.3">
      <c r="A3" t="s">
        <v>2</v>
      </c>
      <c r="B3" s="1">
        <v>666</v>
      </c>
      <c r="C3" s="1">
        <v>180</v>
      </c>
      <c r="D3" s="1">
        <v>190</v>
      </c>
      <c r="E3" s="2">
        <f t="shared" ref="E3:E66" si="0">ROUND(AVERAGE(C3:D3)/10,1)</f>
        <v>18.5</v>
      </c>
      <c r="F3" s="3" t="str">
        <f t="shared" ref="F3:F66" si="1">VLOOKUP(E3,$H$2:$I$6,2)</f>
        <v>középkemény víz</v>
      </c>
      <c r="H3" s="4">
        <v>7</v>
      </c>
      <c r="I3" s="6" t="s">
        <v>123</v>
      </c>
      <c r="J3" s="8">
        <f t="shared" ref="J3:J6" si="2">COUNTIF($F$2:$F$119,I3)</f>
        <v>34</v>
      </c>
      <c r="K3" s="8">
        <f t="shared" ref="K3:K6" si="3">SUMIFS($B$2:$B$119,$F$2:$F$119,I3)</f>
        <v>83326</v>
      </c>
      <c r="L3" s="9">
        <f t="shared" ref="L3:L6" si="4">K3/SUM($K$2:$K$6)</f>
        <v>0.26284394843178754</v>
      </c>
    </row>
    <row r="4" spans="1:12" ht="15.75" thickBot="1" x14ac:dyDescent="0.3">
      <c r="A4" t="s">
        <v>3</v>
      </c>
      <c r="B4" s="1">
        <v>2741</v>
      </c>
      <c r="C4" s="1">
        <v>160</v>
      </c>
      <c r="D4" s="1">
        <v>190</v>
      </c>
      <c r="E4" s="2">
        <f t="shared" si="0"/>
        <v>17.5</v>
      </c>
      <c r="F4" s="3" t="str">
        <f t="shared" si="1"/>
        <v>középkemény víz</v>
      </c>
      <c r="H4" s="4">
        <v>14</v>
      </c>
      <c r="I4" s="6" t="s">
        <v>129</v>
      </c>
      <c r="J4" s="8">
        <f t="shared" si="2"/>
        <v>67</v>
      </c>
      <c r="K4" s="8">
        <f t="shared" si="3"/>
        <v>200570</v>
      </c>
      <c r="L4" s="9">
        <f t="shared" si="4"/>
        <v>0.63267900459596804</v>
      </c>
    </row>
    <row r="5" spans="1:12" ht="15.75" thickBot="1" x14ac:dyDescent="0.3">
      <c r="A5" t="s">
        <v>4</v>
      </c>
      <c r="B5" s="1">
        <v>2593</v>
      </c>
      <c r="C5" s="1">
        <v>240</v>
      </c>
      <c r="D5" s="1">
        <v>260</v>
      </c>
      <c r="E5" s="2">
        <f t="shared" si="0"/>
        <v>25</v>
      </c>
      <c r="F5" s="3" t="str">
        <f t="shared" si="1"/>
        <v>kemény víz</v>
      </c>
      <c r="H5" s="4">
        <v>21</v>
      </c>
      <c r="I5" s="6" t="s">
        <v>124</v>
      </c>
      <c r="J5" s="8">
        <f t="shared" si="2"/>
        <v>12</v>
      </c>
      <c r="K5" s="8">
        <f t="shared" si="3"/>
        <v>25923</v>
      </c>
      <c r="L5" s="9">
        <f t="shared" si="4"/>
        <v>8.1771640006687338E-2</v>
      </c>
    </row>
    <row r="6" spans="1:12" ht="15.75" thickBot="1" x14ac:dyDescent="0.3">
      <c r="A6" t="s">
        <v>5</v>
      </c>
      <c r="B6" s="1">
        <v>1341</v>
      </c>
      <c r="C6" s="1">
        <v>170</v>
      </c>
      <c r="D6" s="1">
        <v>180</v>
      </c>
      <c r="E6" s="2">
        <f t="shared" si="0"/>
        <v>17.5</v>
      </c>
      <c r="F6" s="3" t="str">
        <f t="shared" si="1"/>
        <v>középkemény víz</v>
      </c>
      <c r="H6" s="4">
        <v>35</v>
      </c>
      <c r="I6" s="7" t="s">
        <v>125</v>
      </c>
      <c r="J6" s="8">
        <f t="shared" si="2"/>
        <v>0</v>
      </c>
      <c r="K6" s="8">
        <f t="shared" si="3"/>
        <v>0</v>
      </c>
      <c r="L6" s="9">
        <f t="shared" si="4"/>
        <v>0</v>
      </c>
    </row>
    <row r="7" spans="1:12" x14ac:dyDescent="0.25">
      <c r="A7" t="s">
        <v>6</v>
      </c>
      <c r="B7" s="1">
        <v>1730</v>
      </c>
      <c r="C7" s="1">
        <v>100</v>
      </c>
      <c r="D7" s="1">
        <v>120</v>
      </c>
      <c r="E7" s="2">
        <f t="shared" si="0"/>
        <v>11</v>
      </c>
      <c r="F7" s="3" t="str">
        <f t="shared" si="1"/>
        <v>lágy víz</v>
      </c>
    </row>
    <row r="8" spans="1:12" x14ac:dyDescent="0.25">
      <c r="A8" t="s">
        <v>7</v>
      </c>
      <c r="B8" s="1">
        <v>1058</v>
      </c>
      <c r="C8" s="1">
        <v>200</v>
      </c>
      <c r="D8" s="1">
        <v>230</v>
      </c>
      <c r="E8" s="2">
        <f t="shared" si="0"/>
        <v>21.5</v>
      </c>
      <c r="F8" s="3" t="str">
        <f t="shared" si="1"/>
        <v>kemény víz</v>
      </c>
      <c r="I8" s="1" t="s">
        <v>133</v>
      </c>
      <c r="J8" s="3">
        <f>MAX(E2:E119)</f>
        <v>28</v>
      </c>
      <c r="K8" s="3" t="str">
        <f>INDEX(A2:A119,MATCH(J8,E2:E119,0),1)</f>
        <v>Mátraverebély</v>
      </c>
    </row>
    <row r="9" spans="1:12" x14ac:dyDescent="0.25">
      <c r="A9" t="s">
        <v>8</v>
      </c>
      <c r="B9" s="1">
        <v>407</v>
      </c>
      <c r="C9" s="1">
        <v>160</v>
      </c>
      <c r="D9" s="1">
        <v>170</v>
      </c>
      <c r="E9" s="2">
        <f t="shared" si="0"/>
        <v>16.5</v>
      </c>
      <c r="F9" s="3" t="str">
        <f t="shared" si="1"/>
        <v>középkemény víz</v>
      </c>
    </row>
    <row r="10" spans="1:12" x14ac:dyDescent="0.25">
      <c r="A10" t="s">
        <v>9</v>
      </c>
      <c r="B10" s="1">
        <v>2611</v>
      </c>
      <c r="C10" s="1">
        <v>170</v>
      </c>
      <c r="D10" s="1">
        <v>180</v>
      </c>
      <c r="E10" s="2">
        <f t="shared" si="0"/>
        <v>17.5</v>
      </c>
      <c r="F10" s="3" t="str">
        <f t="shared" si="1"/>
        <v>középkemény víz</v>
      </c>
    </row>
    <row r="11" spans="1:12" x14ac:dyDescent="0.25">
      <c r="A11" t="s">
        <v>10</v>
      </c>
      <c r="B11" s="1">
        <v>1301</v>
      </c>
      <c r="C11" s="1">
        <v>110</v>
      </c>
      <c r="D11" s="1">
        <v>130</v>
      </c>
      <c r="E11" s="2">
        <f t="shared" si="0"/>
        <v>12</v>
      </c>
      <c r="F11" s="3" t="str">
        <f t="shared" si="1"/>
        <v>lágy víz</v>
      </c>
    </row>
    <row r="12" spans="1:12" x14ac:dyDescent="0.25">
      <c r="A12" t="s">
        <v>11</v>
      </c>
      <c r="B12" s="1">
        <v>724</v>
      </c>
      <c r="C12" s="1">
        <v>160</v>
      </c>
      <c r="D12" s="1">
        <v>170</v>
      </c>
      <c r="E12" s="2">
        <f t="shared" si="0"/>
        <v>16.5</v>
      </c>
      <c r="F12" s="3" t="str">
        <f t="shared" si="1"/>
        <v>középkemény víz</v>
      </c>
    </row>
    <row r="13" spans="1:12" x14ac:dyDescent="0.25">
      <c r="A13" t="s">
        <v>12</v>
      </c>
      <c r="B13" s="1">
        <v>2996</v>
      </c>
      <c r="C13" s="1">
        <v>120</v>
      </c>
      <c r="D13" s="1">
        <v>130</v>
      </c>
      <c r="E13" s="2">
        <f t="shared" si="0"/>
        <v>12.5</v>
      </c>
      <c r="F13" s="3" t="str">
        <f t="shared" si="1"/>
        <v>lágy víz</v>
      </c>
    </row>
    <row r="14" spans="1:12" x14ac:dyDescent="0.25">
      <c r="A14" t="s">
        <v>13</v>
      </c>
      <c r="B14" s="1">
        <v>2996</v>
      </c>
      <c r="C14" s="1">
        <v>180</v>
      </c>
      <c r="D14" s="1">
        <v>180</v>
      </c>
      <c r="E14" s="2">
        <f t="shared" si="0"/>
        <v>18</v>
      </c>
      <c r="F14" s="3" t="str">
        <f t="shared" si="1"/>
        <v>középkemény víz</v>
      </c>
    </row>
    <row r="15" spans="1:12" x14ac:dyDescent="0.25">
      <c r="A15" t="s">
        <v>14</v>
      </c>
      <c r="B15" s="1">
        <v>2996</v>
      </c>
      <c r="C15" s="1">
        <v>170</v>
      </c>
      <c r="D15" s="1">
        <v>180</v>
      </c>
      <c r="E15" s="2">
        <f t="shared" si="0"/>
        <v>17.5</v>
      </c>
      <c r="F15" s="3" t="str">
        <f t="shared" si="1"/>
        <v>középkemény víz</v>
      </c>
    </row>
    <row r="16" spans="1:12" x14ac:dyDescent="0.25">
      <c r="A16" t="s">
        <v>15</v>
      </c>
      <c r="B16" s="1">
        <v>2996</v>
      </c>
      <c r="C16" s="1">
        <v>180</v>
      </c>
      <c r="D16" s="1">
        <v>190</v>
      </c>
      <c r="E16" s="2">
        <f t="shared" si="0"/>
        <v>18.5</v>
      </c>
      <c r="F16" s="3" t="str">
        <f t="shared" si="1"/>
        <v>középkemény víz</v>
      </c>
    </row>
    <row r="17" spans="1:6" x14ac:dyDescent="0.25">
      <c r="A17" t="s">
        <v>16</v>
      </c>
      <c r="B17" s="1">
        <v>318</v>
      </c>
      <c r="C17" s="1">
        <v>160</v>
      </c>
      <c r="D17" s="1">
        <v>170</v>
      </c>
      <c r="E17" s="2">
        <f t="shared" si="0"/>
        <v>16.5</v>
      </c>
      <c r="F17" s="3" t="str">
        <f t="shared" si="1"/>
        <v>középkemény víz</v>
      </c>
    </row>
    <row r="18" spans="1:6" x14ac:dyDescent="0.25">
      <c r="A18" t="s">
        <v>17</v>
      </c>
      <c r="B18" s="1">
        <v>2230</v>
      </c>
      <c r="C18" s="1">
        <v>150</v>
      </c>
      <c r="D18" s="1">
        <v>160</v>
      </c>
      <c r="E18" s="2">
        <f t="shared" si="0"/>
        <v>15.5</v>
      </c>
      <c r="F18" s="3" t="str">
        <f t="shared" si="1"/>
        <v>középkemény víz</v>
      </c>
    </row>
    <row r="19" spans="1:6" x14ac:dyDescent="0.25">
      <c r="A19" t="s">
        <v>18</v>
      </c>
      <c r="B19" s="1">
        <v>2230</v>
      </c>
      <c r="C19" s="1">
        <v>160</v>
      </c>
      <c r="D19" s="1">
        <v>170</v>
      </c>
      <c r="E19" s="2">
        <f t="shared" si="0"/>
        <v>16.5</v>
      </c>
      <c r="F19" s="3" t="str">
        <f t="shared" si="1"/>
        <v>középkemény víz</v>
      </c>
    </row>
    <row r="20" spans="1:6" x14ac:dyDescent="0.25">
      <c r="A20" t="s">
        <v>19</v>
      </c>
      <c r="B20" s="1">
        <v>2230</v>
      </c>
      <c r="C20" s="1">
        <v>150</v>
      </c>
      <c r="D20" s="1">
        <v>170</v>
      </c>
      <c r="E20" s="2">
        <f t="shared" si="0"/>
        <v>16</v>
      </c>
      <c r="F20" s="3" t="str">
        <f t="shared" si="1"/>
        <v>középkemény víz</v>
      </c>
    </row>
    <row r="21" spans="1:6" x14ac:dyDescent="0.25">
      <c r="A21" t="s">
        <v>20</v>
      </c>
      <c r="B21" s="1">
        <v>2230</v>
      </c>
      <c r="C21" s="1">
        <v>100</v>
      </c>
      <c r="D21" s="1">
        <v>110</v>
      </c>
      <c r="E21" s="2">
        <f t="shared" si="0"/>
        <v>10.5</v>
      </c>
      <c r="F21" s="3" t="str">
        <f t="shared" si="1"/>
        <v>lágy víz</v>
      </c>
    </row>
    <row r="22" spans="1:6" x14ac:dyDescent="0.25">
      <c r="A22" t="s">
        <v>21</v>
      </c>
      <c r="B22" s="1">
        <v>584</v>
      </c>
      <c r="C22" s="1">
        <v>160</v>
      </c>
      <c r="D22" s="1">
        <v>190</v>
      </c>
      <c r="E22" s="2">
        <f t="shared" si="0"/>
        <v>17.5</v>
      </c>
      <c r="F22" s="3" t="str">
        <f t="shared" si="1"/>
        <v>középkemény víz</v>
      </c>
    </row>
    <row r="23" spans="1:6" x14ac:dyDescent="0.25">
      <c r="A23" t="s">
        <v>22</v>
      </c>
      <c r="B23" s="1">
        <v>1179</v>
      </c>
      <c r="C23" s="1">
        <v>120</v>
      </c>
      <c r="D23" s="1">
        <v>140</v>
      </c>
      <c r="E23" s="2">
        <f t="shared" si="0"/>
        <v>13</v>
      </c>
      <c r="F23" s="3" t="str">
        <f t="shared" si="1"/>
        <v>lágy víz</v>
      </c>
    </row>
    <row r="24" spans="1:6" x14ac:dyDescent="0.25">
      <c r="A24" t="s">
        <v>23</v>
      </c>
      <c r="B24" s="1">
        <v>2230</v>
      </c>
      <c r="C24" s="1">
        <v>125</v>
      </c>
      <c r="D24" s="1">
        <v>140</v>
      </c>
      <c r="E24" s="2">
        <f t="shared" si="0"/>
        <v>13.3</v>
      </c>
      <c r="F24" s="3" t="str">
        <f t="shared" si="1"/>
        <v>lágy víz</v>
      </c>
    </row>
    <row r="25" spans="1:6" x14ac:dyDescent="0.25">
      <c r="A25" t="s">
        <v>24</v>
      </c>
      <c r="B25" s="1">
        <v>2019</v>
      </c>
      <c r="C25" s="1">
        <v>95</v>
      </c>
      <c r="D25" s="1">
        <v>105</v>
      </c>
      <c r="E25" s="2">
        <f t="shared" si="0"/>
        <v>10</v>
      </c>
      <c r="F25" s="3" t="str">
        <f t="shared" si="1"/>
        <v>lágy víz</v>
      </c>
    </row>
    <row r="26" spans="1:6" x14ac:dyDescent="0.25">
      <c r="A26" t="s">
        <v>25</v>
      </c>
      <c r="B26" s="1">
        <v>1048</v>
      </c>
      <c r="C26" s="1">
        <v>170</v>
      </c>
      <c r="D26" s="1">
        <v>180</v>
      </c>
      <c r="E26" s="2">
        <f t="shared" si="0"/>
        <v>17.5</v>
      </c>
      <c r="F26" s="3" t="str">
        <f t="shared" si="1"/>
        <v>középkemény víz</v>
      </c>
    </row>
    <row r="27" spans="1:6" x14ac:dyDescent="0.25">
      <c r="A27" t="s">
        <v>26</v>
      </c>
      <c r="B27" s="1">
        <v>3254</v>
      </c>
      <c r="C27" s="1">
        <v>175</v>
      </c>
      <c r="D27" s="1">
        <v>185</v>
      </c>
      <c r="E27" s="2">
        <f t="shared" si="0"/>
        <v>18</v>
      </c>
      <c r="F27" s="3" t="str">
        <f t="shared" si="1"/>
        <v>középkemény víz</v>
      </c>
    </row>
    <row r="28" spans="1:6" x14ac:dyDescent="0.25">
      <c r="A28" t="s">
        <v>27</v>
      </c>
      <c r="B28" s="1">
        <v>56530</v>
      </c>
      <c r="C28" s="1">
        <v>170</v>
      </c>
      <c r="D28" s="1">
        <v>200</v>
      </c>
      <c r="E28" s="2">
        <f t="shared" si="0"/>
        <v>18.5</v>
      </c>
      <c r="F28" s="3" t="str">
        <f t="shared" si="1"/>
        <v>középkemény víz</v>
      </c>
    </row>
    <row r="29" spans="1:6" x14ac:dyDescent="0.25">
      <c r="A29" t="s">
        <v>28</v>
      </c>
      <c r="B29" s="1">
        <v>1449</v>
      </c>
      <c r="C29" s="1">
        <v>160</v>
      </c>
      <c r="D29" s="1">
        <v>190</v>
      </c>
      <c r="E29" s="2">
        <f t="shared" si="0"/>
        <v>17.5</v>
      </c>
      <c r="F29" s="3" t="str">
        <f t="shared" si="1"/>
        <v>középkemény víz</v>
      </c>
    </row>
    <row r="30" spans="1:6" x14ac:dyDescent="0.25">
      <c r="A30" t="s">
        <v>29</v>
      </c>
      <c r="B30" s="1">
        <v>555</v>
      </c>
      <c r="C30" s="1">
        <v>160</v>
      </c>
      <c r="D30" s="1">
        <v>170</v>
      </c>
      <c r="E30" s="2">
        <f t="shared" si="0"/>
        <v>16.5</v>
      </c>
      <c r="F30" s="3" t="str">
        <f t="shared" si="1"/>
        <v>középkemény víz</v>
      </c>
    </row>
    <row r="31" spans="1:6" x14ac:dyDescent="0.25">
      <c r="A31" t="s">
        <v>30</v>
      </c>
      <c r="B31" s="1">
        <v>1390</v>
      </c>
      <c r="C31" s="1">
        <v>160</v>
      </c>
      <c r="D31" s="1">
        <v>170</v>
      </c>
      <c r="E31" s="2">
        <f t="shared" si="0"/>
        <v>16.5</v>
      </c>
      <c r="F31" s="3" t="str">
        <f t="shared" si="1"/>
        <v>középkemény víz</v>
      </c>
    </row>
    <row r="32" spans="1:6" x14ac:dyDescent="0.25">
      <c r="A32" t="s">
        <v>31</v>
      </c>
      <c r="B32" s="1">
        <v>714</v>
      </c>
      <c r="C32" s="1">
        <v>170</v>
      </c>
      <c r="D32" s="1">
        <v>180</v>
      </c>
      <c r="E32" s="2">
        <f t="shared" si="0"/>
        <v>17.5</v>
      </c>
      <c r="F32" s="3" t="str">
        <f t="shared" si="1"/>
        <v>középkemény víz</v>
      </c>
    </row>
    <row r="33" spans="1:6" x14ac:dyDescent="0.25">
      <c r="A33" t="s">
        <v>32</v>
      </c>
      <c r="B33" s="1">
        <v>1884</v>
      </c>
      <c r="C33" s="1">
        <v>160</v>
      </c>
      <c r="D33" s="1">
        <v>190</v>
      </c>
      <c r="E33" s="2">
        <f t="shared" si="0"/>
        <v>17.5</v>
      </c>
      <c r="F33" s="3" t="str">
        <f t="shared" si="1"/>
        <v>középkemény víz</v>
      </c>
    </row>
    <row r="34" spans="1:6" x14ac:dyDescent="0.25">
      <c r="A34" t="s">
        <v>33</v>
      </c>
      <c r="B34" s="1">
        <v>1061</v>
      </c>
      <c r="C34" s="1">
        <v>160</v>
      </c>
      <c r="D34" s="1">
        <v>190</v>
      </c>
      <c r="E34" s="2">
        <f t="shared" si="0"/>
        <v>17.5</v>
      </c>
      <c r="F34" s="3" t="str">
        <f t="shared" si="1"/>
        <v>középkemény víz</v>
      </c>
    </row>
    <row r="35" spans="1:6" x14ac:dyDescent="0.25">
      <c r="A35" t="s">
        <v>34</v>
      </c>
      <c r="B35" s="1">
        <v>3156</v>
      </c>
      <c r="C35" s="1">
        <v>180</v>
      </c>
      <c r="D35" s="1">
        <v>195</v>
      </c>
      <c r="E35" s="2">
        <f t="shared" si="0"/>
        <v>18.8</v>
      </c>
      <c r="F35" s="3" t="str">
        <f t="shared" si="1"/>
        <v>középkemény víz</v>
      </c>
    </row>
    <row r="36" spans="1:6" x14ac:dyDescent="0.25">
      <c r="A36" t="s">
        <v>35</v>
      </c>
      <c r="B36" s="1">
        <v>891</v>
      </c>
      <c r="C36" s="1">
        <v>130</v>
      </c>
      <c r="D36" s="1">
        <v>160</v>
      </c>
      <c r="E36" s="2">
        <f t="shared" si="0"/>
        <v>14.5</v>
      </c>
      <c r="F36" s="3" t="str">
        <f t="shared" si="1"/>
        <v>középkemény víz</v>
      </c>
    </row>
    <row r="37" spans="1:6" x14ac:dyDescent="0.25">
      <c r="A37" t="s">
        <v>36</v>
      </c>
      <c r="B37" s="1">
        <v>1035</v>
      </c>
      <c r="C37" s="1">
        <v>180</v>
      </c>
      <c r="D37" s="1">
        <v>190</v>
      </c>
      <c r="E37" s="2">
        <f t="shared" si="0"/>
        <v>18.5</v>
      </c>
      <c r="F37" s="3" t="str">
        <f t="shared" si="1"/>
        <v>középkemény víz</v>
      </c>
    </row>
    <row r="38" spans="1:6" x14ac:dyDescent="0.25">
      <c r="A38" t="s">
        <v>37</v>
      </c>
      <c r="B38" s="1">
        <v>3396</v>
      </c>
      <c r="C38" s="1">
        <v>140</v>
      </c>
      <c r="D38" s="1">
        <v>150</v>
      </c>
      <c r="E38" s="2">
        <f t="shared" si="0"/>
        <v>14.5</v>
      </c>
      <c r="F38" s="3" t="str">
        <f t="shared" si="1"/>
        <v>középkemény víz</v>
      </c>
    </row>
    <row r="39" spans="1:6" x14ac:dyDescent="0.25">
      <c r="A39" t="s">
        <v>38</v>
      </c>
      <c r="B39" s="1">
        <v>7813</v>
      </c>
      <c r="C39" s="1">
        <v>170</v>
      </c>
      <c r="D39" s="1">
        <v>180</v>
      </c>
      <c r="E39" s="2">
        <f t="shared" si="0"/>
        <v>17.5</v>
      </c>
      <c r="F39" s="3" t="str">
        <f t="shared" si="1"/>
        <v>középkemény víz</v>
      </c>
    </row>
    <row r="40" spans="1:6" x14ac:dyDescent="0.25">
      <c r="A40" t="s">
        <v>39</v>
      </c>
      <c r="B40" s="1">
        <v>7813</v>
      </c>
      <c r="C40" s="1">
        <v>140</v>
      </c>
      <c r="D40" s="1">
        <v>140</v>
      </c>
      <c r="E40" s="2">
        <f t="shared" si="0"/>
        <v>14</v>
      </c>
      <c r="F40" s="3" t="str">
        <f t="shared" si="1"/>
        <v>középkemény víz</v>
      </c>
    </row>
    <row r="41" spans="1:6" x14ac:dyDescent="0.25">
      <c r="A41" t="s">
        <v>40</v>
      </c>
      <c r="B41" s="1">
        <v>2550</v>
      </c>
      <c r="C41" s="1">
        <v>100</v>
      </c>
      <c r="D41" s="1">
        <v>120</v>
      </c>
      <c r="E41" s="2">
        <f t="shared" si="0"/>
        <v>11</v>
      </c>
      <c r="F41" s="3" t="str">
        <f t="shared" si="1"/>
        <v>lágy víz</v>
      </c>
    </row>
    <row r="42" spans="1:6" x14ac:dyDescent="0.25">
      <c r="A42" t="s">
        <v>41</v>
      </c>
      <c r="B42" s="1">
        <v>32640</v>
      </c>
      <c r="C42" s="1">
        <v>100</v>
      </c>
      <c r="D42" s="1">
        <v>120</v>
      </c>
      <c r="E42" s="2">
        <f t="shared" si="0"/>
        <v>11</v>
      </c>
      <c r="F42" s="3" t="str">
        <f t="shared" si="1"/>
        <v>lágy víz</v>
      </c>
    </row>
    <row r="43" spans="1:6" x14ac:dyDescent="0.25">
      <c r="A43" t="s">
        <v>42</v>
      </c>
      <c r="B43" s="1">
        <v>1506</v>
      </c>
      <c r="C43" s="1">
        <v>100</v>
      </c>
      <c r="D43" s="1">
        <v>120</v>
      </c>
      <c r="E43" s="2">
        <f t="shared" si="0"/>
        <v>11</v>
      </c>
      <c r="F43" s="3" t="str">
        <f t="shared" si="1"/>
        <v>lágy víz</v>
      </c>
    </row>
    <row r="44" spans="1:6" x14ac:dyDescent="0.25">
      <c r="A44" t="s">
        <v>43</v>
      </c>
      <c r="B44" s="1">
        <v>2520</v>
      </c>
      <c r="C44" s="1">
        <v>100</v>
      </c>
      <c r="D44" s="1">
        <v>120</v>
      </c>
      <c r="E44" s="2">
        <f t="shared" si="0"/>
        <v>11</v>
      </c>
      <c r="F44" s="3" t="str">
        <f t="shared" si="1"/>
        <v>lágy víz</v>
      </c>
    </row>
    <row r="45" spans="1:6" x14ac:dyDescent="0.25">
      <c r="A45" t="s">
        <v>44</v>
      </c>
      <c r="B45" s="1">
        <v>3011</v>
      </c>
      <c r="C45" s="1">
        <v>100</v>
      </c>
      <c r="D45" s="1">
        <v>120</v>
      </c>
      <c r="E45" s="2">
        <f t="shared" si="0"/>
        <v>11</v>
      </c>
      <c r="F45" s="3" t="str">
        <f t="shared" si="1"/>
        <v>lágy víz</v>
      </c>
    </row>
    <row r="46" spans="1:6" x14ac:dyDescent="0.25">
      <c r="A46" t="s">
        <v>45</v>
      </c>
      <c r="B46" s="1">
        <v>2485</v>
      </c>
      <c r="C46" s="1">
        <v>100</v>
      </c>
      <c r="D46" s="1">
        <v>110</v>
      </c>
      <c r="E46" s="2">
        <f t="shared" si="0"/>
        <v>10.5</v>
      </c>
      <c r="F46" s="3" t="str">
        <f t="shared" si="1"/>
        <v>lágy víz</v>
      </c>
    </row>
    <row r="47" spans="1:6" x14ac:dyDescent="0.25">
      <c r="A47" t="s">
        <v>46</v>
      </c>
      <c r="B47" s="1">
        <v>1250</v>
      </c>
      <c r="C47" s="1">
        <v>120</v>
      </c>
      <c r="D47" s="1">
        <v>140</v>
      </c>
      <c r="E47" s="2">
        <f t="shared" si="0"/>
        <v>13</v>
      </c>
      <c r="F47" s="3" t="str">
        <f t="shared" si="1"/>
        <v>lágy víz</v>
      </c>
    </row>
    <row r="48" spans="1:6" x14ac:dyDescent="0.25">
      <c r="A48" t="s">
        <v>47</v>
      </c>
      <c r="B48" s="1">
        <v>1250</v>
      </c>
      <c r="C48" s="1">
        <v>190</v>
      </c>
      <c r="D48" s="1">
        <v>200</v>
      </c>
      <c r="E48" s="2">
        <f t="shared" si="0"/>
        <v>19.5</v>
      </c>
      <c r="F48" s="3" t="str">
        <f t="shared" si="1"/>
        <v>középkemény víz</v>
      </c>
    </row>
    <row r="49" spans="1:6" x14ac:dyDescent="0.25">
      <c r="A49" t="s">
        <v>48</v>
      </c>
      <c r="B49" s="1">
        <v>20332</v>
      </c>
      <c r="C49" s="1">
        <v>150</v>
      </c>
      <c r="D49" s="1">
        <v>160</v>
      </c>
      <c r="E49" s="2">
        <f t="shared" si="0"/>
        <v>15.5</v>
      </c>
      <c r="F49" s="3" t="str">
        <f t="shared" si="1"/>
        <v>középkemény víz</v>
      </c>
    </row>
    <row r="50" spans="1:6" x14ac:dyDescent="0.25">
      <c r="A50" t="s">
        <v>49</v>
      </c>
      <c r="B50" s="1">
        <v>2034</v>
      </c>
      <c r="C50" s="1">
        <v>240</v>
      </c>
      <c r="D50" s="1">
        <v>260</v>
      </c>
      <c r="E50" s="2">
        <f t="shared" si="0"/>
        <v>25</v>
      </c>
      <c r="F50" s="3" t="str">
        <f t="shared" si="1"/>
        <v>kemény víz</v>
      </c>
    </row>
    <row r="51" spans="1:6" x14ac:dyDescent="0.25">
      <c r="A51" t="s">
        <v>50</v>
      </c>
      <c r="B51" s="1">
        <v>10533</v>
      </c>
      <c r="C51" s="1">
        <v>135</v>
      </c>
      <c r="D51" s="1">
        <v>145</v>
      </c>
      <c r="E51" s="2">
        <f t="shared" si="0"/>
        <v>14</v>
      </c>
      <c r="F51" s="3" t="str">
        <f t="shared" si="1"/>
        <v>középkemény víz</v>
      </c>
    </row>
    <row r="52" spans="1:6" x14ac:dyDescent="0.25">
      <c r="A52" t="s">
        <v>51</v>
      </c>
      <c r="B52" s="1">
        <v>608</v>
      </c>
      <c r="C52" s="1">
        <v>160</v>
      </c>
      <c r="D52" s="1">
        <v>170</v>
      </c>
      <c r="E52" s="2">
        <f t="shared" si="0"/>
        <v>16.5</v>
      </c>
      <c r="F52" s="3" t="str">
        <f t="shared" si="1"/>
        <v>középkemény víz</v>
      </c>
    </row>
    <row r="53" spans="1:6" x14ac:dyDescent="0.25">
      <c r="A53" t="s">
        <v>52</v>
      </c>
      <c r="B53" s="1">
        <v>605</v>
      </c>
      <c r="C53" s="1">
        <v>110</v>
      </c>
      <c r="D53" s="1">
        <v>120</v>
      </c>
      <c r="E53" s="2">
        <f t="shared" si="0"/>
        <v>11.5</v>
      </c>
      <c r="F53" s="3" t="str">
        <f t="shared" si="1"/>
        <v>lágy víz</v>
      </c>
    </row>
    <row r="54" spans="1:6" x14ac:dyDescent="0.25">
      <c r="A54" t="s">
        <v>53</v>
      </c>
      <c r="B54" s="1">
        <v>3692</v>
      </c>
      <c r="C54" s="1">
        <v>190</v>
      </c>
      <c r="D54" s="1">
        <v>200</v>
      </c>
      <c r="E54" s="2">
        <f t="shared" si="0"/>
        <v>19.5</v>
      </c>
      <c r="F54" s="3" t="str">
        <f t="shared" si="1"/>
        <v>középkemény víz</v>
      </c>
    </row>
    <row r="55" spans="1:6" x14ac:dyDescent="0.25">
      <c r="A55" t="s">
        <v>54</v>
      </c>
      <c r="B55" s="1">
        <v>1528</v>
      </c>
      <c r="C55" s="1">
        <v>18</v>
      </c>
      <c r="D55" s="1">
        <v>23</v>
      </c>
      <c r="E55" s="2">
        <f t="shared" si="0"/>
        <v>2.1</v>
      </c>
      <c r="F55" s="3" t="str">
        <f t="shared" si="1"/>
        <v>nagyon lágy víz</v>
      </c>
    </row>
    <row r="56" spans="1:6" x14ac:dyDescent="0.25">
      <c r="A56" t="s">
        <v>55</v>
      </c>
      <c r="B56" s="1">
        <v>367</v>
      </c>
      <c r="C56" s="1">
        <v>160</v>
      </c>
      <c r="D56" s="1">
        <v>170</v>
      </c>
      <c r="E56" s="2">
        <f t="shared" si="0"/>
        <v>16.5</v>
      </c>
      <c r="F56" s="3" t="str">
        <f t="shared" si="1"/>
        <v>középkemény víz</v>
      </c>
    </row>
    <row r="57" spans="1:6" x14ac:dyDescent="0.25">
      <c r="A57" t="s">
        <v>56</v>
      </c>
      <c r="B57" s="1">
        <v>3091</v>
      </c>
      <c r="C57" s="1">
        <v>75</v>
      </c>
      <c r="D57" s="1">
        <v>85</v>
      </c>
      <c r="E57" s="2">
        <f t="shared" si="0"/>
        <v>8</v>
      </c>
      <c r="F57" s="3" t="str">
        <f t="shared" si="1"/>
        <v>lágy víz</v>
      </c>
    </row>
    <row r="58" spans="1:6" x14ac:dyDescent="0.25">
      <c r="A58" t="s">
        <v>57</v>
      </c>
      <c r="B58" s="1">
        <v>3585</v>
      </c>
      <c r="C58" s="1">
        <v>210</v>
      </c>
      <c r="D58" s="1">
        <v>220</v>
      </c>
      <c r="E58" s="2">
        <f t="shared" si="0"/>
        <v>21.5</v>
      </c>
      <c r="F58" s="3" t="str">
        <f t="shared" si="1"/>
        <v>kemény víz</v>
      </c>
    </row>
    <row r="59" spans="1:6" x14ac:dyDescent="0.25">
      <c r="A59" t="s">
        <v>58</v>
      </c>
      <c r="B59" s="1">
        <v>1605</v>
      </c>
      <c r="C59" s="1">
        <v>110</v>
      </c>
      <c r="D59" s="1">
        <v>120</v>
      </c>
      <c r="E59" s="2">
        <f t="shared" si="0"/>
        <v>11.5</v>
      </c>
      <c r="F59" s="3" t="str">
        <f t="shared" si="1"/>
        <v>lágy víz</v>
      </c>
    </row>
    <row r="60" spans="1:6" x14ac:dyDescent="0.25">
      <c r="A60" t="s">
        <v>59</v>
      </c>
      <c r="B60" s="1">
        <v>2272</v>
      </c>
      <c r="C60" s="1">
        <v>160</v>
      </c>
      <c r="D60" s="1">
        <v>190</v>
      </c>
      <c r="E60" s="2">
        <f t="shared" si="0"/>
        <v>17.5</v>
      </c>
      <c r="F60" s="3" t="str">
        <f t="shared" si="1"/>
        <v>középkemény víz</v>
      </c>
    </row>
    <row r="61" spans="1:6" x14ac:dyDescent="0.25">
      <c r="A61" t="s">
        <v>60</v>
      </c>
      <c r="B61" s="1">
        <v>726</v>
      </c>
      <c r="C61" s="1">
        <v>240</v>
      </c>
      <c r="D61" s="1">
        <v>260</v>
      </c>
      <c r="E61" s="2">
        <f t="shared" si="0"/>
        <v>25</v>
      </c>
      <c r="F61" s="3" t="str">
        <f t="shared" si="1"/>
        <v>kemény víz</v>
      </c>
    </row>
    <row r="62" spans="1:6" x14ac:dyDescent="0.25">
      <c r="A62" t="s">
        <v>61</v>
      </c>
      <c r="B62" s="1">
        <v>138</v>
      </c>
      <c r="C62" s="1">
        <v>180</v>
      </c>
      <c r="D62" s="1">
        <v>180</v>
      </c>
      <c r="E62" s="2">
        <f t="shared" si="0"/>
        <v>18</v>
      </c>
      <c r="F62" s="3" t="str">
        <f t="shared" si="1"/>
        <v>középkemény víz</v>
      </c>
    </row>
    <row r="63" spans="1:6" x14ac:dyDescent="0.25">
      <c r="A63" t="s">
        <v>62</v>
      </c>
      <c r="B63" s="1">
        <v>987</v>
      </c>
      <c r="C63" s="1">
        <v>95</v>
      </c>
      <c r="D63" s="1">
        <v>105</v>
      </c>
      <c r="E63" s="2">
        <f t="shared" si="0"/>
        <v>10</v>
      </c>
      <c r="F63" s="3" t="str">
        <f t="shared" si="1"/>
        <v>lágy víz</v>
      </c>
    </row>
    <row r="64" spans="1:6" x14ac:dyDescent="0.25">
      <c r="A64" t="s">
        <v>63</v>
      </c>
      <c r="B64" s="1">
        <v>2135</v>
      </c>
      <c r="C64" s="1">
        <v>180</v>
      </c>
      <c r="D64" s="1">
        <v>190</v>
      </c>
      <c r="E64" s="2">
        <f t="shared" si="0"/>
        <v>18.5</v>
      </c>
      <c r="F64" s="3" t="str">
        <f t="shared" si="1"/>
        <v>középkemény víz</v>
      </c>
    </row>
    <row r="65" spans="1:6" x14ac:dyDescent="0.25">
      <c r="A65" t="s">
        <v>64</v>
      </c>
      <c r="B65" s="1">
        <v>1769</v>
      </c>
      <c r="C65" s="1">
        <v>150</v>
      </c>
      <c r="D65" s="1">
        <v>160</v>
      </c>
      <c r="E65" s="2">
        <f t="shared" si="0"/>
        <v>15.5</v>
      </c>
      <c r="F65" s="3" t="str">
        <f t="shared" si="1"/>
        <v>középkemény víz</v>
      </c>
    </row>
    <row r="66" spans="1:6" x14ac:dyDescent="0.25">
      <c r="A66" t="s">
        <v>65</v>
      </c>
      <c r="B66" s="1">
        <v>5969</v>
      </c>
      <c r="C66" s="1">
        <v>240</v>
      </c>
      <c r="D66" s="1">
        <v>260</v>
      </c>
      <c r="E66" s="2">
        <f t="shared" si="0"/>
        <v>25</v>
      </c>
      <c r="F66" s="3" t="str">
        <f t="shared" si="1"/>
        <v>kemény víz</v>
      </c>
    </row>
    <row r="67" spans="1:6" x14ac:dyDescent="0.25">
      <c r="A67" t="s">
        <v>66</v>
      </c>
      <c r="B67" s="1">
        <v>809</v>
      </c>
      <c r="C67" s="1">
        <v>120</v>
      </c>
      <c r="D67" s="1">
        <v>140</v>
      </c>
      <c r="E67" s="2">
        <f t="shared" ref="E67:E119" si="5">ROUND(AVERAGE(C67:D67)/10,1)</f>
        <v>13</v>
      </c>
      <c r="F67" s="3" t="str">
        <f t="shared" ref="F67:F119" si="6">VLOOKUP(E67,$H$2:$I$6,2)</f>
        <v>lágy víz</v>
      </c>
    </row>
    <row r="68" spans="1:6" x14ac:dyDescent="0.25">
      <c r="A68" t="s">
        <v>67</v>
      </c>
      <c r="B68" s="1">
        <v>2406</v>
      </c>
      <c r="C68" s="1">
        <v>160</v>
      </c>
      <c r="D68" s="1">
        <v>190</v>
      </c>
      <c r="E68" s="2">
        <f t="shared" si="5"/>
        <v>17.5</v>
      </c>
      <c r="F68" s="3" t="str">
        <f t="shared" si="6"/>
        <v>középkemény víz</v>
      </c>
    </row>
    <row r="69" spans="1:6" x14ac:dyDescent="0.25">
      <c r="A69" t="s">
        <v>68</v>
      </c>
      <c r="B69" s="1">
        <v>1761</v>
      </c>
      <c r="C69" s="1">
        <v>85</v>
      </c>
      <c r="D69" s="1">
        <v>95</v>
      </c>
      <c r="E69" s="2">
        <f t="shared" si="5"/>
        <v>9</v>
      </c>
      <c r="F69" s="3" t="str">
        <f t="shared" si="6"/>
        <v>lágy víz</v>
      </c>
    </row>
    <row r="70" spans="1:6" x14ac:dyDescent="0.25">
      <c r="A70" t="s">
        <v>69</v>
      </c>
      <c r="B70" s="1">
        <v>2406</v>
      </c>
      <c r="C70" s="1">
        <v>190</v>
      </c>
      <c r="D70" s="1">
        <v>200</v>
      </c>
      <c r="E70" s="2">
        <f t="shared" si="5"/>
        <v>19.5</v>
      </c>
      <c r="F70" s="3" t="str">
        <f t="shared" si="6"/>
        <v>középkemény víz</v>
      </c>
    </row>
    <row r="71" spans="1:6" x14ac:dyDescent="0.25">
      <c r="A71" t="s">
        <v>70</v>
      </c>
      <c r="B71" s="1">
        <v>1886</v>
      </c>
      <c r="C71" s="1">
        <v>100</v>
      </c>
      <c r="D71" s="1">
        <v>120</v>
      </c>
      <c r="E71" s="2">
        <f t="shared" si="5"/>
        <v>11</v>
      </c>
      <c r="F71" s="3" t="str">
        <f t="shared" si="6"/>
        <v>lágy víz</v>
      </c>
    </row>
    <row r="72" spans="1:6" x14ac:dyDescent="0.25">
      <c r="A72" t="s">
        <v>71</v>
      </c>
      <c r="B72" s="1">
        <v>465</v>
      </c>
      <c r="C72" s="1">
        <v>230</v>
      </c>
      <c r="D72" s="1">
        <v>330</v>
      </c>
      <c r="E72" s="2">
        <f t="shared" si="5"/>
        <v>28</v>
      </c>
      <c r="F72" s="3" t="str">
        <f t="shared" si="6"/>
        <v>kemény víz</v>
      </c>
    </row>
    <row r="73" spans="1:6" x14ac:dyDescent="0.25">
      <c r="A73" t="s">
        <v>72</v>
      </c>
      <c r="B73" s="1">
        <v>465</v>
      </c>
      <c r="C73" s="1">
        <v>180</v>
      </c>
      <c r="D73" s="1">
        <v>190</v>
      </c>
      <c r="E73" s="2">
        <f t="shared" si="5"/>
        <v>18.5</v>
      </c>
      <c r="F73" s="3" t="str">
        <f t="shared" si="6"/>
        <v>középkemény víz</v>
      </c>
    </row>
    <row r="74" spans="1:6" x14ac:dyDescent="0.25">
      <c r="A74" t="s">
        <v>73</v>
      </c>
      <c r="B74" s="1">
        <v>465</v>
      </c>
      <c r="C74" s="1">
        <v>180</v>
      </c>
      <c r="D74" s="1">
        <v>190</v>
      </c>
      <c r="E74" s="2">
        <f t="shared" si="5"/>
        <v>18.5</v>
      </c>
      <c r="F74" s="3" t="str">
        <f t="shared" si="6"/>
        <v>középkemény víz</v>
      </c>
    </row>
    <row r="75" spans="1:6" x14ac:dyDescent="0.25">
      <c r="A75" t="s">
        <v>74</v>
      </c>
      <c r="B75" s="1">
        <v>465</v>
      </c>
      <c r="C75" s="1">
        <v>180</v>
      </c>
      <c r="D75" s="1">
        <v>190</v>
      </c>
      <c r="E75" s="2">
        <f t="shared" si="5"/>
        <v>18.5</v>
      </c>
      <c r="F75" s="3" t="str">
        <f t="shared" si="6"/>
        <v>középkemény víz</v>
      </c>
    </row>
    <row r="76" spans="1:6" x14ac:dyDescent="0.25">
      <c r="A76" t="s">
        <v>75</v>
      </c>
      <c r="B76" s="1">
        <v>1600</v>
      </c>
      <c r="C76" s="1">
        <v>130</v>
      </c>
      <c r="D76" s="1">
        <v>140</v>
      </c>
      <c r="E76" s="2">
        <f t="shared" si="5"/>
        <v>13.5</v>
      </c>
      <c r="F76" s="3" t="str">
        <f t="shared" si="6"/>
        <v>lágy víz</v>
      </c>
    </row>
    <row r="77" spans="1:6" x14ac:dyDescent="0.25">
      <c r="A77" t="s">
        <v>76</v>
      </c>
      <c r="B77" s="1">
        <v>1923</v>
      </c>
      <c r="C77" s="1">
        <v>120</v>
      </c>
      <c r="D77" s="1">
        <v>140</v>
      </c>
      <c r="E77" s="2">
        <f t="shared" si="5"/>
        <v>13</v>
      </c>
      <c r="F77" s="3" t="str">
        <f t="shared" si="6"/>
        <v>lágy víz</v>
      </c>
    </row>
    <row r="78" spans="1:6" x14ac:dyDescent="0.25">
      <c r="A78" t="s">
        <v>77</v>
      </c>
      <c r="B78" s="1">
        <v>586</v>
      </c>
      <c r="C78" s="1">
        <v>240</v>
      </c>
      <c r="D78" s="1">
        <v>260</v>
      </c>
      <c r="E78" s="2">
        <f t="shared" si="5"/>
        <v>25</v>
      </c>
      <c r="F78" s="3" t="str">
        <f t="shared" si="6"/>
        <v>kemény víz</v>
      </c>
    </row>
    <row r="79" spans="1:6" x14ac:dyDescent="0.25">
      <c r="A79" t="s">
        <v>78</v>
      </c>
      <c r="B79" s="1">
        <v>3111</v>
      </c>
      <c r="C79" s="1">
        <v>150</v>
      </c>
      <c r="D79" s="1">
        <v>160</v>
      </c>
      <c r="E79" s="2">
        <f t="shared" si="5"/>
        <v>15.5</v>
      </c>
      <c r="F79" s="3" t="str">
        <f t="shared" si="6"/>
        <v>középkemény víz</v>
      </c>
    </row>
    <row r="80" spans="1:6" x14ac:dyDescent="0.25">
      <c r="A80" t="s">
        <v>79</v>
      </c>
      <c r="B80" s="1">
        <v>865</v>
      </c>
      <c r="C80" s="1">
        <v>160</v>
      </c>
      <c r="D80" s="1">
        <v>190</v>
      </c>
      <c r="E80" s="2">
        <f t="shared" si="5"/>
        <v>17.5</v>
      </c>
      <c r="F80" s="3" t="str">
        <f t="shared" si="6"/>
        <v>középkemény víz</v>
      </c>
    </row>
    <row r="81" spans="1:6" x14ac:dyDescent="0.25">
      <c r="A81" t="s">
        <v>80</v>
      </c>
      <c r="B81" s="1">
        <v>681</v>
      </c>
      <c r="C81" s="1">
        <v>120</v>
      </c>
      <c r="D81" s="1">
        <v>140</v>
      </c>
      <c r="E81" s="2">
        <f t="shared" si="5"/>
        <v>13</v>
      </c>
      <c r="F81" s="3" t="str">
        <f t="shared" si="6"/>
        <v>lágy víz</v>
      </c>
    </row>
    <row r="82" spans="1:6" x14ac:dyDescent="0.25">
      <c r="A82" t="s">
        <v>81</v>
      </c>
      <c r="B82" s="1">
        <v>935</v>
      </c>
      <c r="C82" s="1">
        <v>170</v>
      </c>
      <c r="D82" s="1">
        <v>180</v>
      </c>
      <c r="E82" s="2">
        <f t="shared" si="5"/>
        <v>17.5</v>
      </c>
      <c r="F82" s="3" t="str">
        <f t="shared" si="6"/>
        <v>középkemény víz</v>
      </c>
    </row>
    <row r="83" spans="1:6" x14ac:dyDescent="0.25">
      <c r="A83" t="s">
        <v>82</v>
      </c>
      <c r="B83" s="1">
        <v>1825</v>
      </c>
      <c r="C83" s="1">
        <v>155</v>
      </c>
      <c r="D83" s="1">
        <v>165</v>
      </c>
      <c r="E83" s="2">
        <f t="shared" si="5"/>
        <v>16</v>
      </c>
      <c r="F83" s="3" t="str">
        <f t="shared" si="6"/>
        <v>középkemény víz</v>
      </c>
    </row>
    <row r="84" spans="1:6" x14ac:dyDescent="0.25">
      <c r="A84" t="s">
        <v>83</v>
      </c>
      <c r="B84" s="1">
        <v>1406</v>
      </c>
      <c r="C84" s="1">
        <v>160</v>
      </c>
      <c r="D84" s="1">
        <v>190</v>
      </c>
      <c r="E84" s="2">
        <f t="shared" si="5"/>
        <v>17.5</v>
      </c>
      <c r="F84" s="3" t="str">
        <f t="shared" si="6"/>
        <v>középkemény víz</v>
      </c>
    </row>
    <row r="85" spans="1:6" x14ac:dyDescent="0.25">
      <c r="A85" t="s">
        <v>84</v>
      </c>
      <c r="B85" s="1">
        <v>2640</v>
      </c>
      <c r="C85" s="1">
        <v>160</v>
      </c>
      <c r="D85" s="1">
        <v>190</v>
      </c>
      <c r="E85" s="2">
        <f t="shared" si="5"/>
        <v>17.5</v>
      </c>
      <c r="F85" s="3" t="str">
        <f t="shared" si="6"/>
        <v>középkemény víz</v>
      </c>
    </row>
    <row r="86" spans="1:6" x14ac:dyDescent="0.25">
      <c r="A86" t="s">
        <v>85</v>
      </c>
      <c r="B86" s="1">
        <v>673</v>
      </c>
      <c r="C86" s="1">
        <v>80</v>
      </c>
      <c r="D86" s="1">
        <v>90</v>
      </c>
      <c r="E86" s="2">
        <f t="shared" si="5"/>
        <v>8.5</v>
      </c>
      <c r="F86" s="3" t="str">
        <f t="shared" si="6"/>
        <v>lágy víz</v>
      </c>
    </row>
    <row r="87" spans="1:6" x14ac:dyDescent="0.25">
      <c r="A87" t="s">
        <v>86</v>
      </c>
      <c r="B87" s="1">
        <v>1344</v>
      </c>
      <c r="C87" s="1">
        <v>40</v>
      </c>
      <c r="D87" s="1">
        <v>50</v>
      </c>
      <c r="E87" s="2">
        <f t="shared" si="5"/>
        <v>4.5</v>
      </c>
      <c r="F87" s="3" t="str">
        <f t="shared" si="6"/>
        <v>nagyon lágy víz</v>
      </c>
    </row>
    <row r="88" spans="1:6" x14ac:dyDescent="0.25">
      <c r="A88" t="s">
        <v>87</v>
      </c>
      <c r="B88" s="1">
        <v>2768</v>
      </c>
      <c r="C88" s="1">
        <v>240</v>
      </c>
      <c r="D88" s="1">
        <v>260</v>
      </c>
      <c r="E88" s="2">
        <f t="shared" si="5"/>
        <v>25</v>
      </c>
      <c r="F88" s="3" t="str">
        <f t="shared" si="6"/>
        <v>kemény víz</v>
      </c>
    </row>
    <row r="89" spans="1:6" x14ac:dyDescent="0.25">
      <c r="A89" t="s">
        <v>88</v>
      </c>
      <c r="B89" s="1">
        <v>2707</v>
      </c>
      <c r="C89" s="1">
        <v>180</v>
      </c>
      <c r="D89" s="1">
        <v>220</v>
      </c>
      <c r="E89" s="2">
        <f t="shared" si="5"/>
        <v>20</v>
      </c>
      <c r="F89" s="3" t="str">
        <f t="shared" si="6"/>
        <v>középkemény víz</v>
      </c>
    </row>
    <row r="90" spans="1:6" x14ac:dyDescent="0.25">
      <c r="A90" t="s">
        <v>89</v>
      </c>
      <c r="B90" s="1">
        <v>1990</v>
      </c>
      <c r="C90" s="1">
        <v>110</v>
      </c>
      <c r="D90" s="1">
        <v>120</v>
      </c>
      <c r="E90" s="2">
        <f t="shared" si="5"/>
        <v>11.5</v>
      </c>
      <c r="F90" s="3" t="str">
        <f t="shared" si="6"/>
        <v>lágy víz</v>
      </c>
    </row>
    <row r="91" spans="1:6" x14ac:dyDescent="0.25">
      <c r="A91" t="s">
        <v>90</v>
      </c>
      <c r="B91" s="1">
        <v>1175</v>
      </c>
      <c r="C91" s="1">
        <v>50</v>
      </c>
      <c r="D91" s="1">
        <v>60</v>
      </c>
      <c r="E91" s="2">
        <f t="shared" si="5"/>
        <v>5.5</v>
      </c>
      <c r="F91" s="3" t="str">
        <f t="shared" si="6"/>
        <v>nagyon lágy víz</v>
      </c>
    </row>
    <row r="92" spans="1:6" x14ac:dyDescent="0.25">
      <c r="A92" t="s">
        <v>91</v>
      </c>
      <c r="B92" s="1">
        <v>1990</v>
      </c>
      <c r="C92" s="1">
        <v>170</v>
      </c>
      <c r="D92" s="1">
        <v>180</v>
      </c>
      <c r="E92" s="2">
        <f t="shared" si="5"/>
        <v>17.5</v>
      </c>
      <c r="F92" s="3" t="str">
        <f t="shared" si="6"/>
        <v>középkemény víz</v>
      </c>
    </row>
    <row r="93" spans="1:6" x14ac:dyDescent="0.25">
      <c r="A93" t="s">
        <v>92</v>
      </c>
      <c r="B93" s="1">
        <v>382</v>
      </c>
      <c r="C93" s="1">
        <v>210</v>
      </c>
      <c r="D93" s="1">
        <v>230</v>
      </c>
      <c r="E93" s="2">
        <f t="shared" si="5"/>
        <v>22</v>
      </c>
      <c r="F93" s="3" t="str">
        <f t="shared" si="6"/>
        <v>kemény víz</v>
      </c>
    </row>
    <row r="94" spans="1:6" x14ac:dyDescent="0.25">
      <c r="A94" t="s">
        <v>93</v>
      </c>
      <c r="B94" s="1">
        <v>450</v>
      </c>
      <c r="C94" s="1">
        <v>180</v>
      </c>
      <c r="D94" s="1">
        <v>190</v>
      </c>
      <c r="E94" s="2">
        <f t="shared" si="5"/>
        <v>18.5</v>
      </c>
      <c r="F94" s="3" t="str">
        <f t="shared" si="6"/>
        <v>középkemény víz</v>
      </c>
    </row>
    <row r="95" spans="1:6" x14ac:dyDescent="0.25">
      <c r="A95" t="s">
        <v>94</v>
      </c>
      <c r="B95" s="1">
        <v>1961</v>
      </c>
      <c r="C95" s="1">
        <v>155</v>
      </c>
      <c r="D95" s="1">
        <v>165</v>
      </c>
      <c r="E95" s="2">
        <f t="shared" si="5"/>
        <v>16</v>
      </c>
      <c r="F95" s="3" t="str">
        <f t="shared" si="6"/>
        <v>középkemény víz</v>
      </c>
    </row>
    <row r="96" spans="1:6" x14ac:dyDescent="0.25">
      <c r="A96" t="s">
        <v>95</v>
      </c>
      <c r="B96" s="1">
        <v>1675</v>
      </c>
      <c r="C96" s="1">
        <v>160</v>
      </c>
      <c r="D96" s="1">
        <v>190</v>
      </c>
      <c r="E96" s="2">
        <f t="shared" si="5"/>
        <v>17.5</v>
      </c>
      <c r="F96" s="3" t="str">
        <f t="shared" si="6"/>
        <v>középkemény víz</v>
      </c>
    </row>
    <row r="97" spans="1:6" x14ac:dyDescent="0.25">
      <c r="A97" t="s">
        <v>96</v>
      </c>
      <c r="B97" s="1">
        <v>416</v>
      </c>
      <c r="C97" s="1">
        <v>160</v>
      </c>
      <c r="D97" s="1">
        <v>170</v>
      </c>
      <c r="E97" s="2">
        <f t="shared" si="5"/>
        <v>16.5</v>
      </c>
      <c r="F97" s="3" t="str">
        <f t="shared" si="6"/>
        <v>középkemény víz</v>
      </c>
    </row>
    <row r="98" spans="1:6" x14ac:dyDescent="0.25">
      <c r="A98" t="s">
        <v>97</v>
      </c>
      <c r="B98" s="1">
        <v>416</v>
      </c>
      <c r="C98" s="1">
        <v>130</v>
      </c>
      <c r="D98" s="1">
        <v>140</v>
      </c>
      <c r="E98" s="2">
        <f t="shared" si="5"/>
        <v>13.5</v>
      </c>
      <c r="F98" s="3" t="str">
        <f t="shared" si="6"/>
        <v>lágy víz</v>
      </c>
    </row>
    <row r="99" spans="1:6" x14ac:dyDescent="0.25">
      <c r="A99" t="s">
        <v>98</v>
      </c>
      <c r="B99" s="1">
        <v>1578</v>
      </c>
      <c r="C99" s="1">
        <v>180</v>
      </c>
      <c r="D99" s="1">
        <v>190</v>
      </c>
      <c r="E99" s="2">
        <f t="shared" si="5"/>
        <v>18.5</v>
      </c>
      <c r="F99" s="3" t="str">
        <f t="shared" si="6"/>
        <v>középkemény víz</v>
      </c>
    </row>
    <row r="100" spans="1:6" x14ac:dyDescent="0.25">
      <c r="A100" t="s">
        <v>99</v>
      </c>
      <c r="B100" s="1">
        <v>687</v>
      </c>
      <c r="C100" s="1">
        <v>170</v>
      </c>
      <c r="D100" s="1">
        <v>180</v>
      </c>
      <c r="E100" s="2">
        <f t="shared" si="5"/>
        <v>17.5</v>
      </c>
      <c r="F100" s="3" t="str">
        <f t="shared" si="6"/>
        <v>középkemény víz</v>
      </c>
    </row>
    <row r="101" spans="1:6" x14ac:dyDescent="0.25">
      <c r="A101" t="s">
        <v>100</v>
      </c>
      <c r="B101" s="1">
        <v>1607</v>
      </c>
      <c r="C101" s="1">
        <v>110</v>
      </c>
      <c r="D101" s="1">
        <v>130</v>
      </c>
      <c r="E101" s="2">
        <f t="shared" si="5"/>
        <v>12</v>
      </c>
      <c r="F101" s="3" t="str">
        <f t="shared" si="6"/>
        <v>lágy víz</v>
      </c>
    </row>
    <row r="102" spans="1:6" x14ac:dyDescent="0.25">
      <c r="A102" t="s">
        <v>101</v>
      </c>
      <c r="B102" s="1">
        <v>1800</v>
      </c>
      <c r="C102" s="1">
        <v>160</v>
      </c>
      <c r="D102" s="1">
        <v>170</v>
      </c>
      <c r="E102" s="2">
        <f t="shared" si="5"/>
        <v>16.5</v>
      </c>
      <c r="F102" s="3" t="str">
        <f t="shared" si="6"/>
        <v>középkemény víz</v>
      </c>
    </row>
    <row r="103" spans="1:6" x14ac:dyDescent="0.25">
      <c r="A103" t="s">
        <v>102</v>
      </c>
      <c r="B103" s="1">
        <v>834</v>
      </c>
      <c r="C103" s="1">
        <v>25</v>
      </c>
      <c r="D103" s="1">
        <v>30</v>
      </c>
      <c r="E103" s="2">
        <f t="shared" si="5"/>
        <v>2.8</v>
      </c>
      <c r="F103" s="3" t="str">
        <f t="shared" si="6"/>
        <v>nagyon lágy víz</v>
      </c>
    </row>
    <row r="104" spans="1:6" x14ac:dyDescent="0.25">
      <c r="A104" t="s">
        <v>103</v>
      </c>
      <c r="B104" s="1">
        <v>1207</v>
      </c>
      <c r="C104" s="1">
        <v>110</v>
      </c>
      <c r="D104" s="1">
        <v>130</v>
      </c>
      <c r="E104" s="2">
        <f t="shared" si="5"/>
        <v>12</v>
      </c>
      <c r="F104" s="3" t="str">
        <f t="shared" si="6"/>
        <v>lágy víz</v>
      </c>
    </row>
    <row r="105" spans="1:6" x14ac:dyDescent="0.25">
      <c r="A105" t="s">
        <v>104</v>
      </c>
      <c r="B105" s="1">
        <v>1159</v>
      </c>
      <c r="C105" s="1">
        <v>180</v>
      </c>
      <c r="D105" s="1">
        <v>195</v>
      </c>
      <c r="E105" s="2">
        <f t="shared" si="5"/>
        <v>18.8</v>
      </c>
      <c r="F105" s="3" t="str">
        <f t="shared" si="6"/>
        <v>középkemény víz</v>
      </c>
    </row>
    <row r="106" spans="1:6" x14ac:dyDescent="0.25">
      <c r="A106" t="s">
        <v>105</v>
      </c>
      <c r="B106" s="1">
        <v>198</v>
      </c>
      <c r="C106" s="1">
        <v>180</v>
      </c>
      <c r="D106" s="1">
        <v>190</v>
      </c>
      <c r="E106" s="2">
        <f t="shared" si="5"/>
        <v>18.5</v>
      </c>
      <c r="F106" s="3" t="str">
        <f t="shared" si="6"/>
        <v>középkemény víz</v>
      </c>
    </row>
    <row r="107" spans="1:6" x14ac:dyDescent="0.25">
      <c r="A107" t="s">
        <v>106</v>
      </c>
      <c r="B107" s="1">
        <v>198</v>
      </c>
      <c r="C107" s="1">
        <v>170</v>
      </c>
      <c r="D107" s="1">
        <v>180</v>
      </c>
      <c r="E107" s="2">
        <f t="shared" si="5"/>
        <v>17.5</v>
      </c>
      <c r="F107" s="3" t="str">
        <f t="shared" si="6"/>
        <v>középkemény víz</v>
      </c>
    </row>
    <row r="108" spans="1:6" x14ac:dyDescent="0.25">
      <c r="A108" t="s">
        <v>107</v>
      </c>
      <c r="B108" s="1">
        <v>198</v>
      </c>
      <c r="C108" s="1">
        <v>110</v>
      </c>
      <c r="D108" s="1">
        <v>120</v>
      </c>
      <c r="E108" s="2">
        <f t="shared" si="5"/>
        <v>11.5</v>
      </c>
      <c r="F108" s="3" t="str">
        <f t="shared" si="6"/>
        <v>lágy víz</v>
      </c>
    </row>
    <row r="109" spans="1:6" x14ac:dyDescent="0.25">
      <c r="A109" t="s">
        <v>108</v>
      </c>
      <c r="B109" s="1">
        <v>2317</v>
      </c>
      <c r="C109" s="1">
        <v>50</v>
      </c>
      <c r="D109" s="1">
        <v>60</v>
      </c>
      <c r="E109" s="2">
        <f t="shared" si="5"/>
        <v>5.5</v>
      </c>
      <c r="F109" s="3" t="str">
        <f t="shared" si="6"/>
        <v>nagyon lágy víz</v>
      </c>
    </row>
    <row r="110" spans="1:6" x14ac:dyDescent="0.25">
      <c r="A110" t="s">
        <v>109</v>
      </c>
      <c r="B110" s="1">
        <v>2317</v>
      </c>
      <c r="C110" s="1">
        <v>170</v>
      </c>
      <c r="D110" s="1">
        <v>180</v>
      </c>
      <c r="E110" s="2">
        <f t="shared" si="5"/>
        <v>17.5</v>
      </c>
      <c r="F110" s="3" t="str">
        <f t="shared" si="6"/>
        <v>középkemény víz</v>
      </c>
    </row>
    <row r="111" spans="1:6" x14ac:dyDescent="0.25">
      <c r="A111" t="s">
        <v>110</v>
      </c>
      <c r="B111" s="1">
        <v>553</v>
      </c>
      <c r="C111" s="1">
        <v>180</v>
      </c>
      <c r="D111" s="1">
        <v>190</v>
      </c>
      <c r="E111" s="2">
        <f t="shared" si="5"/>
        <v>18.5</v>
      </c>
      <c r="F111" s="3" t="str">
        <f t="shared" si="6"/>
        <v>középkemény víz</v>
      </c>
    </row>
    <row r="112" spans="1:6" x14ac:dyDescent="0.25">
      <c r="A112" t="s">
        <v>111</v>
      </c>
      <c r="B112" s="1">
        <v>506</v>
      </c>
      <c r="C112" s="1">
        <v>100</v>
      </c>
      <c r="D112" s="1">
        <v>110</v>
      </c>
      <c r="E112" s="2">
        <f t="shared" si="5"/>
        <v>10.5</v>
      </c>
      <c r="F112" s="3" t="str">
        <f t="shared" si="6"/>
        <v>lágy víz</v>
      </c>
    </row>
    <row r="113" spans="1:6" x14ac:dyDescent="0.25">
      <c r="A113" t="s">
        <v>112</v>
      </c>
      <c r="B113" s="1">
        <v>1934</v>
      </c>
      <c r="C113" s="1">
        <v>200</v>
      </c>
      <c r="D113" s="1">
        <v>210</v>
      </c>
      <c r="E113" s="2">
        <f t="shared" si="5"/>
        <v>20.5</v>
      </c>
      <c r="F113" s="3" t="str">
        <f t="shared" si="6"/>
        <v>középkemény víz</v>
      </c>
    </row>
    <row r="114" spans="1:6" x14ac:dyDescent="0.25">
      <c r="A114" t="s">
        <v>113</v>
      </c>
      <c r="B114" s="1">
        <v>595</v>
      </c>
      <c r="C114" s="1">
        <v>75</v>
      </c>
      <c r="D114" s="1">
        <v>85</v>
      </c>
      <c r="E114" s="2">
        <f t="shared" si="5"/>
        <v>8</v>
      </c>
      <c r="F114" s="3" t="str">
        <f t="shared" si="6"/>
        <v>lágy víz</v>
      </c>
    </row>
    <row r="115" spans="1:6" x14ac:dyDescent="0.25">
      <c r="A115" t="s">
        <v>114</v>
      </c>
      <c r="B115" s="1">
        <v>3824</v>
      </c>
      <c r="C115" s="1">
        <v>240</v>
      </c>
      <c r="D115" s="1">
        <v>260</v>
      </c>
      <c r="E115" s="2">
        <f t="shared" si="5"/>
        <v>25</v>
      </c>
      <c r="F115" s="3" t="str">
        <f t="shared" si="6"/>
        <v>kemény víz</v>
      </c>
    </row>
    <row r="116" spans="1:6" x14ac:dyDescent="0.25">
      <c r="A116" t="s">
        <v>115</v>
      </c>
      <c r="B116" s="1">
        <v>1123</v>
      </c>
      <c r="C116" s="1">
        <v>120</v>
      </c>
      <c r="D116" s="1">
        <v>140</v>
      </c>
      <c r="E116" s="2">
        <f t="shared" si="5"/>
        <v>13</v>
      </c>
      <c r="F116" s="3" t="str">
        <f t="shared" si="6"/>
        <v>lágy víz</v>
      </c>
    </row>
    <row r="117" spans="1:6" x14ac:dyDescent="0.25">
      <c r="A117" t="s">
        <v>116</v>
      </c>
      <c r="B117" s="1">
        <v>1085</v>
      </c>
      <c r="C117" s="1">
        <v>140</v>
      </c>
      <c r="D117" s="1">
        <v>150</v>
      </c>
      <c r="E117" s="2">
        <f t="shared" si="5"/>
        <v>14.5</v>
      </c>
      <c r="F117" s="3" t="str">
        <f t="shared" si="6"/>
        <v>középkemény víz</v>
      </c>
    </row>
    <row r="118" spans="1:6" x14ac:dyDescent="0.25">
      <c r="A118" t="s">
        <v>117</v>
      </c>
      <c r="B118" s="1">
        <v>1933</v>
      </c>
      <c r="C118" s="1">
        <v>240</v>
      </c>
      <c r="D118" s="1">
        <v>260</v>
      </c>
      <c r="E118" s="2">
        <f t="shared" si="5"/>
        <v>25</v>
      </c>
      <c r="F118" s="3" t="str">
        <f t="shared" si="6"/>
        <v>kemény víz</v>
      </c>
    </row>
    <row r="119" spans="1:6" x14ac:dyDescent="0.25">
      <c r="A119" t="s">
        <v>118</v>
      </c>
      <c r="B119" s="1">
        <v>416</v>
      </c>
      <c r="C119" s="1">
        <v>110</v>
      </c>
      <c r="D119" s="1">
        <v>130</v>
      </c>
      <c r="E119" s="2">
        <f t="shared" si="5"/>
        <v>12</v>
      </c>
      <c r="F119" s="3" t="str">
        <f t="shared" si="6"/>
        <v>lágy víz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Vízkeménység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2018-02-20T22:19:39Z</dcterms:created>
  <dcterms:modified xsi:type="dcterms:W3CDTF">2018-02-20T22:19:56Z</dcterms:modified>
</cp:coreProperties>
</file>