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9200" windowHeight="11520" xr2:uid="{00000000-000D-0000-FFFF-FFFF00000000}"/>
  </bookViews>
  <sheets>
    <sheet name="2016" sheetId="2" r:id="rId1"/>
    <sheet name="2015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2" l="1"/>
  <c r="I5" i="2" l="1"/>
  <c r="I2" i="2" l="1"/>
  <c r="I3" i="2"/>
  <c r="I4" i="2" s="1"/>
  <c r="F42" i="2" s="1"/>
  <c r="D85" i="2"/>
  <c r="D190" i="2"/>
  <c r="D27" i="2"/>
  <c r="D93" i="2"/>
  <c r="D149" i="2"/>
  <c r="D135" i="2"/>
  <c r="D70" i="2"/>
  <c r="D189" i="2"/>
  <c r="D119" i="2"/>
  <c r="D65" i="2"/>
  <c r="D86" i="2"/>
  <c r="D199" i="2"/>
  <c r="D187" i="2"/>
  <c r="D143" i="2"/>
  <c r="D166" i="2"/>
  <c r="D91" i="2"/>
  <c r="D87" i="2"/>
  <c r="D168" i="2"/>
  <c r="D138" i="2"/>
  <c r="D35" i="2"/>
  <c r="F35" i="2" s="1"/>
  <c r="D56" i="2"/>
  <c r="D8" i="2"/>
  <c r="D181" i="2"/>
  <c r="D165" i="2"/>
  <c r="D144" i="2"/>
  <c r="D41" i="2"/>
  <c r="D16" i="2"/>
  <c r="D96" i="2"/>
  <c r="F96" i="2" s="1"/>
  <c r="D112" i="2"/>
  <c r="D155" i="2"/>
  <c r="D11" i="2"/>
  <c r="D125" i="2"/>
  <c r="D192" i="2"/>
  <c r="D198" i="2"/>
  <c r="D130" i="2"/>
  <c r="D196" i="2"/>
  <c r="F196" i="2" s="1"/>
  <c r="D39" i="2"/>
  <c r="D142" i="2"/>
  <c r="D148" i="2"/>
  <c r="D172" i="2"/>
  <c r="F172" i="2" s="1"/>
  <c r="D19" i="2"/>
  <c r="D95" i="2"/>
  <c r="D49" i="2"/>
  <c r="D175" i="2"/>
  <c r="F175" i="2" s="1"/>
  <c r="D193" i="2"/>
  <c r="D71" i="2"/>
  <c r="D4" i="2"/>
  <c r="D83" i="2"/>
  <c r="F83" i="2" s="1"/>
  <c r="D191" i="2"/>
  <c r="D176" i="2"/>
  <c r="D72" i="2"/>
  <c r="D55" i="2"/>
  <c r="F55" i="2" s="1"/>
  <c r="D12" i="2"/>
  <c r="D145" i="2"/>
  <c r="D200" i="2"/>
  <c r="D169" i="2"/>
  <c r="F169" i="2" s="1"/>
  <c r="D13" i="2"/>
  <c r="D6" i="2"/>
  <c r="D90" i="2"/>
  <c r="D18" i="2"/>
  <c r="D53" i="2"/>
  <c r="D177" i="2"/>
  <c r="D50" i="2"/>
  <c r="D186" i="2"/>
  <c r="D82" i="2"/>
  <c r="D136" i="2"/>
  <c r="D45" i="2"/>
  <c r="D64" i="2"/>
  <c r="F64" i="2" s="1"/>
  <c r="D129" i="2"/>
  <c r="D88" i="2"/>
  <c r="D157" i="2"/>
  <c r="D160" i="2"/>
  <c r="F160" i="2" s="1"/>
  <c r="D102" i="2"/>
  <c r="D24" i="2"/>
  <c r="D161" i="2"/>
  <c r="D76" i="2"/>
  <c r="F76" i="2" s="1"/>
  <c r="D34" i="2"/>
  <c r="D61" i="2"/>
  <c r="D29" i="2"/>
  <c r="D132" i="2"/>
  <c r="F132" i="2" s="1"/>
  <c r="D89" i="2"/>
  <c r="D47" i="2"/>
  <c r="D156" i="2"/>
  <c r="D94" i="2"/>
  <c r="D202" i="2"/>
  <c r="D137" i="2"/>
  <c r="D98" i="2"/>
  <c r="D201" i="2"/>
  <c r="F201" i="2" s="1"/>
  <c r="D141" i="2"/>
  <c r="D46" i="2"/>
  <c r="D54" i="2"/>
  <c r="D146" i="2"/>
  <c r="D171" i="2"/>
  <c r="D179" i="2"/>
  <c r="D44" i="2"/>
  <c r="D57" i="2"/>
  <c r="D25" i="2"/>
  <c r="D2" i="2"/>
  <c r="D195" i="2"/>
  <c r="D114" i="2"/>
  <c r="D107" i="2"/>
  <c r="D167" i="2"/>
  <c r="D147" i="2"/>
  <c r="D69" i="2"/>
  <c r="D99" i="2"/>
  <c r="D121" i="2"/>
  <c r="D30" i="2"/>
  <c r="D126" i="2"/>
  <c r="D3" i="2"/>
  <c r="D139" i="2"/>
  <c r="D81" i="2"/>
  <c r="D33" i="2"/>
  <c r="D178" i="2"/>
  <c r="D9" i="2"/>
  <c r="D101" i="2"/>
  <c r="D162" i="2"/>
  <c r="D150" i="2"/>
  <c r="D180" i="2"/>
  <c r="D127" i="2"/>
  <c r="D105" i="2"/>
  <c r="D80" i="2"/>
  <c r="D15" i="2"/>
  <c r="D92" i="2"/>
  <c r="D60" i="2"/>
  <c r="F60" i="2" s="1"/>
  <c r="D133" i="2"/>
  <c r="D111" i="2"/>
  <c r="D100" i="2"/>
  <c r="D123" i="2"/>
  <c r="F123" i="2" s="1"/>
  <c r="D110" i="2"/>
  <c r="D185" i="2"/>
  <c r="D140" i="2"/>
  <c r="D48" i="2"/>
  <c r="F48" i="2" s="1"/>
  <c r="D188" i="2"/>
  <c r="D117" i="2"/>
  <c r="D21" i="2"/>
  <c r="D108" i="2"/>
  <c r="F108" i="2" s="1"/>
  <c r="D183" i="2"/>
  <c r="D118" i="2"/>
  <c r="D26" i="2"/>
  <c r="D103" i="2"/>
  <c r="F103" i="2" s="1"/>
  <c r="D134" i="2"/>
  <c r="D109" i="2"/>
  <c r="D63" i="2"/>
  <c r="D104" i="2"/>
  <c r="F104" i="2" s="1"/>
  <c r="D128" i="2"/>
  <c r="D124" i="2"/>
  <c r="D38" i="2"/>
  <c r="D174" i="2"/>
  <c r="F174" i="2" s="1"/>
  <c r="D43" i="2"/>
  <c r="D68" i="2"/>
  <c r="D115" i="2"/>
  <c r="D14" i="2"/>
  <c r="D84" i="2"/>
  <c r="D28" i="2"/>
  <c r="D79" i="2"/>
  <c r="D23" i="2"/>
  <c r="F23" i="2" s="1"/>
  <c r="D77" i="2"/>
  <c r="D173" i="2"/>
  <c r="D17" i="2"/>
  <c r="D37" i="2"/>
  <c r="D32" i="2"/>
  <c r="D113" i="2"/>
  <c r="D164" i="2"/>
  <c r="D131" i="2"/>
  <c r="F131" i="2" s="1"/>
  <c r="D66" i="2"/>
  <c r="D67" i="2"/>
  <c r="D58" i="2"/>
  <c r="D31" i="2"/>
  <c r="F31" i="2" s="1"/>
  <c r="D20" i="2"/>
  <c r="D159" i="2"/>
  <c r="D75" i="2"/>
  <c r="D152" i="2"/>
  <c r="F152" i="2" s="1"/>
  <c r="D51" i="2"/>
  <c r="D10" i="2"/>
  <c r="D197" i="2"/>
  <c r="D5" i="2"/>
  <c r="D78" i="2"/>
  <c r="D170" i="2"/>
  <c r="D7" i="2"/>
  <c r="D22" i="2"/>
  <c r="D42" i="2"/>
  <c r="D163" i="2"/>
  <c r="D194" i="2"/>
  <c r="D59" i="2"/>
  <c r="F59" i="2" s="1"/>
  <c r="D153" i="2"/>
  <c r="D158" i="2"/>
  <c r="D184" i="2"/>
  <c r="D154" i="2"/>
  <c r="F154" i="2" s="1"/>
  <c r="D52" i="2"/>
  <c r="D62" i="2"/>
  <c r="D36" i="2"/>
  <c r="D74" i="2"/>
  <c r="D73" i="2"/>
  <c r="D151" i="2"/>
  <c r="D106" i="2"/>
  <c r="D122" i="2"/>
  <c r="D120" i="2"/>
  <c r="D97" i="2"/>
  <c r="D182" i="2"/>
  <c r="D116" i="2"/>
  <c r="F116" i="2" s="1"/>
  <c r="D40" i="2"/>
  <c r="D85" i="1"/>
  <c r="D190" i="1"/>
  <c r="D27" i="1"/>
  <c r="D93" i="1"/>
  <c r="D149" i="1"/>
  <c r="D135" i="1"/>
  <c r="D70" i="1"/>
  <c r="D189" i="1"/>
  <c r="D119" i="1"/>
  <c r="D65" i="1"/>
  <c r="D86" i="1"/>
  <c r="D199" i="1"/>
  <c r="D187" i="1"/>
  <c r="D166" i="1"/>
  <c r="D143" i="1"/>
  <c r="D91" i="1"/>
  <c r="D168" i="1"/>
  <c r="D87" i="1"/>
  <c r="D35" i="1"/>
  <c r="D138" i="1"/>
  <c r="D56" i="1"/>
  <c r="D8" i="1"/>
  <c r="D165" i="1"/>
  <c r="D181" i="1"/>
  <c r="D144" i="1"/>
  <c r="D41" i="1"/>
  <c r="D112" i="1"/>
  <c r="D96" i="1"/>
  <c r="D11" i="1"/>
  <c r="D155" i="1"/>
  <c r="D125" i="1"/>
  <c r="D192" i="1"/>
  <c r="D16" i="1"/>
  <c r="D198" i="1"/>
  <c r="D130" i="1"/>
  <c r="D196" i="1"/>
  <c r="D39" i="1"/>
  <c r="D142" i="1"/>
  <c r="E142" i="2" s="1"/>
  <c r="D148" i="1"/>
  <c r="D172" i="1"/>
  <c r="D19" i="1"/>
  <c r="D95" i="1"/>
  <c r="D175" i="1"/>
  <c r="D49" i="1"/>
  <c r="D193" i="1"/>
  <c r="D83" i="1"/>
  <c r="D4" i="1"/>
  <c r="D191" i="1"/>
  <c r="D176" i="1"/>
  <c r="D72" i="1"/>
  <c r="D71" i="1"/>
  <c r="D55" i="1"/>
  <c r="D12" i="1"/>
  <c r="D145" i="1"/>
  <c r="D200" i="1"/>
  <c r="D13" i="1"/>
  <c r="D169" i="1"/>
  <c r="D90" i="1"/>
  <c r="D18" i="1"/>
  <c r="D6" i="1"/>
  <c r="D50" i="1"/>
  <c r="D82" i="1"/>
  <c r="D177" i="1"/>
  <c r="D53" i="1"/>
  <c r="D186" i="1"/>
  <c r="D64" i="1"/>
  <c r="D136" i="1"/>
  <c r="D157" i="1"/>
  <c r="D129" i="1"/>
  <c r="D160" i="1"/>
  <c r="D88" i="1"/>
  <c r="D45" i="1"/>
  <c r="D161" i="1"/>
  <c r="D102" i="1"/>
  <c r="D24" i="1"/>
  <c r="D76" i="1"/>
  <c r="D29" i="1"/>
  <c r="D132" i="1"/>
  <c r="D61" i="1"/>
  <c r="D89" i="1"/>
  <c r="D34" i="1"/>
  <c r="D47" i="1"/>
  <c r="D94" i="1"/>
  <c r="D156" i="1"/>
  <c r="D202" i="1"/>
  <c r="E202" i="2" s="1"/>
  <c r="D137" i="1"/>
  <c r="D98" i="1"/>
  <c r="D141" i="1"/>
  <c r="D46" i="1"/>
  <c r="D146" i="1"/>
  <c r="D201" i="1"/>
  <c r="D171" i="1"/>
  <c r="D54" i="1"/>
  <c r="D179" i="1"/>
  <c r="D44" i="1"/>
  <c r="D25" i="1"/>
  <c r="D195" i="1"/>
  <c r="D57" i="1"/>
  <c r="D2" i="1"/>
  <c r="D107" i="1"/>
  <c r="D69" i="1"/>
  <c r="D167" i="1"/>
  <c r="D147" i="1"/>
  <c r="D121" i="1"/>
  <c r="D99" i="1"/>
  <c r="D114" i="1"/>
  <c r="D3" i="1"/>
  <c r="D139" i="1"/>
  <c r="D30" i="1"/>
  <c r="D126" i="1"/>
  <c r="D81" i="1"/>
  <c r="D33" i="1"/>
  <c r="D178" i="1"/>
  <c r="E178" i="2" s="1"/>
  <c r="D101" i="1"/>
  <c r="D162" i="1"/>
  <c r="D9" i="1"/>
  <c r="D180" i="1"/>
  <c r="D150" i="1"/>
  <c r="D127" i="1"/>
  <c r="D80" i="1"/>
  <c r="D15" i="1"/>
  <c r="D105" i="1"/>
  <c r="D92" i="1"/>
  <c r="D60" i="1"/>
  <c r="D133" i="1"/>
  <c r="D111" i="1"/>
  <c r="D100" i="1"/>
  <c r="D110" i="1"/>
  <c r="D123" i="1"/>
  <c r="D185" i="1"/>
  <c r="D140" i="1"/>
  <c r="D48" i="1"/>
  <c r="D188" i="1"/>
  <c r="D117" i="1"/>
  <c r="D21" i="1"/>
  <c r="D108" i="1"/>
  <c r="D118" i="1"/>
  <c r="D183" i="1"/>
  <c r="D26" i="1"/>
  <c r="D109" i="1"/>
  <c r="D134" i="1"/>
  <c r="D63" i="1"/>
  <c r="D124" i="1"/>
  <c r="D128" i="1"/>
  <c r="D103" i="1"/>
  <c r="D38" i="1"/>
  <c r="D174" i="1"/>
  <c r="D43" i="1"/>
  <c r="D104" i="1"/>
  <c r="D84" i="1"/>
  <c r="D68" i="1"/>
  <c r="E68" i="2" s="1"/>
  <c r="D115" i="1"/>
  <c r="D14" i="1"/>
  <c r="D28" i="1"/>
  <c r="D79" i="1"/>
  <c r="D23" i="1"/>
  <c r="D77" i="1"/>
  <c r="D173" i="1"/>
  <c r="D17" i="1"/>
  <c r="D32" i="1"/>
  <c r="D37" i="1"/>
  <c r="D113" i="1"/>
  <c r="D164" i="1"/>
  <c r="D131" i="1"/>
  <c r="D66" i="1"/>
  <c r="D67" i="1"/>
  <c r="D58" i="1"/>
  <c r="D31" i="1"/>
  <c r="D20" i="1"/>
  <c r="E20" i="2" s="1"/>
  <c r="D159" i="1"/>
  <c r="D75" i="1"/>
  <c r="D152" i="1"/>
  <c r="D51" i="1"/>
  <c r="D10" i="1"/>
  <c r="D197" i="1"/>
  <c r="D5" i="1"/>
  <c r="D170" i="1"/>
  <c r="D78" i="1"/>
  <c r="D22" i="1"/>
  <c r="D7" i="1"/>
  <c r="D42" i="1"/>
  <c r="D194" i="1"/>
  <c r="D163" i="1"/>
  <c r="D158" i="1"/>
  <c r="E158" i="2" s="1"/>
  <c r="D59" i="1"/>
  <c r="D153" i="1"/>
  <c r="D154" i="1"/>
  <c r="D184" i="1"/>
  <c r="D52" i="1"/>
  <c r="D62" i="1"/>
  <c r="D36" i="1"/>
  <c r="D74" i="1"/>
  <c r="D73" i="1"/>
  <c r="D151" i="1"/>
  <c r="D106" i="1"/>
  <c r="D122" i="1"/>
  <c r="D120" i="1"/>
  <c r="D97" i="1"/>
  <c r="D182" i="1"/>
  <c r="D116" i="1"/>
  <c r="D40" i="1"/>
  <c r="F165" i="2" l="1"/>
  <c r="F91" i="2"/>
  <c r="F189" i="2"/>
  <c r="F199" i="2"/>
  <c r="F36" i="2"/>
  <c r="F184" i="2"/>
  <c r="F194" i="2"/>
  <c r="F7" i="2"/>
  <c r="F197" i="2"/>
  <c r="F75" i="2"/>
  <c r="F164" i="2"/>
  <c r="F79" i="2"/>
  <c r="F115" i="2"/>
  <c r="F63" i="2"/>
  <c r="F140" i="2"/>
  <c r="F100" i="2"/>
  <c r="F92" i="2"/>
  <c r="F127" i="2"/>
  <c r="F147" i="2"/>
  <c r="F195" i="2"/>
  <c r="F44" i="2"/>
  <c r="F156" i="2"/>
  <c r="F161" i="2"/>
  <c r="F157" i="2"/>
  <c r="F200" i="2"/>
  <c r="F72" i="2"/>
  <c r="F4" i="2"/>
  <c r="F148" i="2"/>
  <c r="F11" i="2"/>
  <c r="F16" i="2"/>
  <c r="F181" i="2"/>
  <c r="F138" i="2"/>
  <c r="F166" i="2"/>
  <c r="F151" i="2"/>
  <c r="F163" i="2"/>
  <c r="F170" i="2"/>
  <c r="F159" i="2"/>
  <c r="F67" i="2"/>
  <c r="F173" i="2"/>
  <c r="F28" i="2"/>
  <c r="F68" i="2"/>
  <c r="F124" i="2"/>
  <c r="F185" i="2"/>
  <c r="F111" i="2"/>
  <c r="F15" i="2"/>
  <c r="F180" i="2"/>
  <c r="F139" i="2"/>
  <c r="F167" i="2"/>
  <c r="F179" i="2"/>
  <c r="F137" i="2"/>
  <c r="F47" i="2"/>
  <c r="F24" i="2"/>
  <c r="F88" i="2"/>
  <c r="F136" i="2"/>
  <c r="F177" i="2"/>
  <c r="F145" i="2"/>
  <c r="F176" i="2"/>
  <c r="F71" i="2"/>
  <c r="F95" i="2"/>
  <c r="F142" i="2"/>
  <c r="F198" i="2"/>
  <c r="F155" i="2"/>
  <c r="F8" i="2"/>
  <c r="F168" i="2"/>
  <c r="F143" i="2"/>
  <c r="F135" i="2"/>
  <c r="F190" i="2"/>
  <c r="F202" i="2"/>
  <c r="F158" i="2"/>
  <c r="F40" i="2"/>
  <c r="F120" i="2"/>
  <c r="F52" i="2"/>
  <c r="F153" i="2"/>
  <c r="F51" i="2"/>
  <c r="F20" i="2"/>
  <c r="F32" i="2"/>
  <c r="F84" i="2"/>
  <c r="F43" i="2"/>
  <c r="F128" i="2"/>
  <c r="F183" i="2"/>
  <c r="F188" i="2"/>
  <c r="F80" i="2"/>
  <c r="F150" i="2"/>
  <c r="F178" i="2"/>
  <c r="F3" i="2"/>
  <c r="F99" i="2"/>
  <c r="F107" i="2"/>
  <c r="F171" i="2"/>
  <c r="F141" i="2"/>
  <c r="F12" i="2"/>
  <c r="F191" i="2"/>
  <c r="F193" i="2"/>
  <c r="F19" i="2"/>
  <c r="F39" i="2"/>
  <c r="F192" i="2"/>
  <c r="F112" i="2"/>
  <c r="F144" i="2"/>
  <c r="F56" i="2"/>
  <c r="F87" i="2"/>
  <c r="F187" i="2"/>
  <c r="F119" i="2"/>
  <c r="F149" i="2"/>
  <c r="E97" i="2"/>
  <c r="E62" i="2"/>
  <c r="E10" i="2"/>
  <c r="E113" i="2"/>
  <c r="E109" i="2"/>
  <c r="E117" i="2"/>
  <c r="E9" i="2"/>
  <c r="E121" i="2"/>
  <c r="E61" i="2"/>
  <c r="E6" i="2"/>
  <c r="E41" i="2"/>
  <c r="E65" i="2"/>
  <c r="E73" i="2"/>
  <c r="E42" i="2"/>
  <c r="E78" i="2"/>
  <c r="E66" i="2"/>
  <c r="E77" i="2"/>
  <c r="E134" i="2"/>
  <c r="E110" i="2"/>
  <c r="E133" i="2"/>
  <c r="E25" i="2"/>
  <c r="E89" i="2"/>
  <c r="E34" i="2"/>
  <c r="E102" i="2"/>
  <c r="E129" i="2"/>
  <c r="E82" i="2"/>
  <c r="E53" i="2"/>
  <c r="E13" i="2"/>
  <c r="E85" i="2"/>
  <c r="E118" i="2"/>
  <c r="E122" i="2"/>
  <c r="E74" i="2"/>
  <c r="E22" i="2"/>
  <c r="E5" i="2"/>
  <c r="E37" i="2"/>
  <c r="E14" i="2"/>
  <c r="E105" i="2"/>
  <c r="E162" i="2"/>
  <c r="E33" i="2"/>
  <c r="E126" i="2"/>
  <c r="E69" i="2"/>
  <c r="E114" i="2"/>
  <c r="E57" i="2"/>
  <c r="E146" i="2"/>
  <c r="E94" i="2"/>
  <c r="E186" i="2"/>
  <c r="E18" i="2"/>
  <c r="E125" i="2"/>
  <c r="E93" i="2"/>
  <c r="E46" i="2"/>
  <c r="E182" i="2"/>
  <c r="E106" i="2"/>
  <c r="E58" i="2"/>
  <c r="E17" i="2"/>
  <c r="E38" i="2"/>
  <c r="E26" i="2"/>
  <c r="E21" i="2"/>
  <c r="E101" i="2"/>
  <c r="E81" i="2"/>
  <c r="E30" i="2"/>
  <c r="E54" i="2"/>
  <c r="E98" i="2"/>
  <c r="E29" i="2"/>
  <c r="E45" i="2"/>
  <c r="E50" i="2"/>
  <c r="E90" i="2"/>
  <c r="E49" i="2"/>
  <c r="E130" i="2"/>
  <c r="E86" i="2"/>
  <c r="E70" i="2"/>
  <c r="F27" i="2"/>
  <c r="E198" i="2"/>
  <c r="E174" i="2"/>
  <c r="E154" i="2"/>
  <c r="E135" i="2"/>
  <c r="E108" i="2"/>
  <c r="E60" i="2"/>
  <c r="E12" i="2"/>
  <c r="F186" i="2"/>
  <c r="F82" i="2"/>
  <c r="F34" i="2"/>
  <c r="E116" i="2"/>
  <c r="F162" i="2"/>
  <c r="E190" i="2"/>
  <c r="E170" i="2"/>
  <c r="E150" i="2"/>
  <c r="E132" i="2"/>
  <c r="E84" i="2"/>
  <c r="E52" i="2"/>
  <c r="F146" i="2"/>
  <c r="F74" i="2"/>
  <c r="F18" i="2"/>
  <c r="F114" i="2"/>
  <c r="E124" i="2"/>
  <c r="E76" i="2"/>
  <c r="E28" i="2"/>
  <c r="F122" i="2"/>
  <c r="F66" i="2"/>
  <c r="F10" i="2"/>
  <c r="E166" i="2"/>
  <c r="E92" i="2"/>
  <c r="E36" i="2"/>
  <c r="F58" i="2"/>
  <c r="F2" i="2"/>
  <c r="I8" i="2"/>
  <c r="I10" i="2" s="1"/>
  <c r="I7" i="2"/>
  <c r="I9" i="2" s="1"/>
  <c r="E201" i="2"/>
  <c r="E197" i="2"/>
  <c r="E193" i="2"/>
  <c r="E189" i="2"/>
  <c r="E185" i="2"/>
  <c r="E181" i="2"/>
  <c r="E177" i="2"/>
  <c r="E173" i="2"/>
  <c r="E169" i="2"/>
  <c r="E165" i="2"/>
  <c r="E161" i="2"/>
  <c r="E157" i="2"/>
  <c r="E153" i="2"/>
  <c r="E149" i="2"/>
  <c r="E145" i="2"/>
  <c r="E141" i="2"/>
  <c r="E137" i="2"/>
  <c r="E131" i="2"/>
  <c r="E123" i="2"/>
  <c r="E115" i="2"/>
  <c r="E107" i="2"/>
  <c r="E99" i="2"/>
  <c r="E91" i="2"/>
  <c r="E83" i="2"/>
  <c r="E75" i="2"/>
  <c r="E67" i="2"/>
  <c r="E59" i="2"/>
  <c r="E51" i="2"/>
  <c r="E43" i="2"/>
  <c r="E35" i="2"/>
  <c r="E27" i="2"/>
  <c r="E19" i="2"/>
  <c r="E11" i="2"/>
  <c r="E3" i="2"/>
  <c r="F129" i="2"/>
  <c r="F121" i="2"/>
  <c r="F113" i="2"/>
  <c r="F105" i="2"/>
  <c r="F97" i="2"/>
  <c r="F89" i="2"/>
  <c r="F81" i="2"/>
  <c r="F73" i="2"/>
  <c r="F65" i="2"/>
  <c r="F57" i="2"/>
  <c r="F49" i="2"/>
  <c r="F41" i="2"/>
  <c r="F33" i="2"/>
  <c r="F25" i="2"/>
  <c r="F17" i="2"/>
  <c r="F9" i="2"/>
  <c r="E138" i="2"/>
  <c r="E100" i="2"/>
  <c r="F98" i="2"/>
  <c r="F50" i="2"/>
  <c r="E200" i="2"/>
  <c r="E196" i="2"/>
  <c r="E192" i="2"/>
  <c r="E188" i="2"/>
  <c r="E184" i="2"/>
  <c r="E180" i="2"/>
  <c r="E176" i="2"/>
  <c r="E172" i="2"/>
  <c r="E168" i="2"/>
  <c r="E164" i="2"/>
  <c r="E160" i="2"/>
  <c r="E156" i="2"/>
  <c r="E152" i="2"/>
  <c r="E148" i="2"/>
  <c r="E144" i="2"/>
  <c r="E140" i="2"/>
  <c r="E136" i="2"/>
  <c r="E128" i="2"/>
  <c r="E120" i="2"/>
  <c r="E112" i="2"/>
  <c r="E104" i="2"/>
  <c r="E96" i="2"/>
  <c r="E88" i="2"/>
  <c r="E80" i="2"/>
  <c r="E72" i="2"/>
  <c r="E64" i="2"/>
  <c r="E56" i="2"/>
  <c r="E48" i="2"/>
  <c r="E40" i="2"/>
  <c r="E32" i="2"/>
  <c r="E24" i="2"/>
  <c r="E16" i="2"/>
  <c r="E8" i="2"/>
  <c r="F182" i="2"/>
  <c r="F134" i="2"/>
  <c r="F126" i="2"/>
  <c r="F118" i="2"/>
  <c r="F110" i="2"/>
  <c r="F102" i="2"/>
  <c r="F94" i="2"/>
  <c r="F86" i="2"/>
  <c r="F78" i="2"/>
  <c r="F70" i="2"/>
  <c r="F62" i="2"/>
  <c r="F54" i="2"/>
  <c r="F46" i="2"/>
  <c r="F38" i="2"/>
  <c r="F30" i="2"/>
  <c r="F22" i="2"/>
  <c r="F14" i="2"/>
  <c r="F6" i="2"/>
  <c r="E194" i="2"/>
  <c r="E44" i="2"/>
  <c r="E4" i="2"/>
  <c r="F130" i="2"/>
  <c r="F106" i="2"/>
  <c r="F90" i="2"/>
  <c r="E2" i="2"/>
  <c r="E199" i="2"/>
  <c r="E195" i="2"/>
  <c r="E191" i="2"/>
  <c r="E187" i="2"/>
  <c r="E183" i="2"/>
  <c r="E179" i="2"/>
  <c r="E175" i="2"/>
  <c r="E171" i="2"/>
  <c r="E167" i="2"/>
  <c r="E163" i="2"/>
  <c r="E159" i="2"/>
  <c r="E155" i="2"/>
  <c r="E151" i="2"/>
  <c r="E147" i="2"/>
  <c r="E143" i="2"/>
  <c r="E139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7" i="2"/>
  <c r="F133" i="2"/>
  <c r="F125" i="2"/>
  <c r="F117" i="2"/>
  <c r="F109" i="2"/>
  <c r="F101" i="2"/>
  <c r="F93" i="2"/>
  <c r="F85" i="2"/>
  <c r="F77" i="2"/>
  <c r="F69" i="2"/>
  <c r="F61" i="2"/>
  <c r="F53" i="2"/>
  <c r="F45" i="2"/>
  <c r="F37" i="2"/>
  <c r="F29" i="2"/>
  <c r="F21" i="2"/>
  <c r="F13" i="2"/>
  <c r="F5" i="2"/>
</calcChain>
</file>

<file path=xl/sharedStrings.xml><?xml version="1.0" encoding="utf-8"?>
<sst xmlns="http://schemas.openxmlformats.org/spreadsheetml/2006/main" count="420" uniqueCount="215">
  <si>
    <t>China</t>
  </si>
  <si>
    <t>India</t>
  </si>
  <si>
    <t>U.S.</t>
  </si>
  <si>
    <t>Brazil</t>
  </si>
  <si>
    <t>Japan</t>
  </si>
  <si>
    <t>Russia</t>
  </si>
  <si>
    <t>Nigeria</t>
  </si>
  <si>
    <t>Germany</t>
  </si>
  <si>
    <t>U.K.</t>
  </si>
  <si>
    <t>Mexico</t>
  </si>
  <si>
    <t>France</t>
  </si>
  <si>
    <t>Indonesia</t>
  </si>
  <si>
    <t>Viet Nam</t>
  </si>
  <si>
    <t>Turkey</t>
  </si>
  <si>
    <t>South Korea</t>
  </si>
  <si>
    <t>Philippines</t>
  </si>
  <si>
    <t>Italy</t>
  </si>
  <si>
    <t>Spain</t>
  </si>
  <si>
    <t>Iran</t>
  </si>
  <si>
    <t>Canada</t>
  </si>
  <si>
    <t>Pakistan</t>
  </si>
  <si>
    <t>Egypt</t>
  </si>
  <si>
    <t>Argentina</t>
  </si>
  <si>
    <t>South Africa</t>
  </si>
  <si>
    <t>Thailand</t>
  </si>
  <si>
    <t>Poland</t>
  </si>
  <si>
    <t>Colombia</t>
  </si>
  <si>
    <t>Malaysia</t>
  </si>
  <si>
    <t>Kenya</t>
  </si>
  <si>
    <t>Australia</t>
  </si>
  <si>
    <t>Saudi Arabia</t>
  </si>
  <si>
    <t>Morocco</t>
  </si>
  <si>
    <t>Ukraine</t>
  </si>
  <si>
    <t>Bangladesh</t>
  </si>
  <si>
    <t>Venezuela</t>
  </si>
  <si>
    <t>Netherlands</t>
  </si>
  <si>
    <t>Uzbekistan</t>
  </si>
  <si>
    <t>Chile</t>
  </si>
  <si>
    <t>Peru</t>
  </si>
  <si>
    <t>Romania</t>
  </si>
  <si>
    <t>Sudan</t>
  </si>
  <si>
    <t>Belgium</t>
  </si>
  <si>
    <t>Kazakhstan</t>
  </si>
  <si>
    <t>Sweden</t>
  </si>
  <si>
    <t>Czech Republic</t>
  </si>
  <si>
    <t>United Arab Emirates</t>
  </si>
  <si>
    <t>Hungary</t>
  </si>
  <si>
    <t>Algeria</t>
  </si>
  <si>
    <t>Uganda</t>
  </si>
  <si>
    <t>Switzerland</t>
  </si>
  <si>
    <t>Greece</t>
  </si>
  <si>
    <t>Ghana</t>
  </si>
  <si>
    <t>Ecuador</t>
  </si>
  <si>
    <t>Austria</t>
  </si>
  <si>
    <t>Portugal</t>
  </si>
  <si>
    <t>Yemen</t>
  </si>
  <si>
    <t>Azerbaijan</t>
  </si>
  <si>
    <t>Sri Lanka</t>
  </si>
  <si>
    <t>Israel</t>
  </si>
  <si>
    <t>Belarus</t>
  </si>
  <si>
    <t>Angola</t>
  </si>
  <si>
    <t>Denmark</t>
  </si>
  <si>
    <t>Hong Kong</t>
  </si>
  <si>
    <t>Syria</t>
  </si>
  <si>
    <t>Dominican Republic</t>
  </si>
  <si>
    <t>Tunisia</t>
  </si>
  <si>
    <t>Finland</t>
  </si>
  <si>
    <t>Norway</t>
  </si>
  <si>
    <t>Serbia</t>
  </si>
  <si>
    <t>Nepal</t>
  </si>
  <si>
    <t>Singapore</t>
  </si>
  <si>
    <t>Iraq</t>
  </si>
  <si>
    <t>Côte d'Ivoire</t>
  </si>
  <si>
    <t>Slovakia</t>
  </si>
  <si>
    <t>Lebanon</t>
  </si>
  <si>
    <t>Bolivia</t>
  </si>
  <si>
    <t>Guatemala</t>
  </si>
  <si>
    <t>Bulgaria</t>
  </si>
  <si>
    <t>New Zealand</t>
  </si>
  <si>
    <t>Ethiopia</t>
  </si>
  <si>
    <t>Ireland</t>
  </si>
  <si>
    <t>Cameroon</t>
  </si>
  <si>
    <t>Cuba</t>
  </si>
  <si>
    <t>Jordan</t>
  </si>
  <si>
    <t>Senegal</t>
  </si>
  <si>
    <t>Zimbabwe</t>
  </si>
  <si>
    <t>Oman</t>
  </si>
  <si>
    <t>Kuwait</t>
  </si>
  <si>
    <t>Paraguay</t>
  </si>
  <si>
    <t>Croatia</t>
  </si>
  <si>
    <t>Puerto Rico</t>
  </si>
  <si>
    <t>Zambia</t>
  </si>
  <si>
    <t>State of Palestine</t>
  </si>
  <si>
    <t>DR Congo</t>
  </si>
  <si>
    <t>Tanzania</t>
  </si>
  <si>
    <t>Costa Rica</t>
  </si>
  <si>
    <t>Bosnia and Herzegovina</t>
  </si>
  <si>
    <t>Uruguay</t>
  </si>
  <si>
    <t>El Salvador</t>
  </si>
  <si>
    <t>Afghanistan</t>
  </si>
  <si>
    <t>Lithuania</t>
  </si>
  <si>
    <t>Georgia</t>
  </si>
  <si>
    <t>South Sudan</t>
  </si>
  <si>
    <t>Qatar</t>
  </si>
  <si>
    <t>Moldova</t>
  </si>
  <si>
    <t>Kyrgyzstan</t>
  </si>
  <si>
    <t>Mali</t>
  </si>
  <si>
    <t>Albania</t>
  </si>
  <si>
    <t>Panama</t>
  </si>
  <si>
    <t>Burkina Faso</t>
  </si>
  <si>
    <t>Mozambique</t>
  </si>
  <si>
    <t>Honduras</t>
  </si>
  <si>
    <t>Cambodia</t>
  </si>
  <si>
    <t>Tajikistan</t>
  </si>
  <si>
    <t>Latvia</t>
  </si>
  <si>
    <t>Slovenia</t>
  </si>
  <si>
    <t>Armenia</t>
  </si>
  <si>
    <t>TFYR Macedonia</t>
  </si>
  <si>
    <t>Rwanda</t>
  </si>
  <si>
    <t>Myanmar</t>
  </si>
  <si>
    <t>Haiti</t>
  </si>
  <si>
    <t>Bahrain</t>
  </si>
  <si>
    <t>Libya</t>
  </si>
  <si>
    <t>Jamaica</t>
  </si>
  <si>
    <t>Estonia</t>
  </si>
  <si>
    <t>Nicaragua</t>
  </si>
  <si>
    <t>Malawi</t>
  </si>
  <si>
    <t>Laos</t>
  </si>
  <si>
    <t>Madagascar</t>
  </si>
  <si>
    <t>Mongolia</t>
  </si>
  <si>
    <t>Trinidad and Tobago</t>
  </si>
  <si>
    <t>Papua New Guinea</t>
  </si>
  <si>
    <t>Cyprus</t>
  </si>
  <si>
    <t>Turkmenistan</t>
  </si>
  <si>
    <t>Mauritania</t>
  </si>
  <si>
    <t>Benin</t>
  </si>
  <si>
    <t>Luxembourg</t>
  </si>
  <si>
    <t>Mauritius</t>
  </si>
  <si>
    <t>Togo</t>
  </si>
  <si>
    <t>Botswana</t>
  </si>
  <si>
    <t>Macao</t>
  </si>
  <si>
    <t>Niger</t>
  </si>
  <si>
    <t>Fiji</t>
  </si>
  <si>
    <t>Montenegro</t>
  </si>
  <si>
    <t>Namibia</t>
  </si>
  <si>
    <t>Lesotho</t>
  </si>
  <si>
    <t>Chad</t>
  </si>
  <si>
    <t>Swaziland</t>
  </si>
  <si>
    <t>Congo</t>
  </si>
  <si>
    <t>Liberia</t>
  </si>
  <si>
    <t>Iceland</t>
  </si>
  <si>
    <t>Gambia</t>
  </si>
  <si>
    <t>Malta</t>
  </si>
  <si>
    <t>Bahamas</t>
  </si>
  <si>
    <t>Brunei</t>
  </si>
  <si>
    <t>Guyana</t>
  </si>
  <si>
    <t>Bhutan</t>
  </si>
  <si>
    <t>Guinea</t>
  </si>
  <si>
    <t>Suriname</t>
  </si>
  <si>
    <t>Barbados</t>
  </si>
  <si>
    <t>Cabo Verde</t>
  </si>
  <si>
    <t>Central African Republic</t>
  </si>
  <si>
    <t>Maldives</t>
  </si>
  <si>
    <t>Somalia</t>
  </si>
  <si>
    <t>New Caledonia</t>
  </si>
  <si>
    <t>French Polynesia</t>
  </si>
  <si>
    <t>Gabon</t>
  </si>
  <si>
    <t>Equatorial Guinea</t>
  </si>
  <si>
    <t>Burundi</t>
  </si>
  <si>
    <t>Belize</t>
  </si>
  <si>
    <t>Sierra Leone</t>
  </si>
  <si>
    <t>Guam</t>
  </si>
  <si>
    <t>Saint Lucia</t>
  </si>
  <si>
    <t>Djibouti</t>
  </si>
  <si>
    <t>Aruba</t>
  </si>
  <si>
    <t>Vanuatu</t>
  </si>
  <si>
    <t>Andorra</t>
  </si>
  <si>
    <t>St. Vincent &amp; Grenadines</t>
  </si>
  <si>
    <t>Guinea-Bissau</t>
  </si>
  <si>
    <t>Bermuda</t>
  </si>
  <si>
    <t>Antigua and Barbuda</t>
  </si>
  <si>
    <t>Comoros</t>
  </si>
  <si>
    <t>United States Virgin Islands</t>
  </si>
  <si>
    <t>Solomon Islands</t>
  </si>
  <si>
    <t>Seychelles</t>
  </si>
  <si>
    <t>Eritrea</t>
  </si>
  <si>
    <t>Samoa</t>
  </si>
  <si>
    <t>Sao Tome and Principe</t>
  </si>
  <si>
    <t>Tonga</t>
  </si>
  <si>
    <t>Dominica</t>
  </si>
  <si>
    <t>Faeroe Islands</t>
  </si>
  <si>
    <t>Cayman Islands</t>
  </si>
  <si>
    <t>Grenada</t>
  </si>
  <si>
    <t>Greenland</t>
  </si>
  <si>
    <t>Saint Kitts and Nevis</t>
  </si>
  <si>
    <t>Liechtenstein</t>
  </si>
  <si>
    <t>Monaco</t>
  </si>
  <si>
    <t>Micronesia</t>
  </si>
  <si>
    <t>Kiribati</t>
  </si>
  <si>
    <t>Timor-Leste</t>
  </si>
  <si>
    <t>Marshall Islands</t>
  </si>
  <si>
    <t>Használók</t>
  </si>
  <si>
    <t>Népesség</t>
  </si>
  <si>
    <t>Ország</t>
  </si>
  <si>
    <t>Arány</t>
  </si>
  <si>
    <t>Változás</t>
  </si>
  <si>
    <t>Legnagyobb arány:</t>
  </si>
  <si>
    <t>Legkisebb arány:</t>
  </si>
  <si>
    <t>Legkisebb arányú ország:</t>
  </si>
  <si>
    <t>Össznépesség:</t>
  </si>
  <si>
    <t>Világarány:</t>
  </si>
  <si>
    <t>Összes internethasználó:</t>
  </si>
  <si>
    <t>Legnagyobb arányú ország:</t>
  </si>
  <si>
    <t>1%-nál jobban nőtt:</t>
  </si>
  <si>
    <t>Nagyobbak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</si>
</sst>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/>
    <xf numFmtId="10" fontId="0" fillId="0" borderId="5" xfId="1" applyNumberFormat="1" applyFont="1" applyBorder="1"/>
    <xf numFmtId="10" fontId="0" fillId="0" borderId="5" xfId="0" applyNumberFormat="1" applyBorder="1"/>
    <xf numFmtId="0" fontId="0" fillId="0" borderId="7" xfId="0" applyBorder="1"/>
    <xf numFmtId="10" fontId="0" fillId="0" borderId="8" xfId="1" applyNumberFormat="1" applyFont="1" applyBorder="1"/>
    <xf numFmtId="10" fontId="0" fillId="0" borderId="8" xfId="0" applyNumberFormat="1" applyBorder="1"/>
    <xf numFmtId="3" fontId="0" fillId="0" borderId="5" xfId="0" applyNumberFormat="1" applyBorder="1"/>
    <xf numFmtId="3" fontId="0" fillId="0" borderId="8" xfId="0" applyNumberFormat="1" applyBorder="1"/>
    <xf numFmtId="10" fontId="0" fillId="0" borderId="6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3" fontId="3" fillId="0" borderId="5" xfId="0" applyNumberFormat="1" applyFont="1" applyBorder="1"/>
    <xf numFmtId="10" fontId="3" fillId="0" borderId="5" xfId="1" applyNumberFormat="1" applyFont="1" applyBorder="1"/>
    <xf numFmtId="10" fontId="3" fillId="0" borderId="5" xfId="0" applyNumberFormat="1" applyFont="1" applyBorder="1"/>
    <xf numFmtId="10" fontId="3" fillId="0" borderId="6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Visegrádi négyek</a:t>
            </a:r>
            <a:r>
              <a:rPr lang="hu-HU"/>
              <a:t> internethasználata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'2016'!$D$1</c:f>
              <c:strCache>
                <c:ptCount val="1"/>
                <c:pt idx="0">
                  <c:v>Arány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A3B-4761-981E-88EDB4483D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('2016'!$A$49,'2016'!$A$83,'2016'!$A$144,'2016'!$A$161)</c:f>
              <c:strCache>
                <c:ptCount val="4"/>
                <c:pt idx="0">
                  <c:v>Czech Republic</c:v>
                </c:pt>
                <c:pt idx="1">
                  <c:v>Hungary</c:v>
                </c:pt>
                <c:pt idx="2">
                  <c:v>Poland</c:v>
                </c:pt>
                <c:pt idx="3">
                  <c:v>Slovakia</c:v>
                </c:pt>
              </c:strCache>
            </c:strRef>
          </c:cat>
          <c:val>
            <c:numRef>
              <c:f>('2016'!$D$49,'2016'!$D$83,'2016'!$D$144,'2016'!$D$161)</c:f>
              <c:numCache>
                <c:formatCode>0.00%</c:formatCode>
                <c:ptCount val="4"/>
                <c:pt idx="0">
                  <c:v>0.88389995580229086</c:v>
                </c:pt>
                <c:pt idx="1">
                  <c:v>0.80180002317407906</c:v>
                </c:pt>
                <c:pt idx="2">
                  <c:v>0.72350000042753693</c:v>
                </c:pt>
                <c:pt idx="3">
                  <c:v>0.82469999546912764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761-981E-88EDB4483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1608"/>
        <c:axId val="168047144"/>
      </c:barChart>
      <c:catAx>
        <c:axId val="299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047144"/>
        <c:crosses val="autoZero"/>
        <c:auto val="1"/>
        <c:lblAlgn val="ctr"/>
        <c:lblOffset val="100"/>
        <c:noMultiLvlLbl val="0"/>
      </c:catAx>
      <c:valAx>
        <c:axId val="16804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99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</xdr:rowOff>
    </xdr:from>
    <xdr:to>
      <xdr:col>11</xdr:col>
      <xdr:colOff>0</xdr:colOff>
      <xdr:row>24</xdr:row>
      <xdr:rowOff>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0B137F7-A4B0-4F8A-982D-CD3691C54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abSelected="1" zoomScaleNormal="100" workbookViewId="0">
      <selection activeCell="J33" sqref="J33"/>
    </sheetView>
  </sheetViews>
  <sheetFormatPr defaultRowHeight="15" x14ac:dyDescent="0.25"/>
  <cols>
    <col min="1" max="1" width="25.7109375" bestFit="1" customWidth="1"/>
    <col min="2" max="2" width="12.5703125" customWidth="1"/>
    <col min="3" max="3" width="11.5703125" customWidth="1"/>
    <col min="6" max="6" width="10.85546875" style="14" bestFit="1" customWidth="1"/>
    <col min="8" max="8" width="29" bestFit="1" customWidth="1"/>
    <col min="9" max="9" width="13" customWidth="1"/>
  </cols>
  <sheetData>
    <row r="1" spans="1:12" ht="15.75" thickTop="1" x14ac:dyDescent="0.25">
      <c r="A1" s="20" t="s">
        <v>203</v>
      </c>
      <c r="B1" s="21" t="s">
        <v>202</v>
      </c>
      <c r="C1" s="21" t="s">
        <v>201</v>
      </c>
      <c r="D1" s="21" t="s">
        <v>204</v>
      </c>
      <c r="E1" s="21" t="s">
        <v>205</v>
      </c>
      <c r="F1" s="22" t="s">
        <v>214</v>
      </c>
    </row>
    <row r="2" spans="1:12" x14ac:dyDescent="0.25">
      <c r="A2" s="4" t="s">
        <v>99</v>
      </c>
      <c r="B2" s="10">
        <v>33369945</v>
      </c>
      <c r="C2" s="10">
        <v>2279167</v>
      </c>
      <c r="D2" s="5">
        <f t="shared" ref="D2:D65" si="0">C2/B2</f>
        <v>6.829999270301465E-2</v>
      </c>
      <c r="E2" s="6">
        <f>D2-'2015'!D2</f>
        <v>1.3454525951483443E-3</v>
      </c>
      <c r="F2" s="12" t="str">
        <f t="shared" ref="F2:F65" si="1">IF(D2&gt;$I$4,"+","")</f>
        <v/>
      </c>
      <c r="H2" s="3" t="s">
        <v>209</v>
      </c>
      <c r="I2">
        <f>SUM(B2:B202)</f>
        <v>7380316026</v>
      </c>
      <c r="L2" s="2"/>
    </row>
    <row r="3" spans="1:12" x14ac:dyDescent="0.25">
      <c r="A3" s="4" t="s">
        <v>107</v>
      </c>
      <c r="B3" s="10">
        <v>2903700</v>
      </c>
      <c r="C3" s="10">
        <v>1823233</v>
      </c>
      <c r="D3" s="5">
        <f t="shared" si="0"/>
        <v>0.62789992079071533</v>
      </c>
      <c r="E3" s="6">
        <f>D3-'2015'!D3</f>
        <v>8.2945036906499903E-3</v>
      </c>
      <c r="F3" s="12" t="str">
        <f t="shared" si="1"/>
        <v>+</v>
      </c>
      <c r="H3" s="3" t="s">
        <v>211</v>
      </c>
      <c r="I3">
        <f>SUM(C2:C202)</f>
        <v>3366542060</v>
      </c>
      <c r="L3" s="2"/>
    </row>
    <row r="4" spans="1:12" x14ac:dyDescent="0.25">
      <c r="A4" s="4" t="s">
        <v>47</v>
      </c>
      <c r="B4" s="10">
        <v>40375954</v>
      </c>
      <c r="C4" s="10">
        <v>7937913</v>
      </c>
      <c r="D4" s="5">
        <f t="shared" si="0"/>
        <v>0.19660001098673729</v>
      </c>
      <c r="E4" s="6">
        <f>D4-'2015'!D4</f>
        <v>4.7969944427345423E-3</v>
      </c>
      <c r="F4" s="12" t="str">
        <f t="shared" si="1"/>
        <v/>
      </c>
      <c r="H4" s="3" t="s">
        <v>210</v>
      </c>
      <c r="I4" s="1">
        <f>I3/I2</f>
        <v>0.45615147754378832</v>
      </c>
      <c r="L4" s="2"/>
    </row>
    <row r="5" spans="1:12" x14ac:dyDescent="0.25">
      <c r="A5" s="4" t="s">
        <v>176</v>
      </c>
      <c r="B5" s="10">
        <v>69165</v>
      </c>
      <c r="C5" s="10">
        <v>66728</v>
      </c>
      <c r="D5" s="5">
        <f t="shared" si="0"/>
        <v>0.96476541603412136</v>
      </c>
      <c r="E5" s="6">
        <f>D5-'2015'!D5</f>
        <v>2.8934934538423773E-3</v>
      </c>
      <c r="F5" s="12" t="str">
        <f t="shared" si="1"/>
        <v>+</v>
      </c>
      <c r="H5" s="3" t="s">
        <v>213</v>
      </c>
      <c r="I5">
        <f>COUNTIF(E2:E202,"&gt;1%")</f>
        <v>65</v>
      </c>
      <c r="L5" s="2"/>
    </row>
    <row r="6" spans="1:12" x14ac:dyDescent="0.25">
      <c r="A6" s="4" t="s">
        <v>60</v>
      </c>
      <c r="B6" s="10">
        <v>25830958</v>
      </c>
      <c r="C6" s="10">
        <v>5951453</v>
      </c>
      <c r="D6" s="5">
        <f t="shared" si="0"/>
        <v>0.230400010715824</v>
      </c>
      <c r="E6" s="6">
        <f>D6-'2015'!D6</f>
        <v>5.4731124623129124E-3</v>
      </c>
      <c r="F6" s="12" t="str">
        <f t="shared" si="1"/>
        <v/>
      </c>
      <c r="H6" s="3"/>
      <c r="L6" s="2"/>
    </row>
    <row r="7" spans="1:12" x14ac:dyDescent="0.25">
      <c r="A7" s="4" t="s">
        <v>180</v>
      </c>
      <c r="B7" s="10">
        <v>92738</v>
      </c>
      <c r="C7" s="10">
        <v>60306</v>
      </c>
      <c r="D7" s="5">
        <f t="shared" si="0"/>
        <v>0.6502835946429727</v>
      </c>
      <c r="E7" s="6">
        <f>D7-'2015'!D7</f>
        <v>5.1595448923791309E-3</v>
      </c>
      <c r="F7" s="12" t="str">
        <f t="shared" si="1"/>
        <v>+</v>
      </c>
      <c r="H7" s="3" t="s">
        <v>206</v>
      </c>
      <c r="I7" s="2">
        <f>MAX(D2:D202)</f>
        <v>1</v>
      </c>
      <c r="L7" s="2"/>
    </row>
    <row r="8" spans="1:12" x14ac:dyDescent="0.25">
      <c r="A8" s="4" t="s">
        <v>22</v>
      </c>
      <c r="B8" s="10">
        <v>43847277</v>
      </c>
      <c r="C8" s="10">
        <v>30359855</v>
      </c>
      <c r="D8" s="5">
        <f t="shared" si="0"/>
        <v>0.69240000924116674</v>
      </c>
      <c r="E8" s="6">
        <f>D8-'2015'!D8</f>
        <v>1.3971439441327949E-2</v>
      </c>
      <c r="F8" s="12" t="str">
        <f t="shared" si="1"/>
        <v>+</v>
      </c>
      <c r="H8" s="3" t="s">
        <v>207</v>
      </c>
      <c r="I8" s="2">
        <f>MIN(D2:D202)</f>
        <v>1.0600035876584549E-2</v>
      </c>
      <c r="L8" s="2"/>
    </row>
    <row r="9" spans="1:12" x14ac:dyDescent="0.25">
      <c r="A9" s="4" t="s">
        <v>116</v>
      </c>
      <c r="B9" s="10">
        <v>3026048</v>
      </c>
      <c r="C9" s="10">
        <v>1510906</v>
      </c>
      <c r="D9" s="5">
        <f t="shared" si="0"/>
        <v>0.49930007719639607</v>
      </c>
      <c r="E9" s="6">
        <f>D9-'2015'!D9</f>
        <v>1.1157073490277003E-2</v>
      </c>
      <c r="F9" s="12" t="str">
        <f t="shared" si="1"/>
        <v>+</v>
      </c>
      <c r="H9" s="3" t="s">
        <v>212</v>
      </c>
      <c r="I9" t="str">
        <f>INDEX($A$2:$A$202,MATCH(I7,$D$2:$D$202,0))</f>
        <v>Iceland</v>
      </c>
      <c r="L9" s="2"/>
    </row>
    <row r="10" spans="1:12" x14ac:dyDescent="0.25">
      <c r="A10" s="4" t="s">
        <v>174</v>
      </c>
      <c r="B10" s="10">
        <v>104263</v>
      </c>
      <c r="C10" s="10">
        <v>91532</v>
      </c>
      <c r="D10" s="5">
        <f t="shared" si="0"/>
        <v>0.87789532240583912</v>
      </c>
      <c r="E10" s="6">
        <f>D10-'2015'!D10</f>
        <v>1.2327264189858633E-2</v>
      </c>
      <c r="F10" s="12" t="str">
        <f t="shared" si="1"/>
        <v>+</v>
      </c>
      <c r="H10" s="3" t="s">
        <v>208</v>
      </c>
      <c r="I10" t="str">
        <f>INDEX($A$2:$A$202,MATCH(I8,$D$2:$D$202,0))</f>
        <v>Eritrea</v>
      </c>
      <c r="L10" s="2"/>
    </row>
    <row r="11" spans="1:12" x14ac:dyDescent="0.25">
      <c r="A11" s="4" t="s">
        <v>29</v>
      </c>
      <c r="B11" s="10">
        <v>24309330</v>
      </c>
      <c r="C11" s="10">
        <v>20679490</v>
      </c>
      <c r="D11" s="5">
        <f t="shared" si="0"/>
        <v>0.85068119935843567</v>
      </c>
      <c r="E11" s="6">
        <f>D11-'2015'!D11</f>
        <v>2.5444018410785141E-3</v>
      </c>
      <c r="F11" s="12" t="str">
        <f t="shared" si="1"/>
        <v>+</v>
      </c>
      <c r="L11" s="2"/>
    </row>
    <row r="12" spans="1:12" x14ac:dyDescent="0.25">
      <c r="A12" s="4" t="s">
        <v>53</v>
      </c>
      <c r="B12" s="10">
        <v>8569633</v>
      </c>
      <c r="C12" s="10">
        <v>6953400</v>
      </c>
      <c r="D12" s="5">
        <f t="shared" si="0"/>
        <v>0.8113999747713817</v>
      </c>
      <c r="E12" s="6">
        <f>D12-'2015'!D12</f>
        <v>4.0796181721403091E-4</v>
      </c>
      <c r="F12" s="12" t="str">
        <f t="shared" si="1"/>
        <v>+</v>
      </c>
      <c r="L12" s="2"/>
    </row>
    <row r="13" spans="1:12" x14ac:dyDescent="0.25">
      <c r="A13" s="4" t="s">
        <v>56</v>
      </c>
      <c r="B13" s="10">
        <v>9868447</v>
      </c>
      <c r="C13" s="10">
        <v>6027647</v>
      </c>
      <c r="D13" s="5">
        <f t="shared" si="0"/>
        <v>0.61079995666998055</v>
      </c>
      <c r="E13" s="6">
        <f>D13-'2015'!D13</f>
        <v>2.2854614249057104E-4</v>
      </c>
      <c r="F13" s="12" t="str">
        <f t="shared" si="1"/>
        <v>+</v>
      </c>
      <c r="H13" s="3"/>
      <c r="L13" s="2"/>
    </row>
    <row r="14" spans="1:12" x14ac:dyDescent="0.25">
      <c r="A14" s="4" t="s">
        <v>153</v>
      </c>
      <c r="B14" s="10">
        <v>392718</v>
      </c>
      <c r="C14" s="10">
        <v>333143</v>
      </c>
      <c r="D14" s="5">
        <f t="shared" si="0"/>
        <v>0.84830081636186783</v>
      </c>
      <c r="E14" s="6">
        <f>D14-'2015'!D14</f>
        <v>2.4310238580882881E-2</v>
      </c>
      <c r="F14" s="12" t="str">
        <f t="shared" si="1"/>
        <v>+</v>
      </c>
      <c r="L14" s="2"/>
    </row>
    <row r="15" spans="1:12" x14ac:dyDescent="0.25">
      <c r="A15" s="4" t="s">
        <v>121</v>
      </c>
      <c r="B15" s="10">
        <v>1396829</v>
      </c>
      <c r="C15" s="10">
        <v>1278752</v>
      </c>
      <c r="D15" s="5">
        <f t="shared" si="0"/>
        <v>0.9154678203273271</v>
      </c>
      <c r="E15" s="6">
        <f>D15-'2015'!D15</f>
        <v>2.7382029847782263E-3</v>
      </c>
      <c r="F15" s="12" t="str">
        <f t="shared" si="1"/>
        <v>+</v>
      </c>
      <c r="L15" s="2"/>
    </row>
    <row r="16" spans="1:12" x14ac:dyDescent="0.25">
      <c r="A16" s="4" t="s">
        <v>33</v>
      </c>
      <c r="B16" s="10">
        <v>162910864</v>
      </c>
      <c r="C16" s="10">
        <v>21439070</v>
      </c>
      <c r="D16" s="5">
        <f t="shared" si="0"/>
        <v>0.13160000182676584</v>
      </c>
      <c r="E16" s="6">
        <f>D16-'2015'!D16</f>
        <v>1.0971432265858103E-2</v>
      </c>
      <c r="F16" s="12" t="str">
        <f t="shared" si="1"/>
        <v/>
      </c>
      <c r="L16" s="2"/>
    </row>
    <row r="17" spans="1:12" x14ac:dyDescent="0.25">
      <c r="A17" s="4" t="s">
        <v>159</v>
      </c>
      <c r="B17" s="10">
        <v>285006</v>
      </c>
      <c r="C17" s="10">
        <v>228717</v>
      </c>
      <c r="D17" s="5">
        <f t="shared" si="0"/>
        <v>0.80249889476011027</v>
      </c>
      <c r="E17" s="6">
        <f>D17-'2015'!D17</f>
        <v>1.0999501695001079E-2</v>
      </c>
      <c r="F17" s="12" t="str">
        <f t="shared" si="1"/>
        <v>+</v>
      </c>
      <c r="L17" s="2"/>
    </row>
    <row r="18" spans="1:12" x14ac:dyDescent="0.25">
      <c r="A18" s="4" t="s">
        <v>59</v>
      </c>
      <c r="B18" s="10">
        <v>9481521</v>
      </c>
      <c r="C18" s="10">
        <v>5786572</v>
      </c>
      <c r="D18" s="5">
        <f t="shared" si="0"/>
        <v>0.61029997191378893</v>
      </c>
      <c r="E18" s="6">
        <f>D18-'2015'!D18</f>
        <v>6.157162220351009E-3</v>
      </c>
      <c r="F18" s="12" t="str">
        <f t="shared" si="1"/>
        <v>+</v>
      </c>
      <c r="L18" s="2"/>
    </row>
    <row r="19" spans="1:12" x14ac:dyDescent="0.25">
      <c r="A19" s="4" t="s">
        <v>41</v>
      </c>
      <c r="B19" s="10">
        <v>11371928</v>
      </c>
      <c r="C19" s="10">
        <v>10060745</v>
      </c>
      <c r="D19" s="5">
        <f t="shared" si="0"/>
        <v>0.88470002624005362</v>
      </c>
      <c r="E19" s="6">
        <f>D19-'2015'!D19</f>
        <v>1.0646377094167825E-2</v>
      </c>
      <c r="F19" s="12" t="str">
        <f t="shared" si="1"/>
        <v>+</v>
      </c>
      <c r="L19" s="2"/>
    </row>
    <row r="20" spans="1:12" x14ac:dyDescent="0.25">
      <c r="A20" s="4" t="s">
        <v>169</v>
      </c>
      <c r="B20" s="10">
        <v>366942</v>
      </c>
      <c r="C20" s="10">
        <v>165014</v>
      </c>
      <c r="D20" s="5">
        <f t="shared" si="0"/>
        <v>0.44970049762632786</v>
      </c>
      <c r="E20" s="6">
        <f>D20-'2015'!D20</f>
        <v>1.9273012078562413E-2</v>
      </c>
      <c r="F20" s="12" t="str">
        <f t="shared" si="1"/>
        <v/>
      </c>
      <c r="L20" s="2"/>
    </row>
    <row r="21" spans="1:12" x14ac:dyDescent="0.25">
      <c r="A21" s="4" t="s">
        <v>135</v>
      </c>
      <c r="B21" s="10">
        <v>11166658</v>
      </c>
      <c r="C21" s="10">
        <v>628683</v>
      </c>
      <c r="D21" s="5">
        <f t="shared" si="0"/>
        <v>5.6300013844786861E-2</v>
      </c>
      <c r="E21" s="6">
        <f>D21-'2015'!D21</f>
        <v>1.014310365439898E-3</v>
      </c>
      <c r="F21" s="12" t="str">
        <f t="shared" si="1"/>
        <v/>
      </c>
      <c r="L21" s="2"/>
    </row>
    <row r="22" spans="1:12" x14ac:dyDescent="0.25">
      <c r="A22" s="4" t="s">
        <v>179</v>
      </c>
      <c r="B22" s="10">
        <v>61662</v>
      </c>
      <c r="C22" s="10">
        <v>60047</v>
      </c>
      <c r="D22" s="5">
        <f t="shared" si="0"/>
        <v>0.97380882877623176</v>
      </c>
      <c r="E22" s="6">
        <f>D22-'2015'!D22</f>
        <v>2.903725879644492E-3</v>
      </c>
      <c r="F22" s="12" t="str">
        <f t="shared" si="1"/>
        <v>+</v>
      </c>
      <c r="L22" s="2"/>
    </row>
    <row r="23" spans="1:12" x14ac:dyDescent="0.25">
      <c r="A23" s="4" t="s">
        <v>156</v>
      </c>
      <c r="B23" s="10">
        <v>784103</v>
      </c>
      <c r="C23" s="10">
        <v>289177</v>
      </c>
      <c r="D23" s="5">
        <f t="shared" si="0"/>
        <v>0.36879976227612954</v>
      </c>
      <c r="E23" s="6">
        <f>D23-'2015'!D23</f>
        <v>7.7283014395589378E-3</v>
      </c>
      <c r="F23" s="12" t="str">
        <f t="shared" si="1"/>
        <v/>
      </c>
      <c r="L23" s="2"/>
    </row>
    <row r="24" spans="1:12" x14ac:dyDescent="0.25">
      <c r="A24" s="4" t="s">
        <v>75</v>
      </c>
      <c r="B24" s="10">
        <v>10888402</v>
      </c>
      <c r="C24" s="10">
        <v>4478400</v>
      </c>
      <c r="D24" s="5">
        <f t="shared" si="0"/>
        <v>0.41130002363983253</v>
      </c>
      <c r="E24" s="6">
        <f>D24-'2015'!D24</f>
        <v>6.4714525975521076E-3</v>
      </c>
      <c r="F24" s="12" t="str">
        <f t="shared" si="1"/>
        <v/>
      </c>
      <c r="L24" s="2"/>
    </row>
    <row r="25" spans="1:12" x14ac:dyDescent="0.25">
      <c r="A25" s="4" t="s">
        <v>96</v>
      </c>
      <c r="B25" s="10">
        <v>3802134</v>
      </c>
      <c r="C25" s="10">
        <v>2343255</v>
      </c>
      <c r="D25" s="5">
        <f t="shared" si="0"/>
        <v>0.61629995155352235</v>
      </c>
      <c r="E25" s="6">
        <f>D25-'2015'!D25</f>
        <v>2.5286467930972778E-3</v>
      </c>
      <c r="F25" s="12" t="str">
        <f t="shared" si="1"/>
        <v>+</v>
      </c>
      <c r="L25" s="2"/>
    </row>
    <row r="26" spans="1:12" x14ac:dyDescent="0.25">
      <c r="A26" s="4" t="s">
        <v>139</v>
      </c>
      <c r="B26" s="10">
        <v>2303820</v>
      </c>
      <c r="C26" s="10">
        <v>492787</v>
      </c>
      <c r="D26" s="5">
        <f t="shared" si="0"/>
        <v>0.2138999574619545</v>
      </c>
      <c r="E26" s="6">
        <f>D26-'2015'!D26</f>
        <v>8.9001453085037763E-3</v>
      </c>
      <c r="F26" s="12" t="str">
        <f t="shared" si="1"/>
        <v/>
      </c>
      <c r="L26" s="2"/>
    </row>
    <row r="27" spans="1:12" x14ac:dyDescent="0.25">
      <c r="A27" s="4" t="s">
        <v>3</v>
      </c>
      <c r="B27" s="10">
        <v>209567920</v>
      </c>
      <c r="C27" s="10">
        <v>139111185</v>
      </c>
      <c r="D27" s="5">
        <f t="shared" si="0"/>
        <v>0.66379999858757011</v>
      </c>
      <c r="E27" s="6">
        <f>D27-'2015'!D27</f>
        <v>2.6999997771587347E-2</v>
      </c>
      <c r="F27" s="12" t="str">
        <f t="shared" si="1"/>
        <v>+</v>
      </c>
      <c r="L27" s="2"/>
    </row>
    <row r="28" spans="1:12" x14ac:dyDescent="0.25">
      <c r="A28" s="4" t="s">
        <v>154</v>
      </c>
      <c r="B28" s="10">
        <v>428874</v>
      </c>
      <c r="C28" s="10">
        <v>310205</v>
      </c>
      <c r="D28" s="5">
        <f t="shared" si="0"/>
        <v>0.72330101614926523</v>
      </c>
      <c r="E28" s="6">
        <f>D28-'2015'!D28</f>
        <v>1.0955675544144117E-2</v>
      </c>
      <c r="F28" s="12" t="str">
        <f t="shared" si="1"/>
        <v>+</v>
      </c>
      <c r="L28" s="2"/>
    </row>
    <row r="29" spans="1:12" x14ac:dyDescent="0.25">
      <c r="A29" s="4" t="s">
        <v>77</v>
      </c>
      <c r="B29" s="10">
        <v>7097796</v>
      </c>
      <c r="C29" s="10">
        <v>4155050</v>
      </c>
      <c r="D29" s="5">
        <f t="shared" si="0"/>
        <v>0.58540003122095929</v>
      </c>
      <c r="E29" s="6">
        <f>D29-'2015'!D29</f>
        <v>9.3830114132363862E-3</v>
      </c>
      <c r="F29" s="12" t="str">
        <f t="shared" si="1"/>
        <v>+</v>
      </c>
      <c r="L29" s="2"/>
    </row>
    <row r="30" spans="1:12" x14ac:dyDescent="0.25">
      <c r="A30" s="4" t="s">
        <v>109</v>
      </c>
      <c r="B30" s="10">
        <v>18633725</v>
      </c>
      <c r="C30" s="10">
        <v>1894498</v>
      </c>
      <c r="D30" s="5">
        <f t="shared" si="0"/>
        <v>0.10167038528259915</v>
      </c>
      <c r="E30" s="6">
        <f>D30-'2015'!D30</f>
        <v>3.9103589481617462E-3</v>
      </c>
      <c r="F30" s="12" t="str">
        <f t="shared" si="1"/>
        <v/>
      </c>
      <c r="L30" s="2"/>
    </row>
    <row r="31" spans="1:12" x14ac:dyDescent="0.25">
      <c r="A31" s="4" t="s">
        <v>168</v>
      </c>
      <c r="B31" s="10">
        <v>11552561</v>
      </c>
      <c r="C31" s="10">
        <v>167512</v>
      </c>
      <c r="D31" s="5">
        <f t="shared" si="0"/>
        <v>1.4499988357559852E-2</v>
      </c>
      <c r="E31" s="6">
        <f>D31-'2015'!D31</f>
        <v>2.4288787353281618E-4</v>
      </c>
      <c r="F31" s="12" t="str">
        <f t="shared" si="1"/>
        <v/>
      </c>
      <c r="L31" s="2"/>
    </row>
    <row r="32" spans="1:12" x14ac:dyDescent="0.25">
      <c r="A32" s="4" t="s">
        <v>160</v>
      </c>
      <c r="B32" s="10">
        <v>526993</v>
      </c>
      <c r="C32" s="10">
        <v>224183</v>
      </c>
      <c r="D32" s="5">
        <f t="shared" si="0"/>
        <v>0.42540033738588556</v>
      </c>
      <c r="E32" s="6">
        <f>D32-'2015'!D32</f>
        <v>7.0292264199334764E-3</v>
      </c>
      <c r="F32" s="12" t="str">
        <f t="shared" si="1"/>
        <v/>
      </c>
      <c r="L32" s="2"/>
    </row>
    <row r="33" spans="1:12" x14ac:dyDescent="0.25">
      <c r="A33" s="4" t="s">
        <v>112</v>
      </c>
      <c r="B33" s="10">
        <v>15827241</v>
      </c>
      <c r="C33" s="10">
        <v>1756824</v>
      </c>
      <c r="D33" s="5">
        <f t="shared" si="0"/>
        <v>0.11100001573236927</v>
      </c>
      <c r="E33" s="6">
        <f>D33-'2015'!D33</f>
        <v>6.4857291780656412E-3</v>
      </c>
      <c r="F33" s="12" t="str">
        <f t="shared" si="1"/>
        <v/>
      </c>
      <c r="L33" s="2"/>
    </row>
    <row r="34" spans="1:12" x14ac:dyDescent="0.25">
      <c r="A34" s="4" t="s">
        <v>81</v>
      </c>
      <c r="B34" s="10">
        <v>23924407</v>
      </c>
      <c r="C34" s="10">
        <v>4311178</v>
      </c>
      <c r="D34" s="5">
        <f t="shared" si="0"/>
        <v>0.18019999408971768</v>
      </c>
      <c r="E34" s="6">
        <f>D34-'2015'!D34</f>
        <v>2.1634340527859702E-2</v>
      </c>
      <c r="F34" s="12" t="str">
        <f t="shared" si="1"/>
        <v/>
      </c>
      <c r="L34" s="2"/>
    </row>
    <row r="35" spans="1:12" x14ac:dyDescent="0.25">
      <c r="A35" s="4" t="s">
        <v>19</v>
      </c>
      <c r="B35" s="10">
        <v>36286378</v>
      </c>
      <c r="C35" s="10">
        <v>32120519</v>
      </c>
      <c r="D35" s="5">
        <f t="shared" si="0"/>
        <v>0.8851949621425429</v>
      </c>
      <c r="E35" s="6">
        <f>D35-'2015'!D35</f>
        <v>7.02537098004552E-3</v>
      </c>
      <c r="F35" s="12" t="str">
        <f t="shared" si="1"/>
        <v>+</v>
      </c>
      <c r="L35" s="2"/>
    </row>
    <row r="36" spans="1:12" x14ac:dyDescent="0.25">
      <c r="A36" s="4" t="s">
        <v>191</v>
      </c>
      <c r="B36" s="10">
        <v>60764</v>
      </c>
      <c r="C36" s="10">
        <v>45038</v>
      </c>
      <c r="D36" s="5">
        <f t="shared" si="0"/>
        <v>0.74119544467118692</v>
      </c>
      <c r="E36" s="6">
        <f>D36-'2015'!D36</f>
        <v>3.7807971001835305E-5</v>
      </c>
      <c r="F36" s="12" t="str">
        <f t="shared" si="1"/>
        <v>+</v>
      </c>
      <c r="L36" s="2"/>
    </row>
    <row r="37" spans="1:12" x14ac:dyDescent="0.25">
      <c r="A37" s="4" t="s">
        <v>161</v>
      </c>
      <c r="B37" s="10">
        <v>4998493</v>
      </c>
      <c r="C37" s="10">
        <v>224432</v>
      </c>
      <c r="D37" s="5">
        <f t="shared" si="0"/>
        <v>4.4899932839757906E-2</v>
      </c>
      <c r="E37" s="6">
        <f>D37-'2015'!D37</f>
        <v>1.3999163100699707E-3</v>
      </c>
      <c r="F37" s="12" t="str">
        <f t="shared" si="1"/>
        <v/>
      </c>
      <c r="L37" s="2"/>
    </row>
    <row r="38" spans="1:12" x14ac:dyDescent="0.25">
      <c r="A38" s="4" t="s">
        <v>146</v>
      </c>
      <c r="B38" s="10">
        <v>14496739</v>
      </c>
      <c r="C38" s="10">
        <v>387063</v>
      </c>
      <c r="D38" s="5">
        <f t="shared" si="0"/>
        <v>2.6700004738996818E-2</v>
      </c>
      <c r="E38" s="6">
        <f>D38-'2015'!D38</f>
        <v>5.5712089210472812E-4</v>
      </c>
      <c r="F38" s="12" t="str">
        <f t="shared" si="1"/>
        <v/>
      </c>
      <c r="L38" s="2"/>
    </row>
    <row r="39" spans="1:12" x14ac:dyDescent="0.25">
      <c r="A39" s="4" t="s">
        <v>37</v>
      </c>
      <c r="B39" s="10">
        <v>18131850</v>
      </c>
      <c r="C39" s="10">
        <v>14108392</v>
      </c>
      <c r="D39" s="5">
        <f t="shared" si="0"/>
        <v>0.77809997325148839</v>
      </c>
      <c r="E39" s="6">
        <f>D39-'2015'!D39</f>
        <v>1.6781962656407856E-2</v>
      </c>
      <c r="F39" s="12" t="str">
        <f t="shared" si="1"/>
        <v>+</v>
      </c>
      <c r="L39" s="2"/>
    </row>
    <row r="40" spans="1:12" x14ac:dyDescent="0.25">
      <c r="A40" s="4" t="s">
        <v>0</v>
      </c>
      <c r="B40" s="10">
        <v>1382323332</v>
      </c>
      <c r="C40" s="10">
        <v>721434547</v>
      </c>
      <c r="D40" s="5">
        <f t="shared" si="0"/>
        <v>0.52190000002112391</v>
      </c>
      <c r="E40" s="6">
        <f>D40-'2015'!D40</f>
        <v>8.8993283582410321E-3</v>
      </c>
      <c r="F40" s="12" t="str">
        <f t="shared" si="1"/>
        <v>+</v>
      </c>
      <c r="L40" s="2"/>
    </row>
    <row r="41" spans="1:12" x14ac:dyDescent="0.25">
      <c r="A41" s="4" t="s">
        <v>26</v>
      </c>
      <c r="B41" s="10">
        <v>48654392</v>
      </c>
      <c r="C41" s="10">
        <v>27664747</v>
      </c>
      <c r="D41" s="5">
        <f t="shared" si="0"/>
        <v>0.56859711657685497</v>
      </c>
      <c r="E41" s="6">
        <f>D41-'2015'!D41</f>
        <v>2.1869114099326237E-2</v>
      </c>
      <c r="F41" s="12" t="str">
        <f t="shared" si="1"/>
        <v>+</v>
      </c>
      <c r="L41" s="2"/>
    </row>
    <row r="42" spans="1:12" x14ac:dyDescent="0.25">
      <c r="A42" s="4" t="s">
        <v>181</v>
      </c>
      <c r="B42" s="10">
        <v>807118</v>
      </c>
      <c r="C42" s="10">
        <v>59242</v>
      </c>
      <c r="D42" s="5">
        <f t="shared" si="0"/>
        <v>7.3399428584172324E-2</v>
      </c>
      <c r="E42" s="6">
        <f>D42-'2015'!D42</f>
        <v>1.1116930342366244E-3</v>
      </c>
      <c r="F42" s="12" t="str">
        <f t="shared" si="1"/>
        <v/>
      </c>
      <c r="L42" s="2"/>
    </row>
    <row r="43" spans="1:12" x14ac:dyDescent="0.25">
      <c r="A43" s="4" t="s">
        <v>148</v>
      </c>
      <c r="B43" s="10">
        <v>4740992</v>
      </c>
      <c r="C43" s="10">
        <v>357471</v>
      </c>
      <c r="D43" s="5">
        <f t="shared" si="0"/>
        <v>7.5400042860228403E-2</v>
      </c>
      <c r="E43" s="6">
        <f>D43-'2015'!D43</f>
        <v>1.2904013411161319E-3</v>
      </c>
      <c r="F43" s="12" t="str">
        <f t="shared" si="1"/>
        <v/>
      </c>
      <c r="L43" s="2"/>
    </row>
    <row r="44" spans="1:12" x14ac:dyDescent="0.25">
      <c r="A44" s="4" t="s">
        <v>95</v>
      </c>
      <c r="B44" s="10">
        <v>4857218</v>
      </c>
      <c r="C44" s="10">
        <v>2738500</v>
      </c>
      <c r="D44" s="5">
        <f t="shared" si="0"/>
        <v>0.56380010121019897</v>
      </c>
      <c r="E44" s="6">
        <f>D44-'2015'!D44</f>
        <v>2.1471617584461922E-2</v>
      </c>
      <c r="F44" s="12" t="str">
        <f t="shared" si="1"/>
        <v>+</v>
      </c>
      <c r="L44" s="2"/>
    </row>
    <row r="45" spans="1:12" x14ac:dyDescent="0.25">
      <c r="A45" s="4" t="s">
        <v>72</v>
      </c>
      <c r="B45" s="10">
        <v>23254184</v>
      </c>
      <c r="C45" s="10">
        <v>5122897</v>
      </c>
      <c r="D45" s="5">
        <f t="shared" si="0"/>
        <v>0.2203000113871981</v>
      </c>
      <c r="E45" s="6">
        <f>D45-'2015'!D45</f>
        <v>2.2871429839748214E-2</v>
      </c>
      <c r="F45" s="12" t="str">
        <f t="shared" si="1"/>
        <v/>
      </c>
      <c r="L45" s="2"/>
    </row>
    <row r="46" spans="1:12" x14ac:dyDescent="0.25">
      <c r="A46" s="4" t="s">
        <v>89</v>
      </c>
      <c r="B46" s="10">
        <v>4225001</v>
      </c>
      <c r="C46" s="10">
        <v>3133485</v>
      </c>
      <c r="D46" s="5">
        <f t="shared" si="0"/>
        <v>0.7416530788986796</v>
      </c>
      <c r="E46" s="6">
        <f>D46-'2015'!D46</f>
        <v>2.8525027387436452E-2</v>
      </c>
      <c r="F46" s="12" t="str">
        <f t="shared" si="1"/>
        <v>+</v>
      </c>
      <c r="L46" s="2"/>
    </row>
    <row r="47" spans="1:12" x14ac:dyDescent="0.25">
      <c r="A47" s="4" t="s">
        <v>82</v>
      </c>
      <c r="B47" s="10">
        <v>11392889</v>
      </c>
      <c r="C47" s="10">
        <v>3696765</v>
      </c>
      <c r="D47" s="5">
        <f t="shared" si="0"/>
        <v>0.32448003311539331</v>
      </c>
      <c r="E47" s="6">
        <f>D47-'2015'!D47</f>
        <v>1.2480063318486279E-2</v>
      </c>
      <c r="F47" s="12" t="str">
        <f t="shared" si="1"/>
        <v/>
      </c>
      <c r="L47" s="2"/>
    </row>
    <row r="48" spans="1:12" x14ac:dyDescent="0.25">
      <c r="A48" s="4" t="s">
        <v>132</v>
      </c>
      <c r="B48" s="10">
        <v>1176598</v>
      </c>
      <c r="C48" s="10">
        <v>844680</v>
      </c>
      <c r="D48" s="5">
        <f t="shared" si="0"/>
        <v>0.71790025140277303</v>
      </c>
      <c r="E48" s="6">
        <f>D48-'2015'!D48</f>
        <v>7.5406873420161835E-3</v>
      </c>
      <c r="F48" s="12" t="str">
        <f t="shared" si="1"/>
        <v>+</v>
      </c>
      <c r="L48" s="2"/>
    </row>
    <row r="49" spans="1:12" x14ac:dyDescent="0.25">
      <c r="A49" s="4" t="s">
        <v>44</v>
      </c>
      <c r="B49" s="10">
        <v>10548058</v>
      </c>
      <c r="C49" s="10">
        <v>9323428</v>
      </c>
      <c r="D49" s="5">
        <f t="shared" si="0"/>
        <v>0.88389995580229086</v>
      </c>
      <c r="E49" s="6">
        <f>D49-'2015'!D49</f>
        <v>2.669246652912427E-2</v>
      </c>
      <c r="F49" s="12" t="str">
        <f t="shared" si="1"/>
        <v>+</v>
      </c>
      <c r="L49" s="2"/>
    </row>
    <row r="50" spans="1:12" x14ac:dyDescent="0.25">
      <c r="A50" s="4" t="s">
        <v>61</v>
      </c>
      <c r="B50" s="10">
        <v>5690750</v>
      </c>
      <c r="C50" s="10">
        <v>5479054</v>
      </c>
      <c r="D50" s="5">
        <f t="shared" si="0"/>
        <v>0.96279998242762377</v>
      </c>
      <c r="E50" s="6">
        <f>D50-'2015'!D50</f>
        <v>8.9469301651812216E-4</v>
      </c>
      <c r="F50" s="12" t="str">
        <f t="shared" si="1"/>
        <v>+</v>
      </c>
      <c r="L50" s="2"/>
    </row>
    <row r="51" spans="1:12" x14ac:dyDescent="0.25">
      <c r="A51" s="4" t="s">
        <v>173</v>
      </c>
      <c r="B51" s="10">
        <v>899598</v>
      </c>
      <c r="C51" s="10">
        <v>105163</v>
      </c>
      <c r="D51" s="5">
        <f t="shared" si="0"/>
        <v>0.1168999931080327</v>
      </c>
      <c r="E51" s="6">
        <f>D51-'2015'!D51</f>
        <v>3.0161757086875352E-3</v>
      </c>
      <c r="F51" s="12" t="str">
        <f t="shared" si="1"/>
        <v/>
      </c>
      <c r="L51" s="2"/>
    </row>
    <row r="52" spans="1:12" x14ac:dyDescent="0.25">
      <c r="A52" s="4" t="s">
        <v>189</v>
      </c>
      <c r="B52" s="10">
        <v>73016</v>
      </c>
      <c r="C52" s="10">
        <v>48249</v>
      </c>
      <c r="D52" s="5">
        <f t="shared" si="0"/>
        <v>0.66080037252109125</v>
      </c>
      <c r="E52" s="6">
        <f>D52-'2015'!D52</f>
        <v>9.9335590923625983E-3</v>
      </c>
      <c r="F52" s="12" t="str">
        <f t="shared" si="1"/>
        <v>+</v>
      </c>
      <c r="L52" s="2"/>
    </row>
    <row r="53" spans="1:12" x14ac:dyDescent="0.25">
      <c r="A53" s="4" t="s">
        <v>64</v>
      </c>
      <c r="B53" s="10">
        <v>10648613</v>
      </c>
      <c r="C53" s="10">
        <v>5513852</v>
      </c>
      <c r="D53" s="5">
        <f t="shared" si="0"/>
        <v>0.51780001771122686</v>
      </c>
      <c r="E53" s="6">
        <f>D53-'2015'!D53</f>
        <v>6.7999988099531894E-3</v>
      </c>
      <c r="F53" s="12" t="str">
        <f t="shared" si="1"/>
        <v>+</v>
      </c>
      <c r="L53" s="2"/>
    </row>
    <row r="54" spans="1:12" x14ac:dyDescent="0.25">
      <c r="A54" s="4" t="s">
        <v>93</v>
      </c>
      <c r="B54" s="10">
        <v>79722624</v>
      </c>
      <c r="C54" s="10">
        <v>3101210</v>
      </c>
      <c r="D54" s="5">
        <f t="shared" si="0"/>
        <v>3.8899999076799079E-2</v>
      </c>
      <c r="E54" s="6">
        <f>D54-'2015'!D54</f>
        <v>2.7287910857461545E-3</v>
      </c>
      <c r="F54" s="12" t="str">
        <f t="shared" si="1"/>
        <v/>
      </c>
      <c r="L54" s="2"/>
    </row>
    <row r="55" spans="1:12" x14ac:dyDescent="0.25">
      <c r="A55" s="4" t="s">
        <v>52</v>
      </c>
      <c r="B55" s="10">
        <v>16385450</v>
      </c>
      <c r="C55" s="10">
        <v>7055575</v>
      </c>
      <c r="D55" s="5">
        <f t="shared" si="0"/>
        <v>0.43060001403684367</v>
      </c>
      <c r="E55" s="6">
        <f>D55-'2015'!D55</f>
        <v>1.7665202497613164E-4</v>
      </c>
      <c r="F55" s="12" t="str">
        <f t="shared" si="1"/>
        <v/>
      </c>
      <c r="L55" s="2"/>
    </row>
    <row r="56" spans="1:12" x14ac:dyDescent="0.25">
      <c r="A56" s="4" t="s">
        <v>21</v>
      </c>
      <c r="B56" s="10">
        <v>93383574</v>
      </c>
      <c r="C56" s="10">
        <v>30835256</v>
      </c>
      <c r="D56" s="5">
        <f t="shared" si="0"/>
        <v>0.33019999855649129</v>
      </c>
      <c r="E56" s="6">
        <f>D56-'2015'!D56</f>
        <v>4.057141057693725E-3</v>
      </c>
      <c r="F56" s="12" t="str">
        <f t="shared" si="1"/>
        <v/>
      </c>
      <c r="L56" s="2"/>
    </row>
    <row r="57" spans="1:12" x14ac:dyDescent="0.25">
      <c r="A57" s="4" t="s">
        <v>98</v>
      </c>
      <c r="B57" s="10">
        <v>6146419</v>
      </c>
      <c r="C57" s="10">
        <v>2352849</v>
      </c>
      <c r="D57" s="5">
        <f t="shared" si="0"/>
        <v>0.38279996856706322</v>
      </c>
      <c r="E57" s="6">
        <f>D57-'2015'!D57</f>
        <v>2.6408648968520299E-2</v>
      </c>
      <c r="F57" s="12" t="str">
        <f t="shared" si="1"/>
        <v/>
      </c>
      <c r="L57" s="2"/>
    </row>
    <row r="58" spans="1:12" x14ac:dyDescent="0.25">
      <c r="A58" s="4" t="s">
        <v>167</v>
      </c>
      <c r="B58" s="10">
        <v>869587</v>
      </c>
      <c r="C58" s="10">
        <v>181657</v>
      </c>
      <c r="D58" s="5">
        <f t="shared" si="0"/>
        <v>0.20890031704705797</v>
      </c>
      <c r="E58" s="6">
        <f>D58-'2015'!D58</f>
        <v>6.2247673819454397E-3</v>
      </c>
      <c r="F58" s="12" t="str">
        <f t="shared" si="1"/>
        <v/>
      </c>
      <c r="L58" s="2"/>
    </row>
    <row r="59" spans="1:12" x14ac:dyDescent="0.25">
      <c r="A59" s="4" t="s">
        <v>185</v>
      </c>
      <c r="B59" s="10">
        <v>5351680</v>
      </c>
      <c r="C59" s="10">
        <v>56728</v>
      </c>
      <c r="D59" s="5">
        <f t="shared" si="0"/>
        <v>1.0600035876584549E-2</v>
      </c>
      <c r="E59" s="6">
        <f>D59-'2015'!D59</f>
        <v>2.4288885215300628E-4</v>
      </c>
      <c r="F59" s="12" t="str">
        <f t="shared" si="1"/>
        <v/>
      </c>
      <c r="L59" s="2"/>
    </row>
    <row r="60" spans="1:12" x14ac:dyDescent="0.25">
      <c r="A60" s="4" t="s">
        <v>124</v>
      </c>
      <c r="B60" s="10">
        <v>1309104</v>
      </c>
      <c r="C60" s="10">
        <v>1196521</v>
      </c>
      <c r="D60" s="5">
        <f t="shared" si="0"/>
        <v>0.91399995722265004</v>
      </c>
      <c r="E60" s="6">
        <f>D60-'2015'!D60</f>
        <v>2.2057658291859905E-2</v>
      </c>
      <c r="F60" s="12" t="str">
        <f t="shared" si="1"/>
        <v>+</v>
      </c>
      <c r="L60" s="2"/>
    </row>
    <row r="61" spans="1:12" x14ac:dyDescent="0.25">
      <c r="A61" s="4" t="s">
        <v>79</v>
      </c>
      <c r="B61" s="10">
        <v>101853268</v>
      </c>
      <c r="C61" s="10">
        <v>4288023</v>
      </c>
      <c r="D61" s="5">
        <f t="shared" si="0"/>
        <v>4.2100004096088502E-2</v>
      </c>
      <c r="E61" s="6">
        <f>D61-'2015'!D61</f>
        <v>4.0553772067652982E-3</v>
      </c>
      <c r="F61" s="12" t="str">
        <f t="shared" si="1"/>
        <v/>
      </c>
      <c r="L61" s="2"/>
    </row>
    <row r="62" spans="1:12" x14ac:dyDescent="0.25">
      <c r="A62" s="4" t="s">
        <v>190</v>
      </c>
      <c r="B62" s="10">
        <v>48239</v>
      </c>
      <c r="C62" s="10">
        <v>47515</v>
      </c>
      <c r="D62" s="5">
        <f t="shared" si="0"/>
        <v>0.98499139700242544</v>
      </c>
      <c r="E62" s="6">
        <f>D62-'2015'!D62</f>
        <v>1.1796932386976988E-2</v>
      </c>
      <c r="F62" s="12" t="str">
        <f t="shared" si="1"/>
        <v>+</v>
      </c>
      <c r="L62" s="2"/>
    </row>
    <row r="63" spans="1:12" x14ac:dyDescent="0.25">
      <c r="A63" s="4" t="s">
        <v>142</v>
      </c>
      <c r="B63" s="10">
        <v>897537</v>
      </c>
      <c r="C63" s="10">
        <v>419958</v>
      </c>
      <c r="D63" s="5">
        <f t="shared" si="0"/>
        <v>0.46790048766791786</v>
      </c>
      <c r="E63" s="6">
        <f>D63-'2015'!D63</f>
        <v>1.5373151864881363E-2</v>
      </c>
      <c r="F63" s="12" t="str">
        <f t="shared" si="1"/>
        <v>+</v>
      </c>
      <c r="L63" s="2"/>
    </row>
    <row r="64" spans="1:12" x14ac:dyDescent="0.25">
      <c r="A64" s="4" t="s">
        <v>66</v>
      </c>
      <c r="B64" s="10">
        <v>5523904</v>
      </c>
      <c r="C64" s="10">
        <v>5107402</v>
      </c>
      <c r="D64" s="5">
        <f t="shared" si="0"/>
        <v>0.92460006546094931</v>
      </c>
      <c r="E64" s="6">
        <f>D64-'2015'!D64</f>
        <v>2.4688163485597769E-4</v>
      </c>
      <c r="F64" s="12" t="str">
        <f t="shared" si="1"/>
        <v>+</v>
      </c>
      <c r="L64" s="2"/>
    </row>
    <row r="65" spans="1:12" x14ac:dyDescent="0.25">
      <c r="A65" s="4" t="s">
        <v>10</v>
      </c>
      <c r="B65" s="10">
        <v>64668129</v>
      </c>
      <c r="C65" s="10">
        <v>55860330</v>
      </c>
      <c r="D65" s="5">
        <f t="shared" si="0"/>
        <v>0.86380000262571377</v>
      </c>
      <c r="E65" s="6">
        <f>D65-'2015'!D65</f>
        <v>8.1251397920726331E-3</v>
      </c>
      <c r="F65" s="12" t="str">
        <f t="shared" si="1"/>
        <v>+</v>
      </c>
      <c r="L65" s="2"/>
    </row>
    <row r="66" spans="1:12" x14ac:dyDescent="0.25">
      <c r="A66" s="4" t="s">
        <v>165</v>
      </c>
      <c r="B66" s="10">
        <v>285735</v>
      </c>
      <c r="C66" s="10">
        <v>182442</v>
      </c>
      <c r="D66" s="5">
        <f t="shared" ref="D66:D129" si="2">C66/B66</f>
        <v>0.6385007086986193</v>
      </c>
      <c r="E66" s="6">
        <f>D66-'2015'!D66</f>
        <v>9.7785234133637156E-3</v>
      </c>
      <c r="F66" s="12" t="str">
        <f t="shared" ref="F66:F129" si="3">IF(D66&gt;$I$4,"+","")</f>
        <v>+</v>
      </c>
      <c r="L66" s="2"/>
    </row>
    <row r="67" spans="1:12" x14ac:dyDescent="0.25">
      <c r="A67" s="4" t="s">
        <v>166</v>
      </c>
      <c r="B67" s="10">
        <v>1763142</v>
      </c>
      <c r="C67" s="10">
        <v>182309</v>
      </c>
      <c r="D67" s="5">
        <f t="shared" si="2"/>
        <v>0.10340006647224104</v>
      </c>
      <c r="E67" s="6">
        <f>D67-'2015'!D67</f>
        <v>1.6619259140051024E-3</v>
      </c>
      <c r="F67" s="12" t="str">
        <f t="shared" si="3"/>
        <v/>
      </c>
      <c r="L67" s="2"/>
    </row>
    <row r="68" spans="1:12" x14ac:dyDescent="0.25">
      <c r="A68" s="4" t="s">
        <v>151</v>
      </c>
      <c r="B68" s="10">
        <v>2054986</v>
      </c>
      <c r="C68" s="10">
        <v>346471</v>
      </c>
      <c r="D68" s="5">
        <f t="shared" si="2"/>
        <v>0.16860017537832375</v>
      </c>
      <c r="E68" s="6">
        <f>D68-'2015'!D68</f>
        <v>4.0333712210580686E-3</v>
      </c>
      <c r="F68" s="12" t="str">
        <f t="shared" si="3"/>
        <v/>
      </c>
      <c r="L68" s="2"/>
    </row>
    <row r="69" spans="1:12" x14ac:dyDescent="0.25">
      <c r="A69" s="4" t="s">
        <v>101</v>
      </c>
      <c r="B69" s="10">
        <v>3979781</v>
      </c>
      <c r="C69" s="10">
        <v>2104906</v>
      </c>
      <c r="D69" s="5">
        <f t="shared" si="2"/>
        <v>0.52889995705793857</v>
      </c>
      <c r="E69" s="6">
        <f>D69-'2015'!D69</f>
        <v>1.2242924177393144E-2</v>
      </c>
      <c r="F69" s="12" t="str">
        <f t="shared" si="3"/>
        <v>+</v>
      </c>
      <c r="L69" s="2"/>
    </row>
    <row r="70" spans="1:12" x14ac:dyDescent="0.25">
      <c r="A70" s="4" t="s">
        <v>7</v>
      </c>
      <c r="B70" s="10">
        <v>80682351</v>
      </c>
      <c r="C70" s="10">
        <v>71016605</v>
      </c>
      <c r="D70" s="5">
        <f t="shared" si="2"/>
        <v>0.88019999565952167</v>
      </c>
      <c r="E70" s="6">
        <f>D70-'2015'!D70</f>
        <v>5.6142908361170862E-3</v>
      </c>
      <c r="F70" s="12" t="str">
        <f t="shared" si="3"/>
        <v>+</v>
      </c>
      <c r="L70" s="2"/>
    </row>
    <row r="71" spans="1:12" x14ac:dyDescent="0.25">
      <c r="A71" s="4" t="s">
        <v>51</v>
      </c>
      <c r="B71" s="10">
        <v>28033375</v>
      </c>
      <c r="C71" s="10">
        <v>7958675</v>
      </c>
      <c r="D71" s="5">
        <f t="shared" si="2"/>
        <v>0.283899994203338</v>
      </c>
      <c r="E71" s="6">
        <f>D71-'2015'!D71</f>
        <v>2.9185720054219655E-2</v>
      </c>
      <c r="F71" s="12" t="str">
        <f t="shared" si="3"/>
        <v/>
      </c>
      <c r="L71" s="2"/>
    </row>
    <row r="72" spans="1:12" x14ac:dyDescent="0.25">
      <c r="A72" s="4" t="s">
        <v>50</v>
      </c>
      <c r="B72" s="10">
        <v>10919459</v>
      </c>
      <c r="C72" s="10">
        <v>7072534</v>
      </c>
      <c r="D72" s="5">
        <f t="shared" si="2"/>
        <v>0.64770003715385538</v>
      </c>
      <c r="E72" s="6">
        <f>D72-'2015'!D72</f>
        <v>4.7937630230482364E-3</v>
      </c>
      <c r="F72" s="12" t="str">
        <f t="shared" si="3"/>
        <v>+</v>
      </c>
      <c r="L72" s="2"/>
    </row>
    <row r="73" spans="1:12" x14ac:dyDescent="0.25">
      <c r="A73" s="4" t="s">
        <v>193</v>
      </c>
      <c r="B73" s="10">
        <v>56196</v>
      </c>
      <c r="C73" s="10">
        <v>37899</v>
      </c>
      <c r="D73" s="5">
        <f t="shared" si="2"/>
        <v>0.67440743113388857</v>
      </c>
      <c r="E73" s="6">
        <f>D73-'2015'!D73</f>
        <v>2.2827025538152412E-3</v>
      </c>
      <c r="F73" s="12" t="str">
        <f t="shared" si="3"/>
        <v>+</v>
      </c>
      <c r="L73" s="2"/>
    </row>
    <row r="74" spans="1:12" x14ac:dyDescent="0.25">
      <c r="A74" s="4" t="s">
        <v>192</v>
      </c>
      <c r="B74" s="10">
        <v>107327</v>
      </c>
      <c r="C74" s="10">
        <v>41675</v>
      </c>
      <c r="D74" s="5">
        <f t="shared" si="2"/>
        <v>0.38829930958659054</v>
      </c>
      <c r="E74" s="6">
        <f>D74-'2015'!D74</f>
        <v>4.4378539348236545E-3</v>
      </c>
      <c r="F74" s="12" t="str">
        <f t="shared" si="3"/>
        <v/>
      </c>
      <c r="L74" s="2"/>
    </row>
    <row r="75" spans="1:12" x14ac:dyDescent="0.25">
      <c r="A75" s="4" t="s">
        <v>171</v>
      </c>
      <c r="B75" s="10">
        <v>172094</v>
      </c>
      <c r="C75" s="10">
        <v>124717</v>
      </c>
      <c r="D75" s="5">
        <f t="shared" si="2"/>
        <v>0.72470277871395861</v>
      </c>
      <c r="E75" s="6">
        <f>D75-'2015'!D75</f>
        <v>9.8662716650725901E-3</v>
      </c>
      <c r="F75" s="12" t="str">
        <f t="shared" si="3"/>
        <v>+</v>
      </c>
      <c r="L75" s="2"/>
    </row>
    <row r="76" spans="1:12" x14ac:dyDescent="0.25">
      <c r="A76" s="4" t="s">
        <v>76</v>
      </c>
      <c r="B76" s="10">
        <v>16672956</v>
      </c>
      <c r="C76" s="10">
        <v>4409997</v>
      </c>
      <c r="D76" s="5">
        <f t="shared" si="2"/>
        <v>0.26450000827687664</v>
      </c>
      <c r="E76" s="6">
        <f>D76-'2015'!D76</f>
        <v>9.3571777248637189E-3</v>
      </c>
      <c r="F76" s="12" t="str">
        <f t="shared" si="3"/>
        <v/>
      </c>
      <c r="L76" s="2"/>
    </row>
    <row r="77" spans="1:12" x14ac:dyDescent="0.25">
      <c r="A77" s="4" t="s">
        <v>157</v>
      </c>
      <c r="B77" s="10">
        <v>12947122</v>
      </c>
      <c r="C77" s="10">
        <v>236932</v>
      </c>
      <c r="D77" s="5">
        <f t="shared" si="2"/>
        <v>1.8299974310893186E-2</v>
      </c>
      <c r="E77" s="6">
        <f>D77-'2015'!D77</f>
        <v>3.5625498938300984E-4</v>
      </c>
      <c r="F77" s="12" t="str">
        <f t="shared" si="3"/>
        <v/>
      </c>
      <c r="L77" s="2"/>
    </row>
    <row r="78" spans="1:12" x14ac:dyDescent="0.25">
      <c r="A78" s="4" t="s">
        <v>178</v>
      </c>
      <c r="B78" s="10">
        <v>1888429</v>
      </c>
      <c r="C78" s="10">
        <v>66284</v>
      </c>
      <c r="D78" s="5">
        <f t="shared" si="2"/>
        <v>3.5100075247732378E-2</v>
      </c>
      <c r="E78" s="6">
        <f>D78-'2015'!D78</f>
        <v>5.6277840471392893E-4</v>
      </c>
      <c r="F78" s="12" t="str">
        <f t="shared" si="3"/>
        <v/>
      </c>
      <c r="L78" s="2"/>
    </row>
    <row r="79" spans="1:12" x14ac:dyDescent="0.25">
      <c r="A79" s="4" t="s">
        <v>155</v>
      </c>
      <c r="B79" s="10">
        <v>770610</v>
      </c>
      <c r="C79" s="10">
        <v>305007</v>
      </c>
      <c r="D79" s="5">
        <f t="shared" si="2"/>
        <v>0.39579943161910697</v>
      </c>
      <c r="E79" s="6">
        <f>D79-'2015'!D79</f>
        <v>6.8712163626490907E-3</v>
      </c>
      <c r="F79" s="12" t="str">
        <f t="shared" si="3"/>
        <v/>
      </c>
      <c r="L79" s="2"/>
    </row>
    <row r="80" spans="1:12" x14ac:dyDescent="0.25">
      <c r="A80" s="4" t="s">
        <v>120</v>
      </c>
      <c r="B80" s="10">
        <v>10848175</v>
      </c>
      <c r="C80" s="10">
        <v>1308290</v>
      </c>
      <c r="D80" s="5">
        <f t="shared" si="2"/>
        <v>0.12060000875723335</v>
      </c>
      <c r="E80" s="6">
        <f>D80-'2015'!D80</f>
        <v>2.0285349722220236E-3</v>
      </c>
      <c r="F80" s="12" t="str">
        <f t="shared" si="3"/>
        <v/>
      </c>
      <c r="L80" s="2"/>
    </row>
    <row r="81" spans="1:12" x14ac:dyDescent="0.25">
      <c r="A81" s="4" t="s">
        <v>111</v>
      </c>
      <c r="B81" s="10">
        <v>8189501</v>
      </c>
      <c r="C81" s="10">
        <v>1757467</v>
      </c>
      <c r="D81" s="5">
        <f t="shared" si="2"/>
        <v>0.21460001042798579</v>
      </c>
      <c r="E81" s="6">
        <f>D81-'2015'!D81</f>
        <v>7.3428507288628153E-3</v>
      </c>
      <c r="F81" s="12" t="str">
        <f t="shared" si="3"/>
        <v/>
      </c>
      <c r="L81" s="2"/>
    </row>
    <row r="82" spans="1:12" x14ac:dyDescent="0.25">
      <c r="A82" s="4" t="s">
        <v>62</v>
      </c>
      <c r="B82" s="10">
        <v>7346248</v>
      </c>
      <c r="C82" s="10">
        <v>5442101</v>
      </c>
      <c r="D82" s="5">
        <f t="shared" si="2"/>
        <v>0.74080006555727496</v>
      </c>
      <c r="E82" s="6">
        <f>D82-'2015'!D82</f>
        <v>-1.4856944396953731E-3</v>
      </c>
      <c r="F82" s="12" t="str">
        <f t="shared" si="3"/>
        <v>+</v>
      </c>
      <c r="L82" s="2"/>
    </row>
    <row r="83" spans="1:12" x14ac:dyDescent="0.25">
      <c r="A83" s="15" t="s">
        <v>46</v>
      </c>
      <c r="B83" s="16">
        <v>9821318</v>
      </c>
      <c r="C83" s="16">
        <v>7874733</v>
      </c>
      <c r="D83" s="17">
        <f t="shared" si="2"/>
        <v>0.80180002317407906</v>
      </c>
      <c r="E83" s="18">
        <f>D83-'2015'!D83</f>
        <v>1.2452601052385326E-2</v>
      </c>
      <c r="F83" s="19" t="str">
        <f t="shared" si="3"/>
        <v>+</v>
      </c>
      <c r="L83" s="2"/>
    </row>
    <row r="84" spans="1:12" x14ac:dyDescent="0.25">
      <c r="A84" s="4" t="s">
        <v>150</v>
      </c>
      <c r="B84" s="10">
        <v>331778</v>
      </c>
      <c r="C84" s="10">
        <v>331778</v>
      </c>
      <c r="D84" s="5">
        <f t="shared" si="2"/>
        <v>1</v>
      </c>
      <c r="E84" s="6">
        <f>D84-'2015'!D84</f>
        <v>1.888138423009833E-3</v>
      </c>
      <c r="F84" s="12" t="str">
        <f t="shared" si="3"/>
        <v>+</v>
      </c>
      <c r="L84" s="2"/>
    </row>
    <row r="85" spans="1:12" x14ac:dyDescent="0.25">
      <c r="A85" s="4" t="s">
        <v>1</v>
      </c>
      <c r="B85" s="10">
        <v>1326801576</v>
      </c>
      <c r="C85" s="10">
        <v>462124989</v>
      </c>
      <c r="D85" s="5">
        <f t="shared" si="2"/>
        <v>0.34830000005969242</v>
      </c>
      <c r="E85" s="6">
        <f>D85-'2015'!D85</f>
        <v>7.8200000321085872E-2</v>
      </c>
      <c r="F85" s="12" t="str">
        <f t="shared" si="3"/>
        <v/>
      </c>
      <c r="L85" s="2"/>
    </row>
    <row r="86" spans="1:12" x14ac:dyDescent="0.25">
      <c r="A86" s="4" t="s">
        <v>11</v>
      </c>
      <c r="B86" s="10">
        <v>260581100</v>
      </c>
      <c r="C86" s="10">
        <v>53236719</v>
      </c>
      <c r="D86" s="5">
        <f t="shared" si="2"/>
        <v>0.20430000103614576</v>
      </c>
      <c r="E86" s="6">
        <f>D86-'2015'!D86</f>
        <v>1.015714366310988E-2</v>
      </c>
      <c r="F86" s="12" t="str">
        <f t="shared" si="3"/>
        <v/>
      </c>
      <c r="L86" s="2"/>
    </row>
    <row r="87" spans="1:12" x14ac:dyDescent="0.25">
      <c r="A87" s="4" t="s">
        <v>18</v>
      </c>
      <c r="B87" s="10">
        <v>80043146</v>
      </c>
      <c r="C87" s="10">
        <v>39149103</v>
      </c>
      <c r="D87" s="5">
        <f t="shared" si="2"/>
        <v>0.48910000364053657</v>
      </c>
      <c r="E87" s="6">
        <f>D87-'2015'!D87</f>
        <v>2.9428575998022066E-2</v>
      </c>
      <c r="F87" s="12" t="str">
        <f t="shared" si="3"/>
        <v>+</v>
      </c>
      <c r="L87" s="2"/>
    </row>
    <row r="88" spans="1:12" x14ac:dyDescent="0.25">
      <c r="A88" s="4" t="s">
        <v>71</v>
      </c>
      <c r="B88" s="10">
        <v>37547686</v>
      </c>
      <c r="C88" s="10">
        <v>4892463</v>
      </c>
      <c r="D88" s="5">
        <f t="shared" si="2"/>
        <v>0.13029998706178592</v>
      </c>
      <c r="E88" s="6">
        <f>D88-'2015'!D88</f>
        <v>5.2999973573665399E-3</v>
      </c>
      <c r="F88" s="12" t="str">
        <f t="shared" si="3"/>
        <v/>
      </c>
      <c r="L88" s="2"/>
    </row>
    <row r="89" spans="1:12" x14ac:dyDescent="0.25">
      <c r="A89" s="4" t="s">
        <v>80</v>
      </c>
      <c r="B89" s="10">
        <v>4713993</v>
      </c>
      <c r="C89" s="10">
        <v>3817392</v>
      </c>
      <c r="D89" s="5">
        <f t="shared" si="2"/>
        <v>0.80980009940617226</v>
      </c>
      <c r="E89" s="6">
        <f>D89-'2015'!D89</f>
        <v>4.0035327260328213E-3</v>
      </c>
      <c r="F89" s="12" t="str">
        <f t="shared" si="3"/>
        <v>+</v>
      </c>
      <c r="L89" s="2"/>
    </row>
    <row r="90" spans="1:12" x14ac:dyDescent="0.25">
      <c r="A90" s="4" t="s">
        <v>58</v>
      </c>
      <c r="B90" s="10">
        <v>8192463</v>
      </c>
      <c r="C90" s="10">
        <v>5941174</v>
      </c>
      <c r="D90" s="5">
        <f t="shared" si="2"/>
        <v>0.72519997954217186</v>
      </c>
      <c r="E90" s="6">
        <f>D90-'2015'!D90</f>
        <v>3.2714068026652443E-3</v>
      </c>
      <c r="F90" s="12" t="str">
        <f t="shared" si="3"/>
        <v>+</v>
      </c>
      <c r="L90" s="2"/>
    </row>
    <row r="91" spans="1:12" x14ac:dyDescent="0.25">
      <c r="A91" s="4" t="s">
        <v>16</v>
      </c>
      <c r="B91" s="10">
        <v>59801004</v>
      </c>
      <c r="C91" s="10">
        <v>39211518</v>
      </c>
      <c r="D91" s="5">
        <f t="shared" si="2"/>
        <v>0.65569999460209727</v>
      </c>
      <c r="E91" s="6">
        <f>D91-'2015'!D91</f>
        <v>1.1116579709029129E-2</v>
      </c>
      <c r="F91" s="12" t="str">
        <f t="shared" si="3"/>
        <v>+</v>
      </c>
      <c r="L91" s="2"/>
    </row>
    <row r="92" spans="1:12" x14ac:dyDescent="0.25">
      <c r="A92" s="4" t="s">
        <v>123</v>
      </c>
      <c r="B92" s="10">
        <v>2803362</v>
      </c>
      <c r="C92" s="10">
        <v>1216098</v>
      </c>
      <c r="D92" s="5">
        <f t="shared" si="2"/>
        <v>0.43379984461514426</v>
      </c>
      <c r="E92" s="6">
        <f>D92-'2015'!D92</f>
        <v>8.8569000703617728E-3</v>
      </c>
      <c r="F92" s="12" t="str">
        <f t="shared" si="3"/>
        <v/>
      </c>
      <c r="L92" s="2"/>
    </row>
    <row r="93" spans="1:12" x14ac:dyDescent="0.25">
      <c r="A93" s="4" t="s">
        <v>4</v>
      </c>
      <c r="B93" s="10">
        <v>126323715</v>
      </c>
      <c r="C93" s="10">
        <v>115111595</v>
      </c>
      <c r="D93" s="5">
        <f t="shared" si="2"/>
        <v>0.91124295228334595</v>
      </c>
      <c r="E93" s="6">
        <f>D93-'2015'!D93</f>
        <v>2.7255512331212373E-3</v>
      </c>
      <c r="F93" s="12" t="str">
        <f t="shared" si="3"/>
        <v>+</v>
      </c>
      <c r="L93" s="2"/>
    </row>
    <row r="94" spans="1:12" x14ac:dyDescent="0.25">
      <c r="A94" s="4" t="s">
        <v>83</v>
      </c>
      <c r="B94" s="10">
        <v>7747800</v>
      </c>
      <c r="C94" s="10">
        <v>3536871</v>
      </c>
      <c r="D94" s="5">
        <f t="shared" si="2"/>
        <v>0.45650003872066908</v>
      </c>
      <c r="E94" s="6">
        <f>D94-'2015'!D94</f>
        <v>5.0714018315958787E-3</v>
      </c>
      <c r="F94" s="12" t="str">
        <f t="shared" si="3"/>
        <v>+</v>
      </c>
      <c r="L94" s="2"/>
    </row>
    <row r="95" spans="1:12" x14ac:dyDescent="0.25">
      <c r="A95" s="4" t="s">
        <v>42</v>
      </c>
      <c r="B95" s="10">
        <v>17855384</v>
      </c>
      <c r="C95" s="10">
        <v>9961519</v>
      </c>
      <c r="D95" s="5">
        <f t="shared" si="2"/>
        <v>0.55790001491986951</v>
      </c>
      <c r="E95" s="6">
        <f>D95-'2015'!D95</f>
        <v>2.739076841685395E-3</v>
      </c>
      <c r="F95" s="12" t="str">
        <f t="shared" si="3"/>
        <v>+</v>
      </c>
      <c r="L95" s="2"/>
    </row>
    <row r="96" spans="1:12" x14ac:dyDescent="0.25">
      <c r="A96" s="4" t="s">
        <v>28</v>
      </c>
      <c r="B96" s="10">
        <v>47251449</v>
      </c>
      <c r="C96" s="10">
        <v>21248977</v>
      </c>
      <c r="D96" s="5">
        <f t="shared" si="2"/>
        <v>0.44970000814154926</v>
      </c>
      <c r="E96" s="6">
        <f>D96-'2015'!D96</f>
        <v>4.8428604077515591E-3</v>
      </c>
      <c r="F96" s="12" t="str">
        <f t="shared" si="3"/>
        <v/>
      </c>
      <c r="L96" s="2"/>
    </row>
    <row r="97" spans="1:12" x14ac:dyDescent="0.25">
      <c r="A97" s="4" t="s">
        <v>198</v>
      </c>
      <c r="B97" s="10">
        <v>114405</v>
      </c>
      <c r="C97" s="10">
        <v>14724</v>
      </c>
      <c r="D97" s="5">
        <f t="shared" si="2"/>
        <v>0.12870066867706831</v>
      </c>
      <c r="E97" s="6">
        <f>D97-'2015'!D97</f>
        <v>1.9294563806520892E-3</v>
      </c>
      <c r="F97" s="12" t="str">
        <f t="shared" si="3"/>
        <v/>
      </c>
      <c r="L97" s="2"/>
    </row>
    <row r="98" spans="1:12" x14ac:dyDescent="0.25">
      <c r="A98" s="4" t="s">
        <v>87</v>
      </c>
      <c r="B98" s="10">
        <v>4007146</v>
      </c>
      <c r="C98" s="10">
        <v>3202110</v>
      </c>
      <c r="D98" s="5">
        <f t="shared" si="2"/>
        <v>0.79909990801433239</v>
      </c>
      <c r="E98" s="6">
        <f>D98-'2015'!D98</f>
        <v>3.699977642285357E-3</v>
      </c>
      <c r="F98" s="12" t="str">
        <f t="shared" si="3"/>
        <v>+</v>
      </c>
      <c r="L98" s="2"/>
    </row>
    <row r="99" spans="1:12" x14ac:dyDescent="0.25">
      <c r="A99" s="4" t="s">
        <v>105</v>
      </c>
      <c r="B99" s="10">
        <v>6033769</v>
      </c>
      <c r="C99" s="10">
        <v>2076220</v>
      </c>
      <c r="D99" s="5">
        <f t="shared" si="2"/>
        <v>0.34410001443542171</v>
      </c>
      <c r="E99" s="6">
        <f>D99-'2015'!D99</f>
        <v>1.8814263449135948E-2</v>
      </c>
      <c r="F99" s="12" t="str">
        <f t="shared" si="3"/>
        <v/>
      </c>
      <c r="L99" s="2"/>
    </row>
    <row r="100" spans="1:12" x14ac:dyDescent="0.25">
      <c r="A100" s="4" t="s">
        <v>127</v>
      </c>
      <c r="B100" s="10">
        <v>6918367</v>
      </c>
      <c r="C100" s="10">
        <v>1087567</v>
      </c>
      <c r="D100" s="5">
        <f t="shared" si="2"/>
        <v>0.15719995773569109</v>
      </c>
      <c r="E100" s="6">
        <f>D100-'2015'!D100</f>
        <v>4.4989157074591946E-3</v>
      </c>
      <c r="F100" s="12" t="str">
        <f t="shared" si="3"/>
        <v/>
      </c>
      <c r="L100" s="2"/>
    </row>
    <row r="101" spans="1:12" x14ac:dyDescent="0.25">
      <c r="A101" s="4" t="s">
        <v>114</v>
      </c>
      <c r="B101" s="10">
        <v>1955742</v>
      </c>
      <c r="C101" s="10">
        <v>1491951</v>
      </c>
      <c r="D101" s="5">
        <f t="shared" si="2"/>
        <v>0.76285675717962798</v>
      </c>
      <c r="E101" s="6">
        <f>D101-'2015'!D101</f>
        <v>2.281919181411296E-3</v>
      </c>
      <c r="F101" s="12" t="str">
        <f t="shared" si="3"/>
        <v>+</v>
      </c>
      <c r="L101" s="2"/>
    </row>
    <row r="102" spans="1:12" x14ac:dyDescent="0.25">
      <c r="A102" s="4" t="s">
        <v>74</v>
      </c>
      <c r="B102" s="10">
        <v>5988153</v>
      </c>
      <c r="C102" s="10">
        <v>4545007</v>
      </c>
      <c r="D102" s="5">
        <f t="shared" si="2"/>
        <v>0.75899981179505605</v>
      </c>
      <c r="E102" s="6">
        <f>D102-'2015'!D102</f>
        <v>6.0238222497965843E-3</v>
      </c>
      <c r="F102" s="12" t="str">
        <f t="shared" si="3"/>
        <v>+</v>
      </c>
      <c r="L102" s="2"/>
    </row>
    <row r="103" spans="1:12" x14ac:dyDescent="0.25">
      <c r="A103" s="4" t="s">
        <v>145</v>
      </c>
      <c r="B103" s="10">
        <v>2160309</v>
      </c>
      <c r="C103" s="10">
        <v>444376</v>
      </c>
      <c r="D103" s="5">
        <f t="shared" si="2"/>
        <v>0.20570020307280115</v>
      </c>
      <c r="E103" s="6">
        <f>D103-'2015'!D103</f>
        <v>2.9473915943207168E-2</v>
      </c>
      <c r="F103" s="12" t="str">
        <f t="shared" si="3"/>
        <v/>
      </c>
      <c r="L103" s="2"/>
    </row>
    <row r="104" spans="1:12" x14ac:dyDescent="0.25">
      <c r="A104" s="4" t="s">
        <v>149</v>
      </c>
      <c r="B104" s="10">
        <v>4615222</v>
      </c>
      <c r="C104" s="10">
        <v>395063</v>
      </c>
      <c r="D104" s="5">
        <f t="shared" si="2"/>
        <v>8.5599999306642235E-2</v>
      </c>
      <c r="E104" s="6">
        <f>D104-'2015'!D104</f>
        <v>9.671342134055419E-3</v>
      </c>
      <c r="F104" s="12" t="str">
        <f t="shared" si="3"/>
        <v/>
      </c>
      <c r="L104" s="2"/>
    </row>
    <row r="105" spans="1:12" x14ac:dyDescent="0.25">
      <c r="A105" s="4" t="s">
        <v>122</v>
      </c>
      <c r="B105" s="10">
        <v>6330159</v>
      </c>
      <c r="C105" s="10">
        <v>1335705</v>
      </c>
      <c r="D105" s="5">
        <f t="shared" si="2"/>
        <v>0.21100654817675196</v>
      </c>
      <c r="E105" s="6">
        <f>D105-'2015'!D105</f>
        <v>1.742257076071313E-2</v>
      </c>
      <c r="F105" s="12" t="str">
        <f t="shared" si="3"/>
        <v/>
      </c>
      <c r="L105" s="2"/>
    </row>
    <row r="106" spans="1:12" x14ac:dyDescent="0.25">
      <c r="A106" s="4" t="s">
        <v>195</v>
      </c>
      <c r="B106" s="10">
        <v>37776</v>
      </c>
      <c r="C106" s="10">
        <v>36183</v>
      </c>
      <c r="D106" s="5">
        <f t="shared" si="2"/>
        <v>0.9578303684879288</v>
      </c>
      <c r="E106" s="6">
        <f>D106-'2015'!D106</f>
        <v>2.8864554560351641E-3</v>
      </c>
      <c r="F106" s="12" t="str">
        <f t="shared" si="3"/>
        <v>+</v>
      </c>
      <c r="L106" s="2"/>
    </row>
    <row r="107" spans="1:12" x14ac:dyDescent="0.25">
      <c r="A107" s="4" t="s">
        <v>100</v>
      </c>
      <c r="B107" s="10">
        <v>2850030</v>
      </c>
      <c r="C107" s="10">
        <v>2199938</v>
      </c>
      <c r="D107" s="5">
        <f t="shared" si="2"/>
        <v>0.77189994491286051</v>
      </c>
      <c r="E107" s="6">
        <f>D107-'2015'!D107</f>
        <v>1.5564057502992945E-2</v>
      </c>
      <c r="F107" s="12" t="str">
        <f t="shared" si="3"/>
        <v>+</v>
      </c>
      <c r="L107" s="2"/>
    </row>
    <row r="108" spans="1:12" x14ac:dyDescent="0.25">
      <c r="A108" s="4" t="s">
        <v>136</v>
      </c>
      <c r="B108" s="10">
        <v>576243</v>
      </c>
      <c r="C108" s="10">
        <v>548807</v>
      </c>
      <c r="D108" s="5">
        <f t="shared" si="2"/>
        <v>0.95238814180823017</v>
      </c>
      <c r="E108" s="6">
        <f>D108-'2015'!D108</f>
        <v>2.8474883194889999E-3</v>
      </c>
      <c r="F108" s="12" t="str">
        <f t="shared" si="3"/>
        <v>+</v>
      </c>
      <c r="L108" s="2"/>
    </row>
    <row r="109" spans="1:12" x14ac:dyDescent="0.25">
      <c r="A109" s="4" t="s">
        <v>140</v>
      </c>
      <c r="B109" s="10">
        <v>597126</v>
      </c>
      <c r="C109" s="10">
        <v>433752</v>
      </c>
      <c r="D109" s="5">
        <f t="shared" si="2"/>
        <v>0.72639945338169831</v>
      </c>
      <c r="E109" s="6">
        <f>D109-'2015'!D109</f>
        <v>8.7706340707994768E-3</v>
      </c>
      <c r="F109" s="12" t="str">
        <f t="shared" si="3"/>
        <v>+</v>
      </c>
      <c r="L109" s="2"/>
    </row>
    <row r="110" spans="1:12" x14ac:dyDescent="0.25">
      <c r="A110" s="4" t="s">
        <v>128</v>
      </c>
      <c r="B110" s="10">
        <v>24915822</v>
      </c>
      <c r="C110" s="10">
        <v>1066397</v>
      </c>
      <c r="D110" s="5">
        <f t="shared" si="2"/>
        <v>4.2799992711458609E-2</v>
      </c>
      <c r="E110" s="6">
        <f>D110-'2015'!D110</f>
        <v>1.7999922988388845E-3</v>
      </c>
      <c r="F110" s="12" t="str">
        <f t="shared" si="3"/>
        <v/>
      </c>
      <c r="L110" s="2"/>
    </row>
    <row r="111" spans="1:12" x14ac:dyDescent="0.25">
      <c r="A111" s="4" t="s">
        <v>126</v>
      </c>
      <c r="B111" s="10">
        <v>17749826</v>
      </c>
      <c r="C111" s="10">
        <v>1160839</v>
      </c>
      <c r="D111" s="5">
        <f t="shared" si="2"/>
        <v>6.5400021386125134E-2</v>
      </c>
      <c r="E111" s="6">
        <f>D111-'2015'!D111</f>
        <v>2.1822849071743977E-3</v>
      </c>
      <c r="F111" s="12" t="str">
        <f t="shared" si="3"/>
        <v/>
      </c>
      <c r="L111" s="2"/>
    </row>
    <row r="112" spans="1:12" x14ac:dyDescent="0.25">
      <c r="A112" s="4" t="s">
        <v>27</v>
      </c>
      <c r="B112" s="10">
        <v>30751602</v>
      </c>
      <c r="C112" s="10">
        <v>21090777</v>
      </c>
      <c r="D112" s="5">
        <f t="shared" si="2"/>
        <v>0.68584319607154121</v>
      </c>
      <c r="E112" s="6">
        <f>D112-'2015'!D112</f>
        <v>5.4432014389858008E-3</v>
      </c>
      <c r="F112" s="12" t="str">
        <f t="shared" si="3"/>
        <v>+</v>
      </c>
      <c r="L112" s="2"/>
    </row>
    <row r="113" spans="1:12" x14ac:dyDescent="0.25">
      <c r="A113" s="4" t="s">
        <v>162</v>
      </c>
      <c r="B113" s="10">
        <v>369812</v>
      </c>
      <c r="C113" s="10">
        <v>198071</v>
      </c>
      <c r="D113" s="5">
        <f t="shared" si="2"/>
        <v>0.53559916930764817</v>
      </c>
      <c r="E113" s="6">
        <f>D113-'2015'!D113</f>
        <v>1.3142568719731518E-2</v>
      </c>
      <c r="F113" s="12" t="str">
        <f t="shared" si="3"/>
        <v>+</v>
      </c>
      <c r="L113" s="2"/>
    </row>
    <row r="114" spans="1:12" x14ac:dyDescent="0.25">
      <c r="A114" s="4" t="s">
        <v>106</v>
      </c>
      <c r="B114" s="10">
        <v>18134835</v>
      </c>
      <c r="C114" s="10">
        <v>2212450</v>
      </c>
      <c r="D114" s="5">
        <f t="shared" si="2"/>
        <v>0.12200000716852401</v>
      </c>
      <c r="E114" s="6">
        <f>D114-'2015'!D114</f>
        <v>1.5999982395366014E-2</v>
      </c>
      <c r="F114" s="12" t="str">
        <f t="shared" si="3"/>
        <v/>
      </c>
      <c r="L114" s="2"/>
    </row>
    <row r="115" spans="1:12" x14ac:dyDescent="0.25">
      <c r="A115" s="4" t="s">
        <v>152</v>
      </c>
      <c r="B115" s="10">
        <v>419615</v>
      </c>
      <c r="C115" s="10">
        <v>334056</v>
      </c>
      <c r="D115" s="5">
        <f t="shared" si="2"/>
        <v>0.79610118799375618</v>
      </c>
      <c r="E115" s="6">
        <f>D115-'2015'!D115</f>
        <v>1.9838260150825016E-2</v>
      </c>
      <c r="F115" s="12" t="str">
        <f t="shared" si="3"/>
        <v>+</v>
      </c>
      <c r="L115" s="2"/>
    </row>
    <row r="116" spans="1:12" x14ac:dyDescent="0.25">
      <c r="A116" s="4" t="s">
        <v>200</v>
      </c>
      <c r="B116" s="10">
        <v>53069</v>
      </c>
      <c r="C116" s="10">
        <v>10709</v>
      </c>
      <c r="D116" s="5">
        <f t="shared" si="2"/>
        <v>0.20179389097213063</v>
      </c>
      <c r="E116" s="6">
        <f>D116-'2015'!D116</f>
        <v>1.0372382471007829E-2</v>
      </c>
      <c r="F116" s="12" t="str">
        <f t="shared" si="3"/>
        <v/>
      </c>
      <c r="L116" s="2"/>
    </row>
    <row r="117" spans="1:12" x14ac:dyDescent="0.25">
      <c r="A117" s="4" t="s">
        <v>134</v>
      </c>
      <c r="B117" s="10">
        <v>4166463</v>
      </c>
      <c r="C117" s="10">
        <v>714132</v>
      </c>
      <c r="D117" s="5">
        <f t="shared" si="2"/>
        <v>0.17140005803483674</v>
      </c>
      <c r="E117" s="6">
        <f>D117-'2015'!D117</f>
        <v>1.982874901548265E-2</v>
      </c>
      <c r="F117" s="12" t="str">
        <f t="shared" si="3"/>
        <v/>
      </c>
      <c r="L117" s="2"/>
    </row>
    <row r="118" spans="1:12" x14ac:dyDescent="0.25">
      <c r="A118" s="4" t="s">
        <v>137</v>
      </c>
      <c r="B118" s="10">
        <v>1277459</v>
      </c>
      <c r="C118" s="10">
        <v>543048</v>
      </c>
      <c r="D118" s="5">
        <f t="shared" si="2"/>
        <v>0.42510014020019427</v>
      </c>
      <c r="E118" s="6">
        <f>D118-'2015'!D118</f>
        <v>3.2717251365599331E-3</v>
      </c>
      <c r="F118" s="12" t="str">
        <f t="shared" si="3"/>
        <v/>
      </c>
      <c r="L118" s="2"/>
    </row>
    <row r="119" spans="1:12" x14ac:dyDescent="0.25">
      <c r="A119" s="4" t="s">
        <v>9</v>
      </c>
      <c r="B119" s="10">
        <v>128632004</v>
      </c>
      <c r="C119" s="10">
        <v>58016997</v>
      </c>
      <c r="D119" s="5">
        <f t="shared" si="2"/>
        <v>0.45103081034172493</v>
      </c>
      <c r="E119" s="6">
        <f>D119-'2015'!D119</f>
        <v>3.5796126994272481E-3</v>
      </c>
      <c r="F119" s="12" t="str">
        <f t="shared" si="3"/>
        <v/>
      </c>
      <c r="L119" s="2"/>
    </row>
    <row r="120" spans="1:12" x14ac:dyDescent="0.25">
      <c r="A120" s="4" t="s">
        <v>197</v>
      </c>
      <c r="B120" s="10">
        <v>104966</v>
      </c>
      <c r="C120" s="10">
        <v>32749</v>
      </c>
      <c r="D120" s="5">
        <f t="shared" si="2"/>
        <v>0.31199626545738618</v>
      </c>
      <c r="E120" s="6">
        <f>D120-'2015'!D120</f>
        <v>4.7877645958123716E-3</v>
      </c>
      <c r="F120" s="12" t="str">
        <f t="shared" si="3"/>
        <v/>
      </c>
      <c r="L120" s="2"/>
    </row>
    <row r="121" spans="1:12" x14ac:dyDescent="0.25">
      <c r="A121" s="4" t="s">
        <v>104</v>
      </c>
      <c r="B121" s="10">
        <v>4062862</v>
      </c>
      <c r="C121" s="10">
        <v>1946111</v>
      </c>
      <c r="D121" s="5">
        <f t="shared" si="2"/>
        <v>0.4790000251054552</v>
      </c>
      <c r="E121" s="6">
        <f>D121-'2015'!D121</f>
        <v>4.0285524926070293E-3</v>
      </c>
      <c r="F121" s="12" t="str">
        <f t="shared" si="3"/>
        <v>+</v>
      </c>
      <c r="L121" s="2"/>
    </row>
    <row r="122" spans="1:12" x14ac:dyDescent="0.25">
      <c r="A122" s="4" t="s">
        <v>196</v>
      </c>
      <c r="B122" s="10">
        <v>37863</v>
      </c>
      <c r="C122" s="10">
        <v>35196</v>
      </c>
      <c r="D122" s="5">
        <f t="shared" si="2"/>
        <v>0.92956184137548525</v>
      </c>
      <c r="E122" s="6">
        <f>D122-'2015'!D122</f>
        <v>2.7907512904092879E-3</v>
      </c>
      <c r="F122" s="12" t="str">
        <f t="shared" si="3"/>
        <v>+</v>
      </c>
      <c r="L122" s="2"/>
    </row>
    <row r="123" spans="1:12" x14ac:dyDescent="0.25">
      <c r="A123" s="4" t="s">
        <v>129</v>
      </c>
      <c r="B123" s="10">
        <v>3006444</v>
      </c>
      <c r="C123" s="10">
        <v>1069693</v>
      </c>
      <c r="D123" s="5">
        <f t="shared" si="2"/>
        <v>0.35580007477272152</v>
      </c>
      <c r="E123" s="6">
        <f>D123-'2015'!D123</f>
        <v>2.6371600090601688E-2</v>
      </c>
      <c r="F123" s="12" t="str">
        <f t="shared" si="3"/>
        <v/>
      </c>
      <c r="L123" s="2"/>
    </row>
    <row r="124" spans="1:12" x14ac:dyDescent="0.25">
      <c r="A124" s="4" t="s">
        <v>143</v>
      </c>
      <c r="B124" s="10">
        <v>626101</v>
      </c>
      <c r="C124" s="10">
        <v>388057</v>
      </c>
      <c r="D124" s="5">
        <f t="shared" si="2"/>
        <v>0.61979936144487868</v>
      </c>
      <c r="E124" s="6">
        <f>D124-'2015'!D124</f>
        <v>4.9197150510124077E-3</v>
      </c>
      <c r="F124" s="12" t="str">
        <f t="shared" si="3"/>
        <v>+</v>
      </c>
      <c r="L124" s="2"/>
    </row>
    <row r="125" spans="1:12" x14ac:dyDescent="0.25">
      <c r="A125" s="4" t="s">
        <v>31</v>
      </c>
      <c r="B125" s="10">
        <v>34817065</v>
      </c>
      <c r="C125" s="10">
        <v>20068556</v>
      </c>
      <c r="D125" s="5">
        <f t="shared" si="2"/>
        <v>0.57639999236006823</v>
      </c>
      <c r="E125" s="6">
        <f>D125-'2015'!D125</f>
        <v>2.5939655072224621E-3</v>
      </c>
      <c r="F125" s="12" t="str">
        <f t="shared" si="3"/>
        <v>+</v>
      </c>
      <c r="L125" s="2"/>
    </row>
    <row r="126" spans="1:12" x14ac:dyDescent="0.25">
      <c r="A126" s="4" t="s">
        <v>110</v>
      </c>
      <c r="B126" s="10">
        <v>28751362</v>
      </c>
      <c r="C126" s="10">
        <v>1834337</v>
      </c>
      <c r="D126" s="5">
        <f t="shared" si="2"/>
        <v>6.3800003631132321E-2</v>
      </c>
      <c r="E126" s="6">
        <f>D126-'2015'!D126</f>
        <v>1.3765797977966579E-3</v>
      </c>
      <c r="F126" s="12" t="str">
        <f t="shared" si="3"/>
        <v/>
      </c>
      <c r="L126" s="2"/>
    </row>
    <row r="127" spans="1:12" x14ac:dyDescent="0.25">
      <c r="A127" s="4" t="s">
        <v>119</v>
      </c>
      <c r="B127" s="10">
        <v>54363426</v>
      </c>
      <c r="C127" s="10">
        <v>1353649</v>
      </c>
      <c r="D127" s="5">
        <f t="shared" si="2"/>
        <v>2.489999434546307E-2</v>
      </c>
      <c r="E127" s="6">
        <f>D127-'2015'!D127</f>
        <v>1.2194304329418253E-3</v>
      </c>
      <c r="F127" s="12" t="str">
        <f t="shared" si="3"/>
        <v/>
      </c>
      <c r="L127" s="2"/>
    </row>
    <row r="128" spans="1:12" x14ac:dyDescent="0.25">
      <c r="A128" s="4" t="s">
        <v>144</v>
      </c>
      <c r="B128" s="10">
        <v>2513981</v>
      </c>
      <c r="C128" s="10">
        <v>392181</v>
      </c>
      <c r="D128" s="5">
        <f t="shared" si="2"/>
        <v>0.15599998568008269</v>
      </c>
      <c r="E128" s="6">
        <f>D128-'2015'!D128</f>
        <v>2.3350312098671944E-3</v>
      </c>
      <c r="F128" s="12" t="str">
        <f t="shared" si="3"/>
        <v/>
      </c>
      <c r="L128" s="2"/>
    </row>
    <row r="129" spans="1:12" x14ac:dyDescent="0.25">
      <c r="A129" s="4" t="s">
        <v>69</v>
      </c>
      <c r="B129" s="10">
        <v>28850717</v>
      </c>
      <c r="C129" s="10">
        <v>4962323</v>
      </c>
      <c r="D129" s="5">
        <f t="shared" si="2"/>
        <v>0.17199998876977651</v>
      </c>
      <c r="E129" s="6">
        <f>D129-'2015'!D129</f>
        <v>5.4325492582434631E-3</v>
      </c>
      <c r="F129" s="12" t="str">
        <f t="shared" si="3"/>
        <v/>
      </c>
      <c r="L129" s="2"/>
    </row>
    <row r="130" spans="1:12" x14ac:dyDescent="0.25">
      <c r="A130" s="4" t="s">
        <v>35</v>
      </c>
      <c r="B130" s="10">
        <v>16979729</v>
      </c>
      <c r="C130" s="10">
        <v>15915076</v>
      </c>
      <c r="D130" s="5">
        <f t="shared" ref="D130:D193" si="4">C130/B130</f>
        <v>0.93729858703869773</v>
      </c>
      <c r="E130" s="6">
        <f>D130-'2015'!D130</f>
        <v>2.8034999396617799E-3</v>
      </c>
      <c r="F130" s="12" t="str">
        <f t="shared" ref="F130:F193" si="5">IF(D130&gt;$I$4,"+","")</f>
        <v>+</v>
      </c>
      <c r="L130" s="2"/>
    </row>
    <row r="131" spans="1:12" x14ac:dyDescent="0.25">
      <c r="A131" s="4" t="s">
        <v>164</v>
      </c>
      <c r="B131" s="10">
        <v>266431</v>
      </c>
      <c r="C131" s="10">
        <v>186502</v>
      </c>
      <c r="D131" s="5">
        <f t="shared" si="4"/>
        <v>0.70000112599509812</v>
      </c>
      <c r="E131" s="6">
        <f>D131-'2015'!D131</f>
        <v>-3.9423536879468202E-7</v>
      </c>
      <c r="F131" s="12" t="str">
        <f t="shared" si="5"/>
        <v>+</v>
      </c>
      <c r="L131" s="2"/>
    </row>
    <row r="132" spans="1:12" x14ac:dyDescent="0.25">
      <c r="A132" s="4" t="s">
        <v>78</v>
      </c>
      <c r="B132" s="10">
        <v>4565185</v>
      </c>
      <c r="C132" s="10">
        <v>4078993</v>
      </c>
      <c r="D132" s="5">
        <f t="shared" si="4"/>
        <v>0.89350004435745756</v>
      </c>
      <c r="E132" s="6">
        <f>D132-'2015'!D132</f>
        <v>1.1871452625843326E-2</v>
      </c>
      <c r="F132" s="12" t="str">
        <f t="shared" si="5"/>
        <v>+</v>
      </c>
      <c r="L132" s="2"/>
    </row>
    <row r="133" spans="1:12" x14ac:dyDescent="0.25">
      <c r="A133" s="4" t="s">
        <v>125</v>
      </c>
      <c r="B133" s="10">
        <v>6150035</v>
      </c>
      <c r="C133" s="10">
        <v>1194337</v>
      </c>
      <c r="D133" s="5">
        <f t="shared" si="4"/>
        <v>0.19420003300794222</v>
      </c>
      <c r="E133" s="6">
        <f>D133-'2015'!D133</f>
        <v>5.628680538898978E-3</v>
      </c>
      <c r="F133" s="12" t="str">
        <f t="shared" si="5"/>
        <v/>
      </c>
      <c r="L133" s="2"/>
    </row>
    <row r="134" spans="1:12" x14ac:dyDescent="0.25">
      <c r="A134" s="4" t="s">
        <v>141</v>
      </c>
      <c r="B134" s="10">
        <v>20715285</v>
      </c>
      <c r="C134" s="10">
        <v>439164</v>
      </c>
      <c r="D134" s="5">
        <f t="shared" si="4"/>
        <v>2.1199997972511601E-2</v>
      </c>
      <c r="E134" s="6">
        <f>D134-'2015'!D134</f>
        <v>5.1315352913923126E-4</v>
      </c>
      <c r="F134" s="12" t="str">
        <f t="shared" si="5"/>
        <v/>
      </c>
      <c r="L134" s="2"/>
    </row>
    <row r="135" spans="1:12" x14ac:dyDescent="0.25">
      <c r="A135" s="4" t="s">
        <v>6</v>
      </c>
      <c r="B135" s="10">
        <v>186987563</v>
      </c>
      <c r="C135" s="10">
        <v>86219965</v>
      </c>
      <c r="D135" s="5">
        <f t="shared" si="4"/>
        <v>0.46109999839935878</v>
      </c>
      <c r="E135" s="6">
        <f>D135-'2015'!D135</f>
        <v>1.052857151208958E-2</v>
      </c>
      <c r="F135" s="12" t="str">
        <f t="shared" si="5"/>
        <v>+</v>
      </c>
      <c r="L135" s="2"/>
    </row>
    <row r="136" spans="1:12" x14ac:dyDescent="0.25">
      <c r="A136" s="4" t="s">
        <v>67</v>
      </c>
      <c r="B136" s="10">
        <v>5271958</v>
      </c>
      <c r="C136" s="10">
        <v>5167573</v>
      </c>
      <c r="D136" s="5">
        <f t="shared" si="4"/>
        <v>0.98019995606945276</v>
      </c>
      <c r="E136" s="6">
        <f>D136-'2015'!D136</f>
        <v>5.2584528897166027E-3</v>
      </c>
      <c r="F136" s="12" t="str">
        <f t="shared" si="5"/>
        <v>+</v>
      </c>
      <c r="L136" s="2"/>
    </row>
    <row r="137" spans="1:12" x14ac:dyDescent="0.25">
      <c r="A137" s="4" t="s">
        <v>86</v>
      </c>
      <c r="B137" s="10">
        <v>4654471</v>
      </c>
      <c r="C137" s="10">
        <v>3310260</v>
      </c>
      <c r="D137" s="5">
        <f t="shared" si="4"/>
        <v>0.7112000482976476</v>
      </c>
      <c r="E137" s="6">
        <f>D137-'2015'!D137</f>
        <v>2.7713756722334004E-3</v>
      </c>
      <c r="F137" s="12" t="str">
        <f t="shared" si="5"/>
        <v>+</v>
      </c>
      <c r="L137" s="2"/>
    </row>
    <row r="138" spans="1:12" x14ac:dyDescent="0.25">
      <c r="A138" s="4" t="s">
        <v>20</v>
      </c>
      <c r="B138" s="10">
        <v>192826502</v>
      </c>
      <c r="C138" s="10">
        <v>34342400</v>
      </c>
      <c r="D138" s="5">
        <f t="shared" si="4"/>
        <v>0.17809999996784676</v>
      </c>
      <c r="E138" s="6">
        <f>D138-'2015'!D138</f>
        <v>1.2328572749639388E-2</v>
      </c>
      <c r="F138" s="12" t="str">
        <f t="shared" si="5"/>
        <v/>
      </c>
      <c r="L138" s="2"/>
    </row>
    <row r="139" spans="1:12" x14ac:dyDescent="0.25">
      <c r="A139" s="4" t="s">
        <v>108</v>
      </c>
      <c r="B139" s="10">
        <v>3990406</v>
      </c>
      <c r="C139" s="10">
        <v>1803261</v>
      </c>
      <c r="D139" s="5">
        <f t="shared" si="4"/>
        <v>0.45189913006345722</v>
      </c>
      <c r="E139" s="6">
        <f>D139-'2015'!D139</f>
        <v>1.3515421810167405E-3</v>
      </c>
      <c r="F139" s="12" t="str">
        <f t="shared" si="5"/>
        <v/>
      </c>
      <c r="L139" s="2"/>
    </row>
    <row r="140" spans="1:12" x14ac:dyDescent="0.25">
      <c r="A140" s="4" t="s">
        <v>131</v>
      </c>
      <c r="B140" s="10">
        <v>7776115</v>
      </c>
      <c r="C140" s="10">
        <v>906695</v>
      </c>
      <c r="D140" s="5">
        <f t="shared" si="4"/>
        <v>0.11659999884260971</v>
      </c>
      <c r="E140" s="6">
        <f>D140-'2015'!D140</f>
        <v>7.0285554029646397E-3</v>
      </c>
      <c r="F140" s="12" t="str">
        <f t="shared" si="5"/>
        <v/>
      </c>
      <c r="L140" s="2"/>
    </row>
    <row r="141" spans="1:12" x14ac:dyDescent="0.25">
      <c r="A141" s="4" t="s">
        <v>88</v>
      </c>
      <c r="B141" s="10">
        <v>6725430</v>
      </c>
      <c r="C141" s="10">
        <v>3149519</v>
      </c>
      <c r="D141" s="5">
        <f t="shared" si="4"/>
        <v>0.46830001947830846</v>
      </c>
      <c r="E141" s="6">
        <f>D141-'2015'!D141</f>
        <v>1.1785808188654712E-2</v>
      </c>
      <c r="F141" s="12" t="str">
        <f t="shared" si="5"/>
        <v>+</v>
      </c>
      <c r="L141" s="2"/>
    </row>
    <row r="142" spans="1:12" x14ac:dyDescent="0.25">
      <c r="A142" s="4" t="s">
        <v>38</v>
      </c>
      <c r="B142" s="10">
        <v>31774225</v>
      </c>
      <c r="C142" s="10">
        <v>13036965</v>
      </c>
      <c r="D142" s="5">
        <f t="shared" si="4"/>
        <v>0.41030001518526416</v>
      </c>
      <c r="E142" s="6">
        <f>D142-'2015'!D142</f>
        <v>2.5857166315935709E-3</v>
      </c>
      <c r="F142" s="12" t="str">
        <f t="shared" si="5"/>
        <v/>
      </c>
      <c r="L142" s="2"/>
    </row>
    <row r="143" spans="1:12" x14ac:dyDescent="0.25">
      <c r="A143" s="4" t="s">
        <v>15</v>
      </c>
      <c r="B143" s="10">
        <v>102250133</v>
      </c>
      <c r="C143" s="10">
        <v>44478808</v>
      </c>
      <c r="D143" s="5">
        <f t="shared" si="4"/>
        <v>0.43500000141809109</v>
      </c>
      <c r="E143" s="6">
        <f>D143-'2015'!D143</f>
        <v>1.172800460023532E-2</v>
      </c>
      <c r="F143" s="12" t="str">
        <f t="shared" si="5"/>
        <v/>
      </c>
      <c r="L143" s="2"/>
    </row>
    <row r="144" spans="1:12" x14ac:dyDescent="0.25">
      <c r="A144" s="4" t="s">
        <v>25</v>
      </c>
      <c r="B144" s="10">
        <v>38593161</v>
      </c>
      <c r="C144" s="10">
        <v>27922152</v>
      </c>
      <c r="D144" s="5">
        <f t="shared" si="4"/>
        <v>0.72350000042753693</v>
      </c>
      <c r="E144" s="6">
        <f>D144-'2015'!D144</f>
        <v>1.7714871666101972E-2</v>
      </c>
      <c r="F144" s="12" t="str">
        <f t="shared" si="5"/>
        <v>+</v>
      </c>
      <c r="L144" s="2"/>
    </row>
    <row r="145" spans="1:12" x14ac:dyDescent="0.25">
      <c r="A145" s="4" t="s">
        <v>54</v>
      </c>
      <c r="B145" s="10">
        <v>10304434</v>
      </c>
      <c r="C145" s="10">
        <v>6930762</v>
      </c>
      <c r="D145" s="5">
        <f t="shared" si="4"/>
        <v>0.67259997007113637</v>
      </c>
      <c r="E145" s="6">
        <f>D145-'2015'!D145</f>
        <v>8.2245225384635079E-3</v>
      </c>
      <c r="F145" s="12" t="str">
        <f t="shared" si="5"/>
        <v>+</v>
      </c>
      <c r="L145" s="2"/>
    </row>
    <row r="146" spans="1:12" x14ac:dyDescent="0.25">
      <c r="A146" s="4" t="s">
        <v>90</v>
      </c>
      <c r="B146" s="10">
        <v>3680772</v>
      </c>
      <c r="C146" s="10">
        <v>3047311</v>
      </c>
      <c r="D146" s="5">
        <f t="shared" si="4"/>
        <v>0.82789996229051954</v>
      </c>
      <c r="E146" s="6">
        <f>D146-'2015'!D146</f>
        <v>1.2328717641110543E-2</v>
      </c>
      <c r="F146" s="12" t="str">
        <f t="shared" si="5"/>
        <v>+</v>
      </c>
      <c r="L146" s="2"/>
    </row>
    <row r="147" spans="1:12" x14ac:dyDescent="0.25">
      <c r="A147" s="4" t="s">
        <v>103</v>
      </c>
      <c r="B147" s="10">
        <v>2291368</v>
      </c>
      <c r="C147" s="10">
        <v>2108970</v>
      </c>
      <c r="D147" s="5">
        <f t="shared" si="4"/>
        <v>0.92039777111315157</v>
      </c>
      <c r="E147" s="6">
        <f>D147-'2015'!D147</f>
        <v>2.7529227557318015E-3</v>
      </c>
      <c r="F147" s="12" t="str">
        <f t="shared" si="5"/>
        <v>+</v>
      </c>
      <c r="L147" s="2"/>
    </row>
    <row r="148" spans="1:12" x14ac:dyDescent="0.25">
      <c r="A148" s="4" t="s">
        <v>39</v>
      </c>
      <c r="B148" s="10">
        <v>19372734</v>
      </c>
      <c r="C148" s="10">
        <v>11236186</v>
      </c>
      <c r="D148" s="5">
        <f t="shared" si="4"/>
        <v>0.58000001445330329</v>
      </c>
      <c r="E148" s="6">
        <f>D148-'2015'!D148</f>
        <v>1.2077202039343038E-2</v>
      </c>
      <c r="F148" s="12" t="str">
        <f t="shared" si="5"/>
        <v>+</v>
      </c>
      <c r="L148" s="2"/>
    </row>
    <row r="149" spans="1:12" x14ac:dyDescent="0.25">
      <c r="A149" s="4" t="s">
        <v>5</v>
      </c>
      <c r="B149" s="10">
        <v>143439832</v>
      </c>
      <c r="C149" s="10">
        <v>102258256</v>
      </c>
      <c r="D149" s="5">
        <f t="shared" si="4"/>
        <v>0.71289999837701989</v>
      </c>
      <c r="E149" s="6">
        <f>D149-'2015'!D149</f>
        <v>2.3857100385515917E-3</v>
      </c>
      <c r="F149" s="12" t="str">
        <f t="shared" si="5"/>
        <v>+</v>
      </c>
      <c r="L149" s="2"/>
    </row>
    <row r="150" spans="1:12" x14ac:dyDescent="0.25">
      <c r="A150" s="4" t="s">
        <v>118</v>
      </c>
      <c r="B150" s="10">
        <v>11882766</v>
      </c>
      <c r="C150" s="10">
        <v>1478216</v>
      </c>
      <c r="D150" s="5">
        <f t="shared" si="4"/>
        <v>0.12439999239234367</v>
      </c>
      <c r="E150" s="6">
        <f>D150-'2015'!D150</f>
        <v>5.6922707404029466E-3</v>
      </c>
      <c r="F150" s="12" t="str">
        <f t="shared" si="5"/>
        <v/>
      </c>
      <c r="L150" s="2"/>
    </row>
    <row r="151" spans="1:12" x14ac:dyDescent="0.25">
      <c r="A151" s="4" t="s">
        <v>194</v>
      </c>
      <c r="B151" s="10">
        <v>56183</v>
      </c>
      <c r="C151" s="10">
        <v>37210</v>
      </c>
      <c r="D151" s="5">
        <f t="shared" si="4"/>
        <v>0.66229998398091949</v>
      </c>
      <c r="E151" s="6">
        <f>D151-'2015'!D151</f>
        <v>2.5792613148286625E-3</v>
      </c>
      <c r="F151" s="12" t="str">
        <f t="shared" si="5"/>
        <v>+</v>
      </c>
      <c r="L151" s="2"/>
    </row>
    <row r="152" spans="1:12" x14ac:dyDescent="0.25">
      <c r="A152" s="4" t="s">
        <v>172</v>
      </c>
      <c r="B152" s="10">
        <v>186383</v>
      </c>
      <c r="C152" s="10">
        <v>109370</v>
      </c>
      <c r="D152" s="5">
        <f t="shared" si="4"/>
        <v>0.58680244442894469</v>
      </c>
      <c r="E152" s="6">
        <f>D152-'2015'!D152</f>
        <v>2.3658859869028159E-2</v>
      </c>
      <c r="F152" s="12" t="str">
        <f t="shared" si="5"/>
        <v>+</v>
      </c>
      <c r="L152" s="2"/>
    </row>
    <row r="153" spans="1:12" x14ac:dyDescent="0.25">
      <c r="A153" s="4" t="s">
        <v>186</v>
      </c>
      <c r="B153" s="10">
        <v>194523</v>
      </c>
      <c r="C153" s="10">
        <v>56373</v>
      </c>
      <c r="D153" s="5">
        <f t="shared" si="4"/>
        <v>0.28980120602705078</v>
      </c>
      <c r="E153" s="6">
        <f>D153-'2015'!D153</f>
        <v>2.3959816580386761E-2</v>
      </c>
      <c r="F153" s="12" t="str">
        <f t="shared" si="5"/>
        <v/>
      </c>
      <c r="L153" s="2"/>
    </row>
    <row r="154" spans="1:12" x14ac:dyDescent="0.25">
      <c r="A154" s="4" t="s">
        <v>187</v>
      </c>
      <c r="B154" s="10">
        <v>194390</v>
      </c>
      <c r="C154" s="10">
        <v>49686</v>
      </c>
      <c r="D154" s="5">
        <f t="shared" si="4"/>
        <v>0.25559956787900612</v>
      </c>
      <c r="E154" s="6">
        <f>D154-'2015'!D154</f>
        <v>3.545392281141202E-3</v>
      </c>
      <c r="F154" s="12" t="str">
        <f t="shared" si="5"/>
        <v/>
      </c>
      <c r="L154" s="2"/>
    </row>
    <row r="155" spans="1:12" x14ac:dyDescent="0.25">
      <c r="A155" s="4" t="s">
        <v>30</v>
      </c>
      <c r="B155" s="10">
        <v>32157974</v>
      </c>
      <c r="C155" s="10">
        <v>20813695</v>
      </c>
      <c r="D155" s="5">
        <f t="shared" si="4"/>
        <v>0.64723278276174989</v>
      </c>
      <c r="E155" s="6">
        <f>D155-'2015'!D155</f>
        <v>5.1367732409998146E-3</v>
      </c>
      <c r="F155" s="12" t="str">
        <f t="shared" si="5"/>
        <v>+</v>
      </c>
      <c r="L155" s="2"/>
    </row>
    <row r="156" spans="1:12" x14ac:dyDescent="0.25">
      <c r="A156" s="4" t="s">
        <v>84</v>
      </c>
      <c r="B156" s="10">
        <v>15589485</v>
      </c>
      <c r="C156" s="10">
        <v>3647939</v>
      </c>
      <c r="D156" s="5">
        <f t="shared" si="4"/>
        <v>0.23399996856855759</v>
      </c>
      <c r="E156" s="6">
        <f>D156-'2015'!D156</f>
        <v>1.7571393315800904E-2</v>
      </c>
      <c r="F156" s="12" t="str">
        <f t="shared" si="5"/>
        <v/>
      </c>
      <c r="L156" s="2"/>
    </row>
    <row r="157" spans="1:12" x14ac:dyDescent="0.25">
      <c r="A157" s="4" t="s">
        <v>68</v>
      </c>
      <c r="B157" s="10">
        <v>8812705</v>
      </c>
      <c r="C157" s="10">
        <v>4758861</v>
      </c>
      <c r="D157" s="5">
        <f t="shared" si="4"/>
        <v>0.54000003404176133</v>
      </c>
      <c r="E157" s="6">
        <f>D157-'2015'!D157</f>
        <v>1.571442841356907E-3</v>
      </c>
      <c r="F157" s="12" t="str">
        <f t="shared" si="5"/>
        <v>+</v>
      </c>
      <c r="L157" s="2"/>
    </row>
    <row r="158" spans="1:12" x14ac:dyDescent="0.25">
      <c r="A158" s="4" t="s">
        <v>184</v>
      </c>
      <c r="B158" s="10">
        <v>97026</v>
      </c>
      <c r="C158" s="10">
        <v>56168</v>
      </c>
      <c r="D158" s="5">
        <f t="shared" si="4"/>
        <v>0.57889637829035512</v>
      </c>
      <c r="E158" s="6">
        <f>D158-'2015'!D158</f>
        <v>1.1171362482495728E-2</v>
      </c>
      <c r="F158" s="12" t="str">
        <f t="shared" si="5"/>
        <v>+</v>
      </c>
      <c r="L158" s="2"/>
    </row>
    <row r="159" spans="1:12" x14ac:dyDescent="0.25">
      <c r="A159" s="4" t="s">
        <v>170</v>
      </c>
      <c r="B159" s="10">
        <v>6592102</v>
      </c>
      <c r="C159" s="10">
        <v>160188</v>
      </c>
      <c r="D159" s="5">
        <f t="shared" si="4"/>
        <v>2.4299988076640803E-2</v>
      </c>
      <c r="E159" s="6">
        <f>D159-'2015'!D159</f>
        <v>1.0142736138267876E-3</v>
      </c>
      <c r="F159" s="12" t="str">
        <f t="shared" si="5"/>
        <v/>
      </c>
      <c r="L159" s="2"/>
    </row>
    <row r="160" spans="1:12" x14ac:dyDescent="0.25">
      <c r="A160" s="4" t="s">
        <v>70</v>
      </c>
      <c r="B160" s="10">
        <v>5696506</v>
      </c>
      <c r="C160" s="10">
        <v>4699204</v>
      </c>
      <c r="D160" s="5">
        <f t="shared" si="4"/>
        <v>0.82492742042227285</v>
      </c>
      <c r="E160" s="6">
        <f>D160-'2015'!D160</f>
        <v>2.4674204936537825E-3</v>
      </c>
      <c r="F160" s="12" t="str">
        <f t="shared" si="5"/>
        <v>+</v>
      </c>
      <c r="L160" s="2"/>
    </row>
    <row r="161" spans="1:12" x14ac:dyDescent="0.25">
      <c r="A161" s="4" t="s">
        <v>73</v>
      </c>
      <c r="B161" s="10">
        <v>5429418</v>
      </c>
      <c r="C161" s="10">
        <v>4477641</v>
      </c>
      <c r="D161" s="5">
        <f t="shared" si="4"/>
        <v>0.82469999546912764</v>
      </c>
      <c r="E161" s="6">
        <f>D161-'2015'!D161</f>
        <v>7.6302947656226028E-3</v>
      </c>
      <c r="F161" s="12" t="str">
        <f t="shared" si="5"/>
        <v>+</v>
      </c>
      <c r="L161" s="2"/>
    </row>
    <row r="162" spans="1:12" x14ac:dyDescent="0.25">
      <c r="A162" s="4" t="s">
        <v>115</v>
      </c>
      <c r="B162" s="10">
        <v>2069362</v>
      </c>
      <c r="C162" s="10">
        <v>1490358</v>
      </c>
      <c r="D162" s="5">
        <f t="shared" si="4"/>
        <v>0.720201685350364</v>
      </c>
      <c r="E162" s="6">
        <f>D162-'2015'!D162</f>
        <v>2.1541251262120475E-3</v>
      </c>
      <c r="F162" s="12" t="str">
        <f t="shared" si="5"/>
        <v>+</v>
      </c>
      <c r="L162" s="2"/>
    </row>
    <row r="163" spans="1:12" x14ac:dyDescent="0.25">
      <c r="A163" s="4" t="s">
        <v>183</v>
      </c>
      <c r="B163" s="10">
        <v>594934</v>
      </c>
      <c r="C163" s="10">
        <v>58423</v>
      </c>
      <c r="D163" s="5">
        <f t="shared" si="4"/>
        <v>9.820080882921467E-2</v>
      </c>
      <c r="E163" s="6">
        <f>D163-'2015'!D163</f>
        <v>2.501937530651116E-3</v>
      </c>
      <c r="F163" s="12" t="str">
        <f t="shared" si="5"/>
        <v/>
      </c>
      <c r="L163" s="2"/>
    </row>
    <row r="164" spans="1:12" x14ac:dyDescent="0.25">
      <c r="A164" s="4" t="s">
        <v>163</v>
      </c>
      <c r="B164" s="10">
        <v>11079013</v>
      </c>
      <c r="C164" s="10">
        <v>192775</v>
      </c>
      <c r="D164" s="5">
        <f t="shared" si="4"/>
        <v>1.7400015687317995E-2</v>
      </c>
      <c r="E164" s="6">
        <f>D164-'2015'!D164</f>
        <v>3.188788038690181E-4</v>
      </c>
      <c r="F164" s="12" t="str">
        <f t="shared" si="5"/>
        <v/>
      </c>
      <c r="L164" s="2"/>
    </row>
    <row r="165" spans="1:12" x14ac:dyDescent="0.25">
      <c r="A165" s="4" t="s">
        <v>23</v>
      </c>
      <c r="B165" s="10">
        <v>54978907</v>
      </c>
      <c r="C165" s="10">
        <v>28580290</v>
      </c>
      <c r="D165" s="5">
        <f t="shared" si="4"/>
        <v>0.51984100011300693</v>
      </c>
      <c r="E165" s="6">
        <f>D165-'2015'!D165</f>
        <v>1.514099842830674E-2</v>
      </c>
      <c r="F165" s="12" t="str">
        <f t="shared" si="5"/>
        <v>+</v>
      </c>
      <c r="L165" s="2"/>
    </row>
    <row r="166" spans="1:12" x14ac:dyDescent="0.25">
      <c r="A166" s="4" t="s">
        <v>14</v>
      </c>
      <c r="B166" s="10">
        <v>50503933</v>
      </c>
      <c r="C166" s="10">
        <v>43274132</v>
      </c>
      <c r="D166" s="5">
        <f t="shared" si="4"/>
        <v>0.85684677270580101</v>
      </c>
      <c r="E166" s="6">
        <f>D166-'2015'!D166</f>
        <v>6.8003680445488657E-3</v>
      </c>
      <c r="F166" s="12" t="str">
        <f t="shared" si="5"/>
        <v>+</v>
      </c>
      <c r="L166" s="2"/>
    </row>
    <row r="167" spans="1:12" x14ac:dyDescent="0.25">
      <c r="A167" s="4" t="s">
        <v>102</v>
      </c>
      <c r="B167" s="10">
        <v>12733427</v>
      </c>
      <c r="C167" s="10">
        <v>2179963</v>
      </c>
      <c r="D167" s="5">
        <f t="shared" si="4"/>
        <v>0.17120002337155582</v>
      </c>
      <c r="E167" s="6">
        <f>D167-'2015'!D167</f>
        <v>3.7428530354113032E-3</v>
      </c>
      <c r="F167" s="12" t="str">
        <f t="shared" si="5"/>
        <v/>
      </c>
      <c r="L167" s="2"/>
    </row>
    <row r="168" spans="1:12" x14ac:dyDescent="0.25">
      <c r="A168" s="4" t="s">
        <v>17</v>
      </c>
      <c r="B168" s="10">
        <v>46064604</v>
      </c>
      <c r="C168" s="10">
        <v>37865104</v>
      </c>
      <c r="D168" s="5">
        <f t="shared" si="4"/>
        <v>0.82199998940618269</v>
      </c>
      <c r="E168" s="6">
        <f>D168-'2015'!D168</f>
        <v>1.847141601169433E-2</v>
      </c>
      <c r="F168" s="12" t="str">
        <f t="shared" si="5"/>
        <v>+</v>
      </c>
      <c r="L168" s="2"/>
    </row>
    <row r="169" spans="1:12" x14ac:dyDescent="0.25">
      <c r="A169" s="4" t="s">
        <v>57</v>
      </c>
      <c r="B169" s="10">
        <v>20810816</v>
      </c>
      <c r="C169" s="10">
        <v>6087164</v>
      </c>
      <c r="D169" s="5">
        <f t="shared" si="4"/>
        <v>0.29250001537661952</v>
      </c>
      <c r="E169" s="6">
        <f>D169-'2015'!D169</f>
        <v>1.0583424460177793E-2</v>
      </c>
      <c r="F169" s="12" t="str">
        <f t="shared" si="5"/>
        <v/>
      </c>
      <c r="L169" s="2"/>
    </row>
    <row r="170" spans="1:12" x14ac:dyDescent="0.25">
      <c r="A170" s="4" t="s">
        <v>177</v>
      </c>
      <c r="B170" s="10">
        <v>109644</v>
      </c>
      <c r="C170" s="10">
        <v>65984</v>
      </c>
      <c r="D170" s="5">
        <f t="shared" si="4"/>
        <v>0.60180219619860642</v>
      </c>
      <c r="E170" s="6">
        <f>D170-'2015'!D170</f>
        <v>1.1405528861996417E-2</v>
      </c>
      <c r="F170" s="12" t="str">
        <f t="shared" si="5"/>
        <v>+</v>
      </c>
      <c r="L170" s="2"/>
    </row>
    <row r="171" spans="1:12" x14ac:dyDescent="0.25">
      <c r="A171" s="4" t="s">
        <v>92</v>
      </c>
      <c r="B171" s="10">
        <v>4797239</v>
      </c>
      <c r="C171" s="10">
        <v>3007869</v>
      </c>
      <c r="D171" s="5">
        <f t="shared" si="4"/>
        <v>0.62700003064262588</v>
      </c>
      <c r="E171" s="6">
        <f>D171-'2015'!D171</f>
        <v>2.7785642019039436E-2</v>
      </c>
      <c r="F171" s="12" t="str">
        <f t="shared" si="5"/>
        <v>+</v>
      </c>
      <c r="L171" s="2"/>
    </row>
    <row r="172" spans="1:12" x14ac:dyDescent="0.25">
      <c r="A172" s="4" t="s">
        <v>40</v>
      </c>
      <c r="B172" s="10">
        <v>41175541</v>
      </c>
      <c r="C172" s="10">
        <v>10886813</v>
      </c>
      <c r="D172" s="5">
        <f t="shared" si="4"/>
        <v>0.26439999901883499</v>
      </c>
      <c r="E172" s="6">
        <f>D172-'2015'!D172</f>
        <v>5.5428461632605619E-3</v>
      </c>
      <c r="F172" s="12" t="str">
        <f t="shared" si="5"/>
        <v/>
      </c>
      <c r="L172" s="2"/>
    </row>
    <row r="173" spans="1:12" x14ac:dyDescent="0.25">
      <c r="A173" s="4" t="s">
        <v>158</v>
      </c>
      <c r="B173" s="10">
        <v>547610</v>
      </c>
      <c r="C173" s="10">
        <v>231420</v>
      </c>
      <c r="D173" s="5">
        <f t="shared" si="4"/>
        <v>0.4226000255656398</v>
      </c>
      <c r="E173" s="6">
        <f>D173-'2015'!D173</f>
        <v>6.7079495032059677E-3</v>
      </c>
      <c r="F173" s="12" t="str">
        <f t="shared" si="5"/>
        <v/>
      </c>
      <c r="L173" s="2"/>
    </row>
    <row r="174" spans="1:12" x14ac:dyDescent="0.25">
      <c r="A174" s="4" t="s">
        <v>147</v>
      </c>
      <c r="B174" s="10">
        <v>1304063</v>
      </c>
      <c r="C174" s="10">
        <v>362921</v>
      </c>
      <c r="D174" s="5">
        <f t="shared" si="4"/>
        <v>0.27830020482139284</v>
      </c>
      <c r="E174" s="6">
        <f>D174-'2015'!D174</f>
        <v>2.2611363116373795E-3</v>
      </c>
      <c r="F174" s="12" t="str">
        <f t="shared" si="5"/>
        <v/>
      </c>
      <c r="L174" s="2"/>
    </row>
    <row r="175" spans="1:12" x14ac:dyDescent="0.25">
      <c r="A175" s="4" t="s">
        <v>43</v>
      </c>
      <c r="B175" s="10">
        <v>9851852</v>
      </c>
      <c r="C175" s="10">
        <v>9169705</v>
      </c>
      <c r="D175" s="5">
        <f t="shared" si="4"/>
        <v>0.93075951607880425</v>
      </c>
      <c r="E175" s="6">
        <f>D175-'2015'!D175</f>
        <v>2.7838864252847095E-3</v>
      </c>
      <c r="F175" s="12" t="str">
        <f t="shared" si="5"/>
        <v>+</v>
      </c>
      <c r="L175" s="2"/>
    </row>
    <row r="176" spans="1:12" x14ac:dyDescent="0.25">
      <c r="A176" s="4" t="s">
        <v>49</v>
      </c>
      <c r="B176" s="10">
        <v>8379477</v>
      </c>
      <c r="C176" s="10">
        <v>7302714</v>
      </c>
      <c r="D176" s="5">
        <f t="shared" si="4"/>
        <v>0.87149997547579638</v>
      </c>
      <c r="E176" s="6">
        <f>D176-'2015'!D176</f>
        <v>4.7135315434532199E-4</v>
      </c>
      <c r="F176" s="12" t="str">
        <f t="shared" si="5"/>
        <v>+</v>
      </c>
      <c r="L176" s="2"/>
    </row>
    <row r="177" spans="1:12" x14ac:dyDescent="0.25">
      <c r="A177" s="4" t="s">
        <v>63</v>
      </c>
      <c r="B177" s="10">
        <v>18563595</v>
      </c>
      <c r="C177" s="10">
        <v>5502250</v>
      </c>
      <c r="D177" s="5">
        <f t="shared" si="4"/>
        <v>0.29640002381004327</v>
      </c>
      <c r="E177" s="6">
        <f>D177-'2015'!D177</f>
        <v>4.7566041112180324E-3</v>
      </c>
      <c r="F177" s="12" t="str">
        <f t="shared" si="5"/>
        <v/>
      </c>
      <c r="L177" s="2"/>
    </row>
    <row r="178" spans="1:12" x14ac:dyDescent="0.25">
      <c r="A178" s="4" t="s">
        <v>113</v>
      </c>
      <c r="B178" s="10">
        <v>8669464</v>
      </c>
      <c r="C178" s="10">
        <v>1622924</v>
      </c>
      <c r="D178" s="5">
        <f t="shared" si="4"/>
        <v>0.18720003912583291</v>
      </c>
      <c r="E178" s="6">
        <f>D178-'2015'!D178</f>
        <v>3.7857977835793477E-3</v>
      </c>
      <c r="F178" s="12" t="str">
        <f t="shared" si="5"/>
        <v/>
      </c>
      <c r="L178" s="2"/>
    </row>
    <row r="179" spans="1:12" x14ac:dyDescent="0.25">
      <c r="A179" s="4" t="s">
        <v>94</v>
      </c>
      <c r="B179" s="10">
        <v>55155473</v>
      </c>
      <c r="C179" s="10">
        <v>2895662</v>
      </c>
      <c r="D179" s="5">
        <f t="shared" si="4"/>
        <v>5.2499993971586466E-2</v>
      </c>
      <c r="E179" s="6">
        <f>D179-'2015'!D179</f>
        <v>1.2142737546889729E-3</v>
      </c>
      <c r="F179" s="12" t="str">
        <f t="shared" si="5"/>
        <v/>
      </c>
      <c r="L179" s="2"/>
    </row>
    <row r="180" spans="1:12" x14ac:dyDescent="0.25">
      <c r="A180" s="4" t="s">
        <v>117</v>
      </c>
      <c r="B180" s="10">
        <v>2081012</v>
      </c>
      <c r="C180" s="10">
        <v>1439089</v>
      </c>
      <c r="D180" s="5">
        <f t="shared" si="4"/>
        <v>0.6915332540129514</v>
      </c>
      <c r="E180" s="6">
        <f>D180-'2015'!D180</f>
        <v>5.4883927627812357E-3</v>
      </c>
      <c r="F180" s="12" t="str">
        <f t="shared" si="5"/>
        <v>+</v>
      </c>
      <c r="L180" s="2"/>
    </row>
    <row r="181" spans="1:12" x14ac:dyDescent="0.25">
      <c r="A181" s="4" t="s">
        <v>24</v>
      </c>
      <c r="B181" s="10">
        <v>68146609</v>
      </c>
      <c r="C181" s="10">
        <v>29078158</v>
      </c>
      <c r="D181" s="5">
        <f t="shared" si="4"/>
        <v>0.42669999911514306</v>
      </c>
      <c r="E181" s="6">
        <f>D181-'2015'!D181</f>
        <v>2.3971421289681216E-2</v>
      </c>
      <c r="F181" s="12" t="str">
        <f t="shared" si="5"/>
        <v/>
      </c>
      <c r="L181" s="2"/>
    </row>
    <row r="182" spans="1:12" x14ac:dyDescent="0.25">
      <c r="A182" s="4" t="s">
        <v>199</v>
      </c>
      <c r="B182" s="10">
        <v>1211245</v>
      </c>
      <c r="C182" s="10">
        <v>14030</v>
      </c>
      <c r="D182" s="5">
        <f t="shared" si="4"/>
        <v>1.1583123150147163E-2</v>
      </c>
      <c r="E182" s="6">
        <f>D182-'2015'!D182</f>
        <v>9.2236771835852924E-5</v>
      </c>
      <c r="F182" s="12" t="str">
        <f t="shared" si="5"/>
        <v/>
      </c>
      <c r="L182" s="2"/>
    </row>
    <row r="183" spans="1:12" x14ac:dyDescent="0.25">
      <c r="A183" s="4" t="s">
        <v>138</v>
      </c>
      <c r="B183" s="10">
        <v>7496833</v>
      </c>
      <c r="C183" s="10">
        <v>545020</v>
      </c>
      <c r="D183" s="5">
        <f t="shared" si="4"/>
        <v>7.2700032133568931E-2</v>
      </c>
      <c r="E183" s="6">
        <f>D183-'2015'!D183</f>
        <v>4.8428609184761467E-3</v>
      </c>
      <c r="F183" s="12" t="str">
        <f t="shared" si="5"/>
        <v/>
      </c>
      <c r="L183" s="2"/>
    </row>
    <row r="184" spans="1:12" x14ac:dyDescent="0.25">
      <c r="A184" s="4" t="s">
        <v>188</v>
      </c>
      <c r="B184" s="10">
        <v>106915</v>
      </c>
      <c r="C184" s="10">
        <v>49822</v>
      </c>
      <c r="D184" s="5">
        <f t="shared" si="4"/>
        <v>0.46599635224243557</v>
      </c>
      <c r="E184" s="6">
        <f>D184-'2015'!D184</f>
        <v>2.0286641401331684E-2</v>
      </c>
      <c r="F184" s="12" t="str">
        <f t="shared" si="5"/>
        <v>+</v>
      </c>
      <c r="L184" s="2"/>
    </row>
    <row r="185" spans="1:12" x14ac:dyDescent="0.25">
      <c r="A185" s="4" t="s">
        <v>130</v>
      </c>
      <c r="B185" s="10">
        <v>1364973</v>
      </c>
      <c r="C185" s="10">
        <v>942713</v>
      </c>
      <c r="D185" s="5">
        <f t="shared" si="4"/>
        <v>0.69064589555983891</v>
      </c>
      <c r="E185" s="6">
        <f>D185-'2015'!D185</f>
        <v>2.0115753392567326E-2</v>
      </c>
      <c r="F185" s="12" t="str">
        <f t="shared" si="5"/>
        <v>+</v>
      </c>
      <c r="L185" s="2"/>
    </row>
    <row r="186" spans="1:12" x14ac:dyDescent="0.25">
      <c r="A186" s="4" t="s">
        <v>65</v>
      </c>
      <c r="B186" s="10">
        <v>11375220</v>
      </c>
      <c r="C186" s="10">
        <v>5472618</v>
      </c>
      <c r="D186" s="5">
        <f t="shared" si="4"/>
        <v>0.48109996993464743</v>
      </c>
      <c r="E186" s="6">
        <f>D186-'2015'!D186</f>
        <v>6.0050799114600983E-3</v>
      </c>
      <c r="F186" s="12" t="str">
        <f t="shared" si="5"/>
        <v>+</v>
      </c>
      <c r="L186" s="2"/>
    </row>
    <row r="187" spans="1:12" x14ac:dyDescent="0.25">
      <c r="A187" s="4" t="s">
        <v>13</v>
      </c>
      <c r="B187" s="10">
        <v>79622062</v>
      </c>
      <c r="C187" s="10">
        <v>46196720</v>
      </c>
      <c r="D187" s="5">
        <f t="shared" si="4"/>
        <v>0.58019999532290434</v>
      </c>
      <c r="E187" s="6">
        <f>D187-'2015'!D187</f>
        <v>2.1457133269583317E-2</v>
      </c>
      <c r="F187" s="12" t="str">
        <f t="shared" si="5"/>
        <v>+</v>
      </c>
      <c r="L187" s="2"/>
    </row>
    <row r="188" spans="1:12" x14ac:dyDescent="0.25">
      <c r="A188" s="4" t="s">
        <v>133</v>
      </c>
      <c r="B188" s="10">
        <v>5438670</v>
      </c>
      <c r="C188" s="10">
        <v>789151</v>
      </c>
      <c r="D188" s="5">
        <f t="shared" si="4"/>
        <v>0.1450999968742358</v>
      </c>
      <c r="E188" s="6">
        <f>D188-'2015'!D188</f>
        <v>7.1240549279966425E-3</v>
      </c>
      <c r="F188" s="12" t="str">
        <f t="shared" si="5"/>
        <v/>
      </c>
      <c r="L188" s="2"/>
    </row>
    <row r="189" spans="1:12" x14ac:dyDescent="0.25">
      <c r="A189" s="4" t="s">
        <v>8</v>
      </c>
      <c r="B189" s="10">
        <v>65111143</v>
      </c>
      <c r="C189" s="10">
        <v>60273385</v>
      </c>
      <c r="D189" s="5">
        <f t="shared" si="4"/>
        <v>0.9256999988465876</v>
      </c>
      <c r="E189" s="6">
        <f>D189-'2015'!D189</f>
        <v>2.9274336882437746E-3</v>
      </c>
      <c r="F189" s="12" t="str">
        <f t="shared" si="5"/>
        <v>+</v>
      </c>
      <c r="L189" s="2"/>
    </row>
    <row r="190" spans="1:12" x14ac:dyDescent="0.25">
      <c r="A190" s="4" t="s">
        <v>2</v>
      </c>
      <c r="B190" s="10">
        <v>324118787</v>
      </c>
      <c r="C190" s="10">
        <v>286942362</v>
      </c>
      <c r="D190" s="5">
        <f t="shared" si="4"/>
        <v>0.88529999959551864</v>
      </c>
      <c r="E190" s="6">
        <f>D190-'2015'!D190</f>
        <v>3.585714561391673E-3</v>
      </c>
      <c r="F190" s="12" t="str">
        <f t="shared" si="5"/>
        <v>+</v>
      </c>
      <c r="L190" s="2"/>
    </row>
    <row r="191" spans="1:12" x14ac:dyDescent="0.25">
      <c r="A191" s="4" t="s">
        <v>48</v>
      </c>
      <c r="B191" s="10">
        <v>40322768</v>
      </c>
      <c r="C191" s="10">
        <v>7645197</v>
      </c>
      <c r="D191" s="5">
        <f t="shared" si="4"/>
        <v>0.18960000464253843</v>
      </c>
      <c r="E191" s="6">
        <f>D191-'2015'!D191</f>
        <v>3.8737065582016283E-3</v>
      </c>
      <c r="F191" s="12" t="str">
        <f t="shared" si="5"/>
        <v/>
      </c>
      <c r="L191" s="2"/>
    </row>
    <row r="192" spans="1:12" x14ac:dyDescent="0.25">
      <c r="A192" s="4" t="s">
        <v>32</v>
      </c>
      <c r="B192" s="10">
        <v>44624373</v>
      </c>
      <c r="C192" s="10">
        <v>19678089</v>
      </c>
      <c r="D192" s="5">
        <f t="shared" si="4"/>
        <v>0.4409717756706632</v>
      </c>
      <c r="E192" s="6">
        <f>D192-'2015'!D192</f>
        <v>3.4997783942184446E-3</v>
      </c>
      <c r="F192" s="12" t="str">
        <f t="shared" si="5"/>
        <v/>
      </c>
      <c r="L192" s="2"/>
    </row>
    <row r="193" spans="1:12" x14ac:dyDescent="0.25">
      <c r="A193" s="4" t="s">
        <v>45</v>
      </c>
      <c r="B193" s="10">
        <v>9266971</v>
      </c>
      <c r="C193" s="10">
        <v>8515420</v>
      </c>
      <c r="D193" s="5">
        <f t="shared" si="4"/>
        <v>0.91890003756351457</v>
      </c>
      <c r="E193" s="6">
        <f>D193-'2015'!D193</f>
        <v>4.6143732007777327E-3</v>
      </c>
      <c r="F193" s="12" t="str">
        <f t="shared" si="5"/>
        <v>+</v>
      </c>
      <c r="L193" s="2"/>
    </row>
    <row r="194" spans="1:12" x14ac:dyDescent="0.25">
      <c r="A194" s="4" t="s">
        <v>182</v>
      </c>
      <c r="B194" s="10">
        <v>106415</v>
      </c>
      <c r="C194" s="10">
        <v>57485</v>
      </c>
      <c r="D194" s="5">
        <f t="shared" ref="D194:D202" si="6">C194/B194</f>
        <v>0.54019640088333409</v>
      </c>
      <c r="E194" s="6">
        <f>D194-'2015'!D194</f>
        <v>1.2136640414432631E-2</v>
      </c>
      <c r="F194" s="12" t="str">
        <f t="shared" ref="F194:F202" si="7">IF(D194&gt;$I$4,"+","")</f>
        <v>+</v>
      </c>
      <c r="L194" s="2"/>
    </row>
    <row r="195" spans="1:12" x14ac:dyDescent="0.25">
      <c r="A195" s="4" t="s">
        <v>97</v>
      </c>
      <c r="B195" s="10">
        <v>3444071</v>
      </c>
      <c r="C195" s="10">
        <v>2238991</v>
      </c>
      <c r="D195" s="5">
        <f t="shared" si="6"/>
        <v>0.65010012859781341</v>
      </c>
      <c r="E195" s="6">
        <f>D195-'2015'!D195</f>
        <v>1.0907109689475947E-2</v>
      </c>
      <c r="F195" s="12" t="str">
        <f t="shared" si="7"/>
        <v>+</v>
      </c>
      <c r="L195" s="2"/>
    </row>
    <row r="196" spans="1:12" x14ac:dyDescent="0.25">
      <c r="A196" s="4" t="s">
        <v>36</v>
      </c>
      <c r="B196" s="10">
        <v>30300446</v>
      </c>
      <c r="C196" s="10">
        <v>15453227</v>
      </c>
      <c r="D196" s="5">
        <f t="shared" si="6"/>
        <v>0.50999998481870534</v>
      </c>
      <c r="E196" s="6">
        <f>D196-'2015'!D196</f>
        <v>2.294969480236464E-2</v>
      </c>
      <c r="F196" s="12" t="str">
        <f t="shared" si="7"/>
        <v>+</v>
      </c>
      <c r="L196" s="2"/>
    </row>
    <row r="197" spans="1:12" x14ac:dyDescent="0.25">
      <c r="A197" s="4" t="s">
        <v>175</v>
      </c>
      <c r="B197" s="10">
        <v>270470</v>
      </c>
      <c r="C197" s="10">
        <v>82764</v>
      </c>
      <c r="D197" s="5">
        <f t="shared" si="6"/>
        <v>0.30600066550818944</v>
      </c>
      <c r="E197" s="6">
        <f>D197-'2015'!D197</f>
        <v>3.6299321856903988E-2</v>
      </c>
      <c r="F197" s="12" t="str">
        <f t="shared" si="7"/>
        <v/>
      </c>
      <c r="L197" s="2"/>
    </row>
    <row r="198" spans="1:12" x14ac:dyDescent="0.25">
      <c r="A198" s="4" t="s">
        <v>34</v>
      </c>
      <c r="B198" s="10">
        <v>31518855</v>
      </c>
      <c r="C198" s="10">
        <v>18254349</v>
      </c>
      <c r="D198" s="5">
        <f t="shared" si="6"/>
        <v>0.57915647633773504</v>
      </c>
      <c r="E198" s="6">
        <f>D198-'2015'!D198</f>
        <v>4.5964817536907621E-3</v>
      </c>
      <c r="F198" s="12" t="str">
        <f t="shared" si="7"/>
        <v>+</v>
      </c>
      <c r="L198" s="2"/>
    </row>
    <row r="199" spans="1:12" x14ac:dyDescent="0.25">
      <c r="A199" s="4" t="s">
        <v>12</v>
      </c>
      <c r="B199" s="10">
        <v>94444200</v>
      </c>
      <c r="C199" s="10">
        <v>49063762</v>
      </c>
      <c r="D199" s="5">
        <f t="shared" si="6"/>
        <v>0.51950000105882632</v>
      </c>
      <c r="E199" s="6">
        <f>D199-'2015'!D199</f>
        <v>1.1199996653148747E-2</v>
      </c>
      <c r="F199" s="12" t="str">
        <f t="shared" si="7"/>
        <v>+</v>
      </c>
      <c r="L199" s="2"/>
    </row>
    <row r="200" spans="1:12" x14ac:dyDescent="0.25">
      <c r="A200" s="4" t="s">
        <v>55</v>
      </c>
      <c r="B200" s="10">
        <v>27477600</v>
      </c>
      <c r="C200" s="10">
        <v>6773228</v>
      </c>
      <c r="D200" s="5">
        <f t="shared" si="6"/>
        <v>0.24649998544268786</v>
      </c>
      <c r="E200" s="6">
        <f>D200-'2015'!D200</f>
        <v>6.4485398203268374E-3</v>
      </c>
      <c r="F200" s="12" t="str">
        <f t="shared" si="7"/>
        <v/>
      </c>
      <c r="L200" s="2"/>
    </row>
    <row r="201" spans="1:12" x14ac:dyDescent="0.25">
      <c r="A201" s="4" t="s">
        <v>91</v>
      </c>
      <c r="B201" s="10">
        <v>16717332</v>
      </c>
      <c r="C201" s="10">
        <v>3167934</v>
      </c>
      <c r="D201" s="5">
        <f t="shared" si="6"/>
        <v>0.18949997523528275</v>
      </c>
      <c r="E201" s="6">
        <f>D201-'2015'!D201</f>
        <v>4.9674070087593891E-3</v>
      </c>
      <c r="F201" s="12" t="str">
        <f t="shared" si="7"/>
        <v/>
      </c>
      <c r="L201" s="2"/>
    </row>
    <row r="202" spans="1:12" ht="15.75" thickBot="1" x14ac:dyDescent="0.3">
      <c r="A202" s="7" t="s">
        <v>85</v>
      </c>
      <c r="B202" s="11">
        <v>15966810</v>
      </c>
      <c r="C202" s="11">
        <v>3356223</v>
      </c>
      <c r="D202" s="8">
        <f t="shared" si="6"/>
        <v>0.21019997106497793</v>
      </c>
      <c r="E202" s="9">
        <f>D202-'2015'!D202</f>
        <v>3.4714268486406852E-3</v>
      </c>
      <c r="F202" s="13" t="str">
        <f t="shared" si="7"/>
        <v/>
      </c>
      <c r="L202" s="2"/>
    </row>
    <row r="203" spans="1:12" ht="15.75" thickTop="1" x14ac:dyDescent="0.25"/>
  </sheetData>
  <sortState ref="A2:D202">
    <sortCondition ref="A2:A20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2"/>
  <sheetViews>
    <sheetView workbookViewId="0">
      <selection activeCell="D17" sqref="D17"/>
    </sheetView>
  </sheetViews>
  <sheetFormatPr defaultRowHeight="15" x14ac:dyDescent="0.25"/>
  <cols>
    <col min="1" max="1" width="25.7109375" bestFit="1" customWidth="1"/>
    <col min="2" max="2" width="16.28515625" customWidth="1"/>
    <col min="3" max="3" width="14.85546875" customWidth="1"/>
  </cols>
  <sheetData>
    <row r="1" spans="1:4" x14ac:dyDescent="0.25">
      <c r="A1" t="s">
        <v>203</v>
      </c>
      <c r="B1" t="s">
        <v>202</v>
      </c>
      <c r="C1" t="s">
        <v>201</v>
      </c>
      <c r="D1" t="s">
        <v>204</v>
      </c>
    </row>
    <row r="2" spans="1:4" x14ac:dyDescent="0.25">
      <c r="A2" t="s">
        <v>99</v>
      </c>
      <c r="B2">
        <v>32526562</v>
      </c>
      <c r="C2">
        <v>2177801</v>
      </c>
      <c r="D2" s="1">
        <f t="shared" ref="D2:D65" si="0">C2/B2</f>
        <v>6.6954540107866306E-2</v>
      </c>
    </row>
    <row r="3" spans="1:4" x14ac:dyDescent="0.25">
      <c r="A3" t="s">
        <v>107</v>
      </c>
      <c r="B3">
        <v>2896679</v>
      </c>
      <c r="C3">
        <v>1794798</v>
      </c>
      <c r="D3" s="1">
        <f t="shared" si="0"/>
        <v>0.61960541710006534</v>
      </c>
    </row>
    <row r="4" spans="1:4" x14ac:dyDescent="0.25">
      <c r="A4" t="s">
        <v>47</v>
      </c>
      <c r="B4">
        <v>39666519</v>
      </c>
      <c r="C4">
        <v>7608158</v>
      </c>
      <c r="D4" s="1">
        <f t="shared" si="0"/>
        <v>0.19180301654400275</v>
      </c>
    </row>
    <row r="5" spans="1:4" x14ac:dyDescent="0.25">
      <c r="A5" t="s">
        <v>176</v>
      </c>
      <c r="B5">
        <v>70473</v>
      </c>
      <c r="C5">
        <v>67786</v>
      </c>
      <c r="D5" s="1">
        <f t="shared" si="0"/>
        <v>0.96187192258027898</v>
      </c>
    </row>
    <row r="6" spans="1:4" x14ac:dyDescent="0.25">
      <c r="A6" t="s">
        <v>60</v>
      </c>
      <c r="B6">
        <v>25021974</v>
      </c>
      <c r="C6">
        <v>5628115</v>
      </c>
      <c r="D6" s="1">
        <f t="shared" si="0"/>
        <v>0.22492689825351109</v>
      </c>
    </row>
    <row r="7" spans="1:4" x14ac:dyDescent="0.25">
      <c r="A7" t="s">
        <v>180</v>
      </c>
      <c r="B7">
        <v>91818</v>
      </c>
      <c r="C7">
        <v>59234</v>
      </c>
      <c r="D7" s="1">
        <f t="shared" si="0"/>
        <v>0.64512404975059356</v>
      </c>
    </row>
    <row r="8" spans="1:4" x14ac:dyDescent="0.25">
      <c r="A8" t="s">
        <v>22</v>
      </c>
      <c r="B8">
        <v>43416755</v>
      </c>
      <c r="C8">
        <v>29455167</v>
      </c>
      <c r="D8" s="1">
        <f t="shared" si="0"/>
        <v>0.67842856979983879</v>
      </c>
    </row>
    <row r="9" spans="1:4" x14ac:dyDescent="0.25">
      <c r="A9" t="s">
        <v>116</v>
      </c>
      <c r="B9">
        <v>3017712</v>
      </c>
      <c r="C9">
        <v>1473075</v>
      </c>
      <c r="D9" s="1">
        <f t="shared" si="0"/>
        <v>0.48814300370611907</v>
      </c>
    </row>
    <row r="10" spans="1:4" x14ac:dyDescent="0.25">
      <c r="A10" t="s">
        <v>174</v>
      </c>
      <c r="B10">
        <v>103889</v>
      </c>
      <c r="C10">
        <v>89923</v>
      </c>
      <c r="D10" s="1">
        <f t="shared" si="0"/>
        <v>0.86556805821598048</v>
      </c>
    </row>
    <row r="11" spans="1:4" x14ac:dyDescent="0.25">
      <c r="A11" t="s">
        <v>29</v>
      </c>
      <c r="B11">
        <v>23968973</v>
      </c>
      <c r="C11">
        <v>20328968</v>
      </c>
      <c r="D11" s="1">
        <f t="shared" si="0"/>
        <v>0.84813679751735715</v>
      </c>
    </row>
    <row r="12" spans="1:4" x14ac:dyDescent="0.25">
      <c r="A12" t="s">
        <v>53</v>
      </c>
      <c r="B12">
        <v>8544586</v>
      </c>
      <c r="C12">
        <v>6929591</v>
      </c>
      <c r="D12" s="1">
        <f t="shared" si="0"/>
        <v>0.81099201295416767</v>
      </c>
    </row>
    <row r="13" spans="1:4" x14ac:dyDescent="0.25">
      <c r="A13" t="s">
        <v>56</v>
      </c>
      <c r="B13">
        <v>9753968</v>
      </c>
      <c r="C13">
        <v>5955494</v>
      </c>
      <c r="D13" s="1">
        <f t="shared" si="0"/>
        <v>0.61057141052748998</v>
      </c>
    </row>
    <row r="14" spans="1:4" x14ac:dyDescent="0.25">
      <c r="A14" t="s">
        <v>153</v>
      </c>
      <c r="B14">
        <v>388019</v>
      </c>
      <c r="C14">
        <v>319724</v>
      </c>
      <c r="D14" s="1">
        <f t="shared" si="0"/>
        <v>0.82399057778098495</v>
      </c>
    </row>
    <row r="15" spans="1:4" x14ac:dyDescent="0.25">
      <c r="A15" t="s">
        <v>121</v>
      </c>
      <c r="B15">
        <v>1377237</v>
      </c>
      <c r="C15">
        <v>1257045</v>
      </c>
      <c r="D15" s="1">
        <f t="shared" si="0"/>
        <v>0.91272961734254887</v>
      </c>
    </row>
    <row r="16" spans="1:4" x14ac:dyDescent="0.25">
      <c r="A16" t="s">
        <v>33</v>
      </c>
      <c r="B16">
        <v>160995642</v>
      </c>
      <c r="C16">
        <v>19420674</v>
      </c>
      <c r="D16" s="1">
        <f t="shared" si="0"/>
        <v>0.12062856956090774</v>
      </c>
    </row>
    <row r="17" spans="1:4" x14ac:dyDescent="0.25">
      <c r="A17" t="s">
        <v>159</v>
      </c>
      <c r="B17">
        <v>284215</v>
      </c>
      <c r="C17">
        <v>224956</v>
      </c>
      <c r="D17" s="1">
        <f t="shared" si="0"/>
        <v>0.79149939306510919</v>
      </c>
    </row>
    <row r="18" spans="1:4" x14ac:dyDescent="0.25">
      <c r="A18" t="s">
        <v>59</v>
      </c>
      <c r="B18">
        <v>9495826</v>
      </c>
      <c r="C18">
        <v>5736835</v>
      </c>
      <c r="D18" s="1">
        <f t="shared" si="0"/>
        <v>0.60414280969343792</v>
      </c>
    </row>
    <row r="19" spans="1:4" x14ac:dyDescent="0.25">
      <c r="A19" t="s">
        <v>41</v>
      </c>
      <c r="B19">
        <v>11299192</v>
      </c>
      <c r="C19">
        <v>9876100</v>
      </c>
      <c r="D19" s="1">
        <f t="shared" si="0"/>
        <v>0.87405364914588579</v>
      </c>
    </row>
    <row r="20" spans="1:4" x14ac:dyDescent="0.25">
      <c r="A20" t="s">
        <v>169</v>
      </c>
      <c r="B20">
        <v>359287</v>
      </c>
      <c r="C20">
        <v>154647</v>
      </c>
      <c r="D20" s="1">
        <f t="shared" si="0"/>
        <v>0.43042748554776544</v>
      </c>
    </row>
    <row r="21" spans="1:4" x14ac:dyDescent="0.25">
      <c r="A21" t="s">
        <v>135</v>
      </c>
      <c r="B21">
        <v>10879829</v>
      </c>
      <c r="C21">
        <v>601499</v>
      </c>
      <c r="D21" s="1">
        <f t="shared" si="0"/>
        <v>5.5285703479346963E-2</v>
      </c>
    </row>
    <row r="22" spans="1:4" x14ac:dyDescent="0.25">
      <c r="A22" t="s">
        <v>179</v>
      </c>
      <c r="B22">
        <v>62004</v>
      </c>
      <c r="C22">
        <v>60200</v>
      </c>
      <c r="D22" s="1">
        <f t="shared" si="0"/>
        <v>0.97090510289658727</v>
      </c>
    </row>
    <row r="23" spans="1:4" x14ac:dyDescent="0.25">
      <c r="A23" t="s">
        <v>156</v>
      </c>
      <c r="B23">
        <v>774830</v>
      </c>
      <c r="C23">
        <v>279769</v>
      </c>
      <c r="D23" s="1">
        <f t="shared" si="0"/>
        <v>0.3610714608365706</v>
      </c>
    </row>
    <row r="24" spans="1:4" x14ac:dyDescent="0.25">
      <c r="A24" t="s">
        <v>75</v>
      </c>
      <c r="B24">
        <v>10724705</v>
      </c>
      <c r="C24">
        <v>4341667</v>
      </c>
      <c r="D24" s="1">
        <f t="shared" si="0"/>
        <v>0.40482857104228043</v>
      </c>
    </row>
    <row r="25" spans="1:4" x14ac:dyDescent="0.25">
      <c r="A25" t="s">
        <v>96</v>
      </c>
      <c r="B25">
        <v>3810416</v>
      </c>
      <c r="C25">
        <v>2338724</v>
      </c>
      <c r="D25" s="1">
        <f t="shared" si="0"/>
        <v>0.61377130476042507</v>
      </c>
    </row>
    <row r="26" spans="1:4" x14ac:dyDescent="0.25">
      <c r="A26" t="s">
        <v>139</v>
      </c>
      <c r="B26">
        <v>2262485</v>
      </c>
      <c r="C26">
        <v>463809</v>
      </c>
      <c r="D26" s="1">
        <f t="shared" si="0"/>
        <v>0.20499981215345073</v>
      </c>
    </row>
    <row r="27" spans="1:4" x14ac:dyDescent="0.25">
      <c r="A27" t="s">
        <v>3</v>
      </c>
      <c r="B27">
        <v>207847528</v>
      </c>
      <c r="C27">
        <v>132357306</v>
      </c>
      <c r="D27" s="1">
        <f t="shared" si="0"/>
        <v>0.63680000081598276</v>
      </c>
    </row>
    <row r="28" spans="1:4" x14ac:dyDescent="0.25">
      <c r="A28" t="s">
        <v>154</v>
      </c>
      <c r="B28">
        <v>423188</v>
      </c>
      <c r="C28">
        <v>301456</v>
      </c>
      <c r="D28" s="1">
        <f t="shared" si="0"/>
        <v>0.71234534060512111</v>
      </c>
    </row>
    <row r="29" spans="1:4" x14ac:dyDescent="0.25">
      <c r="A29" t="s">
        <v>77</v>
      </c>
      <c r="B29">
        <v>7149787</v>
      </c>
      <c r="C29">
        <v>4118399</v>
      </c>
      <c r="D29" s="1">
        <f t="shared" si="0"/>
        <v>0.57601701980772291</v>
      </c>
    </row>
    <row r="30" spans="1:4" x14ac:dyDescent="0.25">
      <c r="A30" t="s">
        <v>109</v>
      </c>
      <c r="B30">
        <v>18105570</v>
      </c>
      <c r="C30">
        <v>1770001</v>
      </c>
      <c r="D30" s="1">
        <f t="shared" si="0"/>
        <v>9.7760026334437408E-2</v>
      </c>
    </row>
    <row r="31" spans="1:4" x14ac:dyDescent="0.25">
      <c r="A31" t="s">
        <v>168</v>
      </c>
      <c r="B31">
        <v>11178921</v>
      </c>
      <c r="C31">
        <v>159379</v>
      </c>
      <c r="D31" s="1">
        <f t="shared" si="0"/>
        <v>1.4257100484027035E-2</v>
      </c>
    </row>
    <row r="32" spans="1:4" x14ac:dyDescent="0.25">
      <c r="A32" t="s">
        <v>160</v>
      </c>
      <c r="B32">
        <v>520502</v>
      </c>
      <c r="C32">
        <v>217763</v>
      </c>
      <c r="D32" s="1">
        <f t="shared" si="0"/>
        <v>0.41837111096595209</v>
      </c>
    </row>
    <row r="33" spans="1:4" x14ac:dyDescent="0.25">
      <c r="A33" t="s">
        <v>112</v>
      </c>
      <c r="B33">
        <v>15577899</v>
      </c>
      <c r="C33">
        <v>1628113</v>
      </c>
      <c r="D33" s="1">
        <f t="shared" si="0"/>
        <v>0.10451428655430363</v>
      </c>
    </row>
    <row r="34" spans="1:4" x14ac:dyDescent="0.25">
      <c r="A34" t="s">
        <v>81</v>
      </c>
      <c r="B34">
        <v>23344179</v>
      </c>
      <c r="C34">
        <v>3701585</v>
      </c>
      <c r="D34" s="1">
        <f t="shared" si="0"/>
        <v>0.15856565356185798</v>
      </c>
    </row>
    <row r="35" spans="1:4" x14ac:dyDescent="0.25">
      <c r="A35" t="s">
        <v>19</v>
      </c>
      <c r="B35">
        <v>35939927</v>
      </c>
      <c r="C35">
        <v>31561351</v>
      </c>
      <c r="D35" s="1">
        <f t="shared" si="0"/>
        <v>0.87816959116249738</v>
      </c>
    </row>
    <row r="36" spans="1:4" x14ac:dyDescent="0.25">
      <c r="A36" t="s">
        <v>191</v>
      </c>
      <c r="B36">
        <v>59967</v>
      </c>
      <c r="C36">
        <v>44445</v>
      </c>
      <c r="D36" s="1">
        <f t="shared" si="0"/>
        <v>0.74115763670018509</v>
      </c>
    </row>
    <row r="37" spans="1:4" x14ac:dyDescent="0.25">
      <c r="A37" t="s">
        <v>161</v>
      </c>
      <c r="B37">
        <v>4900274</v>
      </c>
      <c r="C37">
        <v>213162</v>
      </c>
      <c r="D37" s="1">
        <f t="shared" si="0"/>
        <v>4.3500016529687935E-2</v>
      </c>
    </row>
    <row r="38" spans="1:4" x14ac:dyDescent="0.25">
      <c r="A38" t="s">
        <v>146</v>
      </c>
      <c r="B38">
        <v>14037472</v>
      </c>
      <c r="C38">
        <v>366980</v>
      </c>
      <c r="D38" s="1">
        <f t="shared" si="0"/>
        <v>2.614288384689209E-2</v>
      </c>
    </row>
    <row r="39" spans="1:4" x14ac:dyDescent="0.25">
      <c r="A39" t="s">
        <v>37</v>
      </c>
      <c r="B39">
        <v>17948141</v>
      </c>
      <c r="C39">
        <v>13664243</v>
      </c>
      <c r="D39" s="1">
        <f t="shared" si="0"/>
        <v>0.76131801059508053</v>
      </c>
    </row>
    <row r="40" spans="1:4" x14ac:dyDescent="0.25">
      <c r="A40" t="s">
        <v>0</v>
      </c>
      <c r="B40">
        <v>1376048943</v>
      </c>
      <c r="C40">
        <v>705914032</v>
      </c>
      <c r="D40" s="1">
        <f t="shared" si="0"/>
        <v>0.51300067166288288</v>
      </c>
    </row>
    <row r="41" spans="1:4" x14ac:dyDescent="0.25">
      <c r="A41" t="s">
        <v>26</v>
      </c>
      <c r="B41">
        <v>48228704</v>
      </c>
      <c r="C41">
        <v>26367983</v>
      </c>
      <c r="D41" s="1">
        <f t="shared" si="0"/>
        <v>0.54672800247752873</v>
      </c>
    </row>
    <row r="42" spans="1:4" x14ac:dyDescent="0.25">
      <c r="A42" t="s">
        <v>181</v>
      </c>
      <c r="B42">
        <v>788474</v>
      </c>
      <c r="C42">
        <v>56997</v>
      </c>
      <c r="D42" s="1">
        <f t="shared" si="0"/>
        <v>7.22877355499357E-2</v>
      </c>
    </row>
    <row r="43" spans="1:4" x14ac:dyDescent="0.25">
      <c r="A43" t="s">
        <v>148</v>
      </c>
      <c r="B43">
        <v>4620330</v>
      </c>
      <c r="C43">
        <v>342411</v>
      </c>
      <c r="D43" s="1">
        <f t="shared" si="0"/>
        <v>7.4109641519112271E-2</v>
      </c>
    </row>
    <row r="44" spans="1:4" x14ac:dyDescent="0.25">
      <c r="A44" t="s">
        <v>95</v>
      </c>
      <c r="B44">
        <v>4807850</v>
      </c>
      <c r="C44">
        <v>2607434</v>
      </c>
      <c r="D44" s="1">
        <f t="shared" si="0"/>
        <v>0.54232848362573705</v>
      </c>
    </row>
    <row r="45" spans="1:4" x14ac:dyDescent="0.25">
      <c r="A45" t="s">
        <v>72</v>
      </c>
      <c r="B45">
        <v>22701556</v>
      </c>
      <c r="C45">
        <v>4481936</v>
      </c>
      <c r="D45" s="1">
        <f t="shared" si="0"/>
        <v>0.19742858154744988</v>
      </c>
    </row>
    <row r="46" spans="1:4" x14ac:dyDescent="0.25">
      <c r="A46" t="s">
        <v>89</v>
      </c>
      <c r="B46">
        <v>4240317</v>
      </c>
      <c r="C46">
        <v>3023889</v>
      </c>
      <c r="D46" s="1">
        <f t="shared" si="0"/>
        <v>0.71312805151124314</v>
      </c>
    </row>
    <row r="47" spans="1:4" x14ac:dyDescent="0.25">
      <c r="A47" t="s">
        <v>82</v>
      </c>
      <c r="B47">
        <v>11389562</v>
      </c>
      <c r="C47">
        <v>3553543</v>
      </c>
      <c r="D47" s="1">
        <f t="shared" si="0"/>
        <v>0.31199996979690703</v>
      </c>
    </row>
    <row r="48" spans="1:4" x14ac:dyDescent="0.25">
      <c r="A48" t="s">
        <v>132</v>
      </c>
      <c r="B48">
        <v>1165300</v>
      </c>
      <c r="C48">
        <v>827782</v>
      </c>
      <c r="D48" s="1">
        <f t="shared" si="0"/>
        <v>0.71035956406075684</v>
      </c>
    </row>
    <row r="49" spans="1:4" x14ac:dyDescent="0.25">
      <c r="A49" t="s">
        <v>44</v>
      </c>
      <c r="B49">
        <v>10543186</v>
      </c>
      <c r="C49">
        <v>9037698</v>
      </c>
      <c r="D49" s="1">
        <f t="shared" si="0"/>
        <v>0.85720748927316659</v>
      </c>
    </row>
    <row r="50" spans="1:4" x14ac:dyDescent="0.25">
      <c r="A50" t="s">
        <v>61</v>
      </c>
      <c r="B50">
        <v>5669081</v>
      </c>
      <c r="C50">
        <v>5453119</v>
      </c>
      <c r="D50" s="1">
        <f t="shared" si="0"/>
        <v>0.96190528941110565</v>
      </c>
    </row>
    <row r="51" spans="1:4" x14ac:dyDescent="0.25">
      <c r="A51" t="s">
        <v>173</v>
      </c>
      <c r="B51">
        <v>887861</v>
      </c>
      <c r="C51">
        <v>101113</v>
      </c>
      <c r="D51" s="1">
        <f t="shared" si="0"/>
        <v>0.11388381739934517</v>
      </c>
    </row>
    <row r="52" spans="1:4" x14ac:dyDescent="0.25">
      <c r="A52" t="s">
        <v>189</v>
      </c>
      <c r="B52">
        <v>72680</v>
      </c>
      <c r="C52">
        <v>47305</v>
      </c>
      <c r="D52" s="1">
        <f t="shared" si="0"/>
        <v>0.65086681342872865</v>
      </c>
    </row>
    <row r="53" spans="1:4" x14ac:dyDescent="0.25">
      <c r="A53" t="s">
        <v>64</v>
      </c>
      <c r="B53">
        <v>10528391</v>
      </c>
      <c r="C53">
        <v>5380008</v>
      </c>
      <c r="D53" s="1">
        <f t="shared" si="0"/>
        <v>0.51100001890127367</v>
      </c>
    </row>
    <row r="54" spans="1:4" x14ac:dyDescent="0.25">
      <c r="A54" t="s">
        <v>93</v>
      </c>
      <c r="B54">
        <v>77266814</v>
      </c>
      <c r="C54">
        <v>2794834</v>
      </c>
      <c r="D54" s="1">
        <f t="shared" si="0"/>
        <v>3.6171207991052924E-2</v>
      </c>
    </row>
    <row r="55" spans="1:4" x14ac:dyDescent="0.25">
      <c r="A55" t="s">
        <v>52</v>
      </c>
      <c r="B55">
        <v>16144363</v>
      </c>
      <c r="C55">
        <v>6948911</v>
      </c>
      <c r="D55" s="1">
        <f t="shared" si="0"/>
        <v>0.43042336201186754</v>
      </c>
    </row>
    <row r="56" spans="1:4" x14ac:dyDescent="0.25">
      <c r="A56" t="s">
        <v>21</v>
      </c>
      <c r="B56">
        <v>91508084</v>
      </c>
      <c r="C56">
        <v>29844708</v>
      </c>
      <c r="D56" s="1">
        <f t="shared" si="0"/>
        <v>0.32614285749879757</v>
      </c>
    </row>
    <row r="57" spans="1:4" x14ac:dyDescent="0.25">
      <c r="A57" t="s">
        <v>98</v>
      </c>
      <c r="B57">
        <v>6126583</v>
      </c>
      <c r="C57">
        <v>2183461</v>
      </c>
      <c r="D57" s="1">
        <f t="shared" si="0"/>
        <v>0.35639131959854292</v>
      </c>
    </row>
    <row r="58" spans="1:4" x14ac:dyDescent="0.25">
      <c r="A58" t="s">
        <v>167</v>
      </c>
      <c r="B58">
        <v>845060</v>
      </c>
      <c r="C58">
        <v>171273</v>
      </c>
      <c r="D58" s="1">
        <f t="shared" si="0"/>
        <v>0.20267554966511253</v>
      </c>
    </row>
    <row r="59" spans="1:4" x14ac:dyDescent="0.25">
      <c r="A59" t="s">
        <v>185</v>
      </c>
      <c r="B59">
        <v>5227791</v>
      </c>
      <c r="C59">
        <v>54145</v>
      </c>
      <c r="D59" s="1">
        <f t="shared" si="0"/>
        <v>1.0357147024431542E-2</v>
      </c>
    </row>
    <row r="60" spans="1:4" x14ac:dyDescent="0.25">
      <c r="A60" t="s">
        <v>124</v>
      </c>
      <c r="B60">
        <v>1312558</v>
      </c>
      <c r="C60">
        <v>1170726</v>
      </c>
      <c r="D60" s="1">
        <f t="shared" si="0"/>
        <v>0.89194229893079013</v>
      </c>
    </row>
    <row r="61" spans="1:4" x14ac:dyDescent="0.25">
      <c r="A61" t="s">
        <v>79</v>
      </c>
      <c r="B61">
        <v>99390750</v>
      </c>
      <c r="C61">
        <v>3781284</v>
      </c>
      <c r="D61" s="1">
        <f t="shared" si="0"/>
        <v>3.8044626889323203E-2</v>
      </c>
    </row>
    <row r="62" spans="1:4" x14ac:dyDescent="0.25">
      <c r="A62" t="s">
        <v>190</v>
      </c>
      <c r="B62">
        <v>48199</v>
      </c>
      <c r="C62">
        <v>46907</v>
      </c>
      <c r="D62" s="1">
        <f t="shared" si="0"/>
        <v>0.97319446461544845</v>
      </c>
    </row>
    <row r="63" spans="1:4" x14ac:dyDescent="0.25">
      <c r="A63" t="s">
        <v>142</v>
      </c>
      <c r="B63">
        <v>892145</v>
      </c>
      <c r="C63">
        <v>403720</v>
      </c>
      <c r="D63" s="1">
        <f t="shared" si="0"/>
        <v>0.4525273358030365</v>
      </c>
    </row>
    <row r="64" spans="1:4" x14ac:dyDescent="0.25">
      <c r="A64" t="s">
        <v>66</v>
      </c>
      <c r="B64">
        <v>5503457</v>
      </c>
      <c r="C64">
        <v>5087138</v>
      </c>
      <c r="D64" s="1">
        <f t="shared" si="0"/>
        <v>0.92435318382609333</v>
      </c>
    </row>
    <row r="65" spans="1:4" x14ac:dyDescent="0.25">
      <c r="A65" t="s">
        <v>10</v>
      </c>
      <c r="B65">
        <v>64395345</v>
      </c>
      <c r="C65">
        <v>55101478</v>
      </c>
      <c r="D65" s="1">
        <f t="shared" si="0"/>
        <v>0.85567486283364114</v>
      </c>
    </row>
    <row r="66" spans="1:4" x14ac:dyDescent="0.25">
      <c r="A66" t="s">
        <v>165</v>
      </c>
      <c r="B66">
        <v>282764</v>
      </c>
      <c r="C66">
        <v>177780</v>
      </c>
      <c r="D66" s="1">
        <f t="shared" ref="D66:D129" si="1">C66/B66</f>
        <v>0.62872218528525559</v>
      </c>
    </row>
    <row r="67" spans="1:4" x14ac:dyDescent="0.25">
      <c r="A67" t="s">
        <v>166</v>
      </c>
      <c r="B67">
        <v>1725292</v>
      </c>
      <c r="C67">
        <v>175528</v>
      </c>
      <c r="D67" s="1">
        <f t="shared" si="1"/>
        <v>0.10173814055823593</v>
      </c>
    </row>
    <row r="68" spans="1:4" x14ac:dyDescent="0.25">
      <c r="A68" t="s">
        <v>151</v>
      </c>
      <c r="B68">
        <v>1990924</v>
      </c>
      <c r="C68">
        <v>327640</v>
      </c>
      <c r="D68" s="1">
        <f t="shared" si="1"/>
        <v>0.16456680415726568</v>
      </c>
    </row>
    <row r="69" spans="1:4" x14ac:dyDescent="0.25">
      <c r="A69" t="s">
        <v>101</v>
      </c>
      <c r="B69">
        <v>3999812</v>
      </c>
      <c r="C69">
        <v>2066531</v>
      </c>
      <c r="D69" s="1">
        <f t="shared" si="1"/>
        <v>0.51665703288054543</v>
      </c>
    </row>
    <row r="70" spans="1:4" x14ac:dyDescent="0.25">
      <c r="A70" t="s">
        <v>7</v>
      </c>
      <c r="B70">
        <v>80688545</v>
      </c>
      <c r="C70">
        <v>70569048</v>
      </c>
      <c r="D70" s="1">
        <f t="shared" si="1"/>
        <v>0.87458570482340459</v>
      </c>
    </row>
    <row r="71" spans="1:4" x14ac:dyDescent="0.25">
      <c r="A71" t="s">
        <v>51</v>
      </c>
      <c r="B71">
        <v>27409893</v>
      </c>
      <c r="C71">
        <v>6981691</v>
      </c>
      <c r="D71" s="1">
        <f t="shared" si="1"/>
        <v>0.25471427414911835</v>
      </c>
    </row>
    <row r="72" spans="1:4" x14ac:dyDescent="0.25">
      <c r="A72" t="s">
        <v>50</v>
      </c>
      <c r="B72">
        <v>10954617</v>
      </c>
      <c r="C72">
        <v>7042792</v>
      </c>
      <c r="D72" s="1">
        <f t="shared" si="1"/>
        <v>0.64290627413080714</v>
      </c>
    </row>
    <row r="73" spans="1:4" x14ac:dyDescent="0.25">
      <c r="A73" t="s">
        <v>193</v>
      </c>
      <c r="B73">
        <v>56186</v>
      </c>
      <c r="C73">
        <v>37764</v>
      </c>
      <c r="D73" s="1">
        <f t="shared" si="1"/>
        <v>0.67212472858007333</v>
      </c>
    </row>
    <row r="74" spans="1:4" x14ac:dyDescent="0.25">
      <c r="A74" t="s">
        <v>192</v>
      </c>
      <c r="B74">
        <v>106825</v>
      </c>
      <c r="C74">
        <v>41006</v>
      </c>
      <c r="D74" s="1">
        <f t="shared" si="1"/>
        <v>0.38386145565176688</v>
      </c>
    </row>
    <row r="75" spans="1:4" x14ac:dyDescent="0.25">
      <c r="A75" t="s">
        <v>171</v>
      </c>
      <c r="B75">
        <v>169885</v>
      </c>
      <c r="C75">
        <v>121440</v>
      </c>
      <c r="D75" s="1">
        <f t="shared" si="1"/>
        <v>0.71483650704888602</v>
      </c>
    </row>
    <row r="76" spans="1:4" x14ac:dyDescent="0.25">
      <c r="A76" t="s">
        <v>76</v>
      </c>
      <c r="B76">
        <v>16342897</v>
      </c>
      <c r="C76">
        <v>4169773</v>
      </c>
      <c r="D76" s="1">
        <f t="shared" si="1"/>
        <v>0.25514283055201292</v>
      </c>
    </row>
    <row r="77" spans="1:4" x14ac:dyDescent="0.25">
      <c r="A77" t="s">
        <v>157</v>
      </c>
      <c r="B77">
        <v>12608590</v>
      </c>
      <c r="C77">
        <v>226245</v>
      </c>
      <c r="D77" s="1">
        <f t="shared" si="1"/>
        <v>1.7943719321510176E-2</v>
      </c>
    </row>
    <row r="78" spans="1:4" x14ac:dyDescent="0.25">
      <c r="A78" t="s">
        <v>178</v>
      </c>
      <c r="B78">
        <v>1844325</v>
      </c>
      <c r="C78">
        <v>63698</v>
      </c>
      <c r="D78" s="1">
        <f t="shared" si="1"/>
        <v>3.4537296843018449E-2</v>
      </c>
    </row>
    <row r="79" spans="1:4" x14ac:dyDescent="0.25">
      <c r="A79" t="s">
        <v>155</v>
      </c>
      <c r="B79">
        <v>767085</v>
      </c>
      <c r="C79">
        <v>298341</v>
      </c>
      <c r="D79" s="1">
        <f t="shared" si="1"/>
        <v>0.38892821525645788</v>
      </c>
    </row>
    <row r="80" spans="1:4" x14ac:dyDescent="0.25">
      <c r="A80" t="s">
        <v>120</v>
      </c>
      <c r="B80">
        <v>10711067</v>
      </c>
      <c r="C80">
        <v>1270027</v>
      </c>
      <c r="D80" s="1">
        <f t="shared" si="1"/>
        <v>0.11857147378501133</v>
      </c>
    </row>
    <row r="81" spans="1:4" x14ac:dyDescent="0.25">
      <c r="A81" t="s">
        <v>111</v>
      </c>
      <c r="B81">
        <v>8075060</v>
      </c>
      <c r="C81">
        <v>1673614</v>
      </c>
      <c r="D81" s="1">
        <f t="shared" si="1"/>
        <v>0.20725715969912298</v>
      </c>
    </row>
    <row r="82" spans="1:4" x14ac:dyDescent="0.25">
      <c r="A82" t="s">
        <v>62</v>
      </c>
      <c r="B82">
        <v>7287983</v>
      </c>
      <c r="C82">
        <v>5409766</v>
      </c>
      <c r="D82" s="1">
        <f t="shared" si="1"/>
        <v>0.74228575999697033</v>
      </c>
    </row>
    <row r="83" spans="1:4" x14ac:dyDescent="0.25">
      <c r="A83" t="s">
        <v>46</v>
      </c>
      <c r="B83">
        <v>9855023</v>
      </c>
      <c r="C83">
        <v>7779037</v>
      </c>
      <c r="D83" s="1">
        <f t="shared" si="1"/>
        <v>0.78934742212169373</v>
      </c>
    </row>
    <row r="84" spans="1:4" x14ac:dyDescent="0.25">
      <c r="A84" t="s">
        <v>150</v>
      </c>
      <c r="B84">
        <v>329425</v>
      </c>
      <c r="C84">
        <v>328803</v>
      </c>
      <c r="D84" s="1">
        <f t="shared" si="1"/>
        <v>0.99811186157699017</v>
      </c>
    </row>
    <row r="85" spans="1:4" x14ac:dyDescent="0.25">
      <c r="A85" t="s">
        <v>1</v>
      </c>
      <c r="B85">
        <v>1311050527</v>
      </c>
      <c r="C85">
        <v>354114747</v>
      </c>
      <c r="D85" s="1">
        <f t="shared" si="1"/>
        <v>0.27009999973860654</v>
      </c>
    </row>
    <row r="86" spans="1:4" x14ac:dyDescent="0.25">
      <c r="A86" t="s">
        <v>11</v>
      </c>
      <c r="B86">
        <v>257563815</v>
      </c>
      <c r="C86">
        <v>50004175</v>
      </c>
      <c r="D86" s="1">
        <f t="shared" si="1"/>
        <v>0.19414285737303588</v>
      </c>
    </row>
    <row r="87" spans="1:4" x14ac:dyDescent="0.25">
      <c r="A87" t="s">
        <v>18</v>
      </c>
      <c r="B87">
        <v>79109272</v>
      </c>
      <c r="C87">
        <v>36364272</v>
      </c>
      <c r="D87" s="1">
        <f t="shared" si="1"/>
        <v>0.45967142764251451</v>
      </c>
    </row>
    <row r="88" spans="1:4" x14ac:dyDescent="0.25">
      <c r="A88" t="s">
        <v>71</v>
      </c>
      <c r="B88">
        <v>36423395</v>
      </c>
      <c r="C88">
        <v>4552924</v>
      </c>
      <c r="D88" s="1">
        <f t="shared" si="1"/>
        <v>0.12499998970441938</v>
      </c>
    </row>
    <row r="89" spans="1:4" x14ac:dyDescent="0.25">
      <c r="A89" t="s">
        <v>80</v>
      </c>
      <c r="B89">
        <v>4688465</v>
      </c>
      <c r="C89">
        <v>3777949</v>
      </c>
      <c r="D89" s="1">
        <f t="shared" si="1"/>
        <v>0.80579656668013944</v>
      </c>
    </row>
    <row r="90" spans="1:4" x14ac:dyDescent="0.25">
      <c r="A90" t="s">
        <v>58</v>
      </c>
      <c r="B90">
        <v>8064036</v>
      </c>
      <c r="C90">
        <v>5821658</v>
      </c>
      <c r="D90" s="1">
        <f t="shared" si="1"/>
        <v>0.72192857273950661</v>
      </c>
    </row>
    <row r="91" spans="1:4" x14ac:dyDescent="0.25">
      <c r="A91" t="s">
        <v>16</v>
      </c>
      <c r="B91">
        <v>59797685</v>
      </c>
      <c r="C91">
        <v>38544596</v>
      </c>
      <c r="D91" s="1">
        <f t="shared" si="1"/>
        <v>0.64458341489306814</v>
      </c>
    </row>
    <row r="92" spans="1:4" x14ac:dyDescent="0.25">
      <c r="A92" t="s">
        <v>123</v>
      </c>
      <c r="B92">
        <v>2793335</v>
      </c>
      <c r="C92">
        <v>1187008</v>
      </c>
      <c r="D92" s="1">
        <f t="shared" si="1"/>
        <v>0.42494294454478249</v>
      </c>
    </row>
    <row r="93" spans="1:4" x14ac:dyDescent="0.25">
      <c r="A93" t="s">
        <v>4</v>
      </c>
      <c r="B93">
        <v>126573481</v>
      </c>
      <c r="C93">
        <v>114994210</v>
      </c>
      <c r="D93" s="1">
        <f t="shared" si="1"/>
        <v>0.90851740105022472</v>
      </c>
    </row>
    <row r="94" spans="1:4" x14ac:dyDescent="0.25">
      <c r="A94" t="s">
        <v>83</v>
      </c>
      <c r="B94">
        <v>7594547</v>
      </c>
      <c r="C94">
        <v>3428396</v>
      </c>
      <c r="D94" s="1">
        <f t="shared" si="1"/>
        <v>0.4514286368890732</v>
      </c>
    </row>
    <row r="95" spans="1:4" x14ac:dyDescent="0.25">
      <c r="A95" t="s">
        <v>42</v>
      </c>
      <c r="B95">
        <v>17625226</v>
      </c>
      <c r="C95">
        <v>9784837</v>
      </c>
      <c r="D95" s="1">
        <f t="shared" si="1"/>
        <v>0.55516093807818412</v>
      </c>
    </row>
    <row r="96" spans="1:4" x14ac:dyDescent="0.25">
      <c r="A96" t="s">
        <v>28</v>
      </c>
      <c r="B96">
        <v>46050302</v>
      </c>
      <c r="C96">
        <v>20485806</v>
      </c>
      <c r="D96" s="1">
        <f t="shared" si="1"/>
        <v>0.4448571477337977</v>
      </c>
    </row>
    <row r="97" spans="1:4" x14ac:dyDescent="0.25">
      <c r="A97" t="s">
        <v>198</v>
      </c>
      <c r="B97">
        <v>112423</v>
      </c>
      <c r="C97">
        <v>14252</v>
      </c>
      <c r="D97" s="1">
        <f t="shared" si="1"/>
        <v>0.12677121229641622</v>
      </c>
    </row>
    <row r="98" spans="1:4" x14ac:dyDescent="0.25">
      <c r="A98" t="s">
        <v>87</v>
      </c>
      <c r="B98">
        <v>3892115</v>
      </c>
      <c r="C98">
        <v>3095788</v>
      </c>
      <c r="D98" s="1">
        <f t="shared" si="1"/>
        <v>0.79539993037204704</v>
      </c>
    </row>
    <row r="99" spans="1:4" x14ac:dyDescent="0.25">
      <c r="A99" t="s">
        <v>105</v>
      </c>
      <c r="B99">
        <v>5939962</v>
      </c>
      <c r="C99">
        <v>1932185</v>
      </c>
      <c r="D99" s="1">
        <f t="shared" si="1"/>
        <v>0.32528575098628576</v>
      </c>
    </row>
    <row r="100" spans="1:4" x14ac:dyDescent="0.25">
      <c r="A100" t="s">
        <v>127</v>
      </c>
      <c r="B100">
        <v>6802023</v>
      </c>
      <c r="C100">
        <v>1038676</v>
      </c>
      <c r="D100" s="1">
        <f t="shared" si="1"/>
        <v>0.1527010420282319</v>
      </c>
    </row>
    <row r="101" spans="1:4" x14ac:dyDescent="0.25">
      <c r="A101" t="s">
        <v>114</v>
      </c>
      <c r="B101">
        <v>1970503</v>
      </c>
      <c r="C101">
        <v>1498715</v>
      </c>
      <c r="D101" s="1">
        <f t="shared" si="1"/>
        <v>0.76057483799821668</v>
      </c>
    </row>
    <row r="102" spans="1:4" x14ac:dyDescent="0.25">
      <c r="A102" t="s">
        <v>74</v>
      </c>
      <c r="B102">
        <v>5850743</v>
      </c>
      <c r="C102">
        <v>4405469</v>
      </c>
      <c r="D102" s="1">
        <f t="shared" si="1"/>
        <v>0.75297598954525946</v>
      </c>
    </row>
    <row r="103" spans="1:4" x14ac:dyDescent="0.25">
      <c r="A103" t="s">
        <v>145</v>
      </c>
      <c r="B103">
        <v>2135022</v>
      </c>
      <c r="C103">
        <v>376247</v>
      </c>
      <c r="D103" s="1">
        <f t="shared" si="1"/>
        <v>0.17622628712959398</v>
      </c>
    </row>
    <row r="104" spans="1:4" x14ac:dyDescent="0.25">
      <c r="A104" t="s">
        <v>149</v>
      </c>
      <c r="B104">
        <v>4503438</v>
      </c>
      <c r="C104">
        <v>341940</v>
      </c>
      <c r="D104" s="1">
        <f t="shared" si="1"/>
        <v>7.5928657172586816E-2</v>
      </c>
    </row>
    <row r="105" spans="1:4" x14ac:dyDescent="0.25">
      <c r="A105" t="s">
        <v>122</v>
      </c>
      <c r="B105">
        <v>6278438</v>
      </c>
      <c r="C105">
        <v>1215405</v>
      </c>
      <c r="D105" s="1">
        <f t="shared" si="1"/>
        <v>0.19358397741603883</v>
      </c>
    </row>
    <row r="106" spans="1:4" x14ac:dyDescent="0.25">
      <c r="A106" t="s">
        <v>195</v>
      </c>
      <c r="B106">
        <v>37531</v>
      </c>
      <c r="C106">
        <v>35840</v>
      </c>
      <c r="D106" s="1">
        <f t="shared" si="1"/>
        <v>0.95494391303189363</v>
      </c>
    </row>
    <row r="107" spans="1:4" x14ac:dyDescent="0.25">
      <c r="A107" t="s">
        <v>100</v>
      </c>
      <c r="B107">
        <v>2878405</v>
      </c>
      <c r="C107">
        <v>2177041</v>
      </c>
      <c r="D107" s="1">
        <f t="shared" si="1"/>
        <v>0.75633588740986757</v>
      </c>
    </row>
    <row r="108" spans="1:4" x14ac:dyDescent="0.25">
      <c r="A108" t="s">
        <v>136</v>
      </c>
      <c r="B108">
        <v>567110</v>
      </c>
      <c r="C108">
        <v>538494</v>
      </c>
      <c r="D108" s="1">
        <f t="shared" si="1"/>
        <v>0.94954065348874117</v>
      </c>
    </row>
    <row r="109" spans="1:4" x14ac:dyDescent="0.25">
      <c r="A109" t="s">
        <v>140</v>
      </c>
      <c r="B109">
        <v>587606</v>
      </c>
      <c r="C109">
        <v>421683</v>
      </c>
      <c r="D109" s="1">
        <f t="shared" si="1"/>
        <v>0.71762881931089884</v>
      </c>
    </row>
    <row r="110" spans="1:4" x14ac:dyDescent="0.25">
      <c r="A110" t="s">
        <v>128</v>
      </c>
      <c r="B110">
        <v>24235390</v>
      </c>
      <c r="C110">
        <v>993651</v>
      </c>
      <c r="D110" s="1">
        <f t="shared" si="1"/>
        <v>4.1000000412619725E-2</v>
      </c>
    </row>
    <row r="111" spans="1:4" x14ac:dyDescent="0.25">
      <c r="A111" t="s">
        <v>126</v>
      </c>
      <c r="B111">
        <v>17215232</v>
      </c>
      <c r="C111">
        <v>1088308</v>
      </c>
      <c r="D111" s="1">
        <f t="shared" si="1"/>
        <v>6.3217736478950737E-2</v>
      </c>
    </row>
    <row r="112" spans="1:4" x14ac:dyDescent="0.25">
      <c r="A112" t="s">
        <v>27</v>
      </c>
      <c r="B112">
        <v>30331007</v>
      </c>
      <c r="C112">
        <v>20637217</v>
      </c>
      <c r="D112" s="1">
        <f t="shared" si="1"/>
        <v>0.6803999946325554</v>
      </c>
    </row>
    <row r="113" spans="1:4" x14ac:dyDescent="0.25">
      <c r="A113" t="s">
        <v>162</v>
      </c>
      <c r="B113">
        <v>363657</v>
      </c>
      <c r="C113">
        <v>189995</v>
      </c>
      <c r="D113" s="1">
        <f t="shared" si="1"/>
        <v>0.52245660058791665</v>
      </c>
    </row>
    <row r="114" spans="1:4" x14ac:dyDescent="0.25">
      <c r="A114" t="s">
        <v>106</v>
      </c>
      <c r="B114">
        <v>17599694</v>
      </c>
      <c r="C114">
        <v>1865568</v>
      </c>
      <c r="D114" s="1">
        <f t="shared" si="1"/>
        <v>0.10600002477315799</v>
      </c>
    </row>
    <row r="115" spans="1:4" x14ac:dyDescent="0.25">
      <c r="A115" t="s">
        <v>152</v>
      </c>
      <c r="B115">
        <v>418670</v>
      </c>
      <c r="C115">
        <v>324998</v>
      </c>
      <c r="D115" s="1">
        <f t="shared" si="1"/>
        <v>0.77626292784293116</v>
      </c>
    </row>
    <row r="116" spans="1:4" x14ac:dyDescent="0.25">
      <c r="A116" t="s">
        <v>200</v>
      </c>
      <c r="B116">
        <v>52993</v>
      </c>
      <c r="C116">
        <v>10144</v>
      </c>
      <c r="D116" s="1">
        <f t="shared" si="1"/>
        <v>0.1914215085011228</v>
      </c>
    </row>
    <row r="117" spans="1:4" x14ac:dyDescent="0.25">
      <c r="A117" t="s">
        <v>134</v>
      </c>
      <c r="B117">
        <v>4067564</v>
      </c>
      <c r="C117">
        <v>616526</v>
      </c>
      <c r="D117" s="1">
        <f t="shared" si="1"/>
        <v>0.15157130901935409</v>
      </c>
    </row>
    <row r="118" spans="1:4" x14ac:dyDescent="0.25">
      <c r="A118" t="s">
        <v>137</v>
      </c>
      <c r="B118">
        <v>1273212</v>
      </c>
      <c r="C118">
        <v>537077</v>
      </c>
      <c r="D118" s="1">
        <f t="shared" si="1"/>
        <v>0.42182841506363433</v>
      </c>
    </row>
    <row r="119" spans="1:4" x14ac:dyDescent="0.25">
      <c r="A119" t="s">
        <v>9</v>
      </c>
      <c r="B119">
        <v>127017224</v>
      </c>
      <c r="C119">
        <v>56834009</v>
      </c>
      <c r="D119" s="1">
        <f t="shared" si="1"/>
        <v>0.44745119764229768</v>
      </c>
    </row>
    <row r="120" spans="1:4" x14ac:dyDescent="0.25">
      <c r="A120" t="s">
        <v>197</v>
      </c>
      <c r="B120">
        <v>104460</v>
      </c>
      <c r="C120">
        <v>32091</v>
      </c>
      <c r="D120" s="1">
        <f t="shared" si="1"/>
        <v>0.30720850086157381</v>
      </c>
    </row>
    <row r="121" spans="1:4" x14ac:dyDescent="0.25">
      <c r="A121" t="s">
        <v>104</v>
      </c>
      <c r="B121">
        <v>4068897</v>
      </c>
      <c r="C121">
        <v>1932610</v>
      </c>
      <c r="D121" s="1">
        <f t="shared" si="1"/>
        <v>0.47497147261284817</v>
      </c>
    </row>
    <row r="122" spans="1:4" x14ac:dyDescent="0.25">
      <c r="A122" t="s">
        <v>196</v>
      </c>
      <c r="B122">
        <v>37731</v>
      </c>
      <c r="C122">
        <v>34968</v>
      </c>
      <c r="D122" s="1">
        <f t="shared" si="1"/>
        <v>0.92677109008507597</v>
      </c>
    </row>
    <row r="123" spans="1:4" x14ac:dyDescent="0.25">
      <c r="A123" t="s">
        <v>129</v>
      </c>
      <c r="B123">
        <v>2959134</v>
      </c>
      <c r="C123">
        <v>974823</v>
      </c>
      <c r="D123" s="1">
        <f t="shared" si="1"/>
        <v>0.32942847468211983</v>
      </c>
    </row>
    <row r="124" spans="1:4" x14ac:dyDescent="0.25">
      <c r="A124" t="s">
        <v>143</v>
      </c>
      <c r="B124">
        <v>625781</v>
      </c>
      <c r="C124">
        <v>384780</v>
      </c>
      <c r="D124" s="1">
        <f t="shared" si="1"/>
        <v>0.61487964639386627</v>
      </c>
    </row>
    <row r="125" spans="1:4" x14ac:dyDescent="0.25">
      <c r="A125" t="s">
        <v>31</v>
      </c>
      <c r="B125">
        <v>34377511</v>
      </c>
      <c r="C125">
        <v>19726023</v>
      </c>
      <c r="D125" s="1">
        <f t="shared" si="1"/>
        <v>0.57380602685284576</v>
      </c>
    </row>
    <row r="126" spans="1:4" x14ac:dyDescent="0.25">
      <c r="A126" t="s">
        <v>110</v>
      </c>
      <c r="B126">
        <v>27977863</v>
      </c>
      <c r="C126">
        <v>1746474</v>
      </c>
      <c r="D126" s="1">
        <f t="shared" si="1"/>
        <v>6.2423423833335663E-2</v>
      </c>
    </row>
    <row r="127" spans="1:4" x14ac:dyDescent="0.25">
      <c r="A127" t="s">
        <v>119</v>
      </c>
      <c r="B127">
        <v>53897154</v>
      </c>
      <c r="C127">
        <v>1276315</v>
      </c>
      <c r="D127" s="1">
        <f t="shared" si="1"/>
        <v>2.3680563912521244E-2</v>
      </c>
    </row>
    <row r="128" spans="1:4" x14ac:dyDescent="0.25">
      <c r="A128" t="s">
        <v>144</v>
      </c>
      <c r="B128">
        <v>2458830</v>
      </c>
      <c r="C128">
        <v>377836</v>
      </c>
      <c r="D128" s="1">
        <f t="shared" si="1"/>
        <v>0.1536649544702155</v>
      </c>
    </row>
    <row r="129" spans="1:4" x14ac:dyDescent="0.25">
      <c r="A129" t="s">
        <v>69</v>
      </c>
      <c r="B129">
        <v>28513700</v>
      </c>
      <c r="C129">
        <v>4749454</v>
      </c>
      <c r="D129" s="1">
        <f t="shared" si="1"/>
        <v>0.16656743951153305</v>
      </c>
    </row>
    <row r="130" spans="1:4" x14ac:dyDescent="0.25">
      <c r="A130" t="s">
        <v>35</v>
      </c>
      <c r="B130">
        <v>16924929</v>
      </c>
      <c r="C130">
        <v>15816263</v>
      </c>
      <c r="D130" s="1">
        <f t="shared" ref="D130:D193" si="2">C130/B130</f>
        <v>0.93449508709903595</v>
      </c>
    </row>
    <row r="131" spans="1:4" x14ac:dyDescent="0.25">
      <c r="A131" t="s">
        <v>164</v>
      </c>
      <c r="B131">
        <v>263118</v>
      </c>
      <c r="C131">
        <v>184183</v>
      </c>
      <c r="D131" s="1">
        <f t="shared" si="2"/>
        <v>0.70000152023046691</v>
      </c>
    </row>
    <row r="132" spans="1:4" x14ac:dyDescent="0.25">
      <c r="A132" t="s">
        <v>78</v>
      </c>
      <c r="B132">
        <v>4528526</v>
      </c>
      <c r="C132">
        <v>3992478</v>
      </c>
      <c r="D132" s="1">
        <f t="shared" si="2"/>
        <v>0.88162859173161423</v>
      </c>
    </row>
    <row r="133" spans="1:4" x14ac:dyDescent="0.25">
      <c r="A133" t="s">
        <v>125</v>
      </c>
      <c r="B133">
        <v>6082032</v>
      </c>
      <c r="C133">
        <v>1146897</v>
      </c>
      <c r="D133" s="1">
        <f t="shared" si="2"/>
        <v>0.18857135246904325</v>
      </c>
    </row>
    <row r="134" spans="1:4" x14ac:dyDescent="0.25">
      <c r="A134" t="s">
        <v>141</v>
      </c>
      <c r="B134">
        <v>19899120</v>
      </c>
      <c r="C134">
        <v>411650</v>
      </c>
      <c r="D134" s="1">
        <f t="shared" si="2"/>
        <v>2.0686844443372369E-2</v>
      </c>
    </row>
    <row r="135" spans="1:4" x14ac:dyDescent="0.25">
      <c r="A135" t="s">
        <v>6</v>
      </c>
      <c r="B135">
        <v>182201962</v>
      </c>
      <c r="C135">
        <v>82094998</v>
      </c>
      <c r="D135" s="1">
        <f t="shared" si="2"/>
        <v>0.4505714268872692</v>
      </c>
    </row>
    <row r="136" spans="1:4" x14ac:dyDescent="0.25">
      <c r="A136" t="s">
        <v>67</v>
      </c>
      <c r="B136">
        <v>5210967</v>
      </c>
      <c r="C136">
        <v>5080388</v>
      </c>
      <c r="D136" s="1">
        <f t="shared" si="2"/>
        <v>0.97494150317973616</v>
      </c>
    </row>
    <row r="137" spans="1:4" x14ac:dyDescent="0.25">
      <c r="A137" t="s">
        <v>86</v>
      </c>
      <c r="B137">
        <v>4490541</v>
      </c>
      <c r="C137">
        <v>3181228</v>
      </c>
      <c r="D137" s="1">
        <f t="shared" si="2"/>
        <v>0.7084286726254142</v>
      </c>
    </row>
    <row r="138" spans="1:4" x14ac:dyDescent="0.25">
      <c r="A138" t="s">
        <v>20</v>
      </c>
      <c r="B138">
        <v>188924874</v>
      </c>
      <c r="C138">
        <v>31318346</v>
      </c>
      <c r="D138" s="1">
        <f t="shared" si="2"/>
        <v>0.16577142721820737</v>
      </c>
    </row>
    <row r="139" spans="1:4" x14ac:dyDescent="0.25">
      <c r="A139" t="s">
        <v>108</v>
      </c>
      <c r="B139">
        <v>3929141</v>
      </c>
      <c r="C139">
        <v>1770265</v>
      </c>
      <c r="D139" s="1">
        <f t="shared" si="2"/>
        <v>0.45054758788244048</v>
      </c>
    </row>
    <row r="140" spans="1:4" x14ac:dyDescent="0.25">
      <c r="A140" t="s">
        <v>131</v>
      </c>
      <c r="B140">
        <v>7619321</v>
      </c>
      <c r="C140">
        <v>834860</v>
      </c>
      <c r="D140" s="1">
        <f t="shared" si="2"/>
        <v>0.10957144343964507</v>
      </c>
    </row>
    <row r="141" spans="1:4" x14ac:dyDescent="0.25">
      <c r="A141" t="s">
        <v>88</v>
      </c>
      <c r="B141">
        <v>6639123</v>
      </c>
      <c r="C141">
        <v>3030854</v>
      </c>
      <c r="D141" s="1">
        <f t="shared" si="2"/>
        <v>0.45651421128965375</v>
      </c>
    </row>
    <row r="142" spans="1:4" x14ac:dyDescent="0.25">
      <c r="A142" t="s">
        <v>38</v>
      </c>
      <c r="B142">
        <v>31376670</v>
      </c>
      <c r="C142">
        <v>12792717</v>
      </c>
      <c r="D142" s="1">
        <f t="shared" si="2"/>
        <v>0.40771429855367058</v>
      </c>
    </row>
    <row r="143" spans="1:4" x14ac:dyDescent="0.25">
      <c r="A143" t="s">
        <v>15</v>
      </c>
      <c r="B143">
        <v>100699395</v>
      </c>
      <c r="C143">
        <v>42623234</v>
      </c>
      <c r="D143" s="1">
        <f t="shared" si="2"/>
        <v>0.42327199681785577</v>
      </c>
    </row>
    <row r="144" spans="1:4" x14ac:dyDescent="0.25">
      <c r="A144" t="s">
        <v>25</v>
      </c>
      <c r="B144">
        <v>38611794</v>
      </c>
      <c r="C144">
        <v>27251630</v>
      </c>
      <c r="D144" s="1">
        <f t="shared" si="2"/>
        <v>0.70578512876143495</v>
      </c>
    </row>
    <row r="145" spans="1:4" x14ac:dyDescent="0.25">
      <c r="A145" t="s">
        <v>54</v>
      </c>
      <c r="B145">
        <v>10349803</v>
      </c>
      <c r="C145">
        <v>6876155</v>
      </c>
      <c r="D145" s="1">
        <f t="shared" si="2"/>
        <v>0.66437544753267286</v>
      </c>
    </row>
    <row r="146" spans="1:4" x14ac:dyDescent="0.25">
      <c r="A146" t="s">
        <v>90</v>
      </c>
      <c r="B146">
        <v>3683238</v>
      </c>
      <c r="C146">
        <v>3003943</v>
      </c>
      <c r="D146" s="1">
        <f t="shared" si="2"/>
        <v>0.815571244649409</v>
      </c>
    </row>
    <row r="147" spans="1:4" x14ac:dyDescent="0.25">
      <c r="A147" t="s">
        <v>103</v>
      </c>
      <c r="B147">
        <v>2235355</v>
      </c>
      <c r="C147">
        <v>2051262</v>
      </c>
      <c r="D147" s="1">
        <f t="shared" si="2"/>
        <v>0.91764484835741977</v>
      </c>
    </row>
    <row r="148" spans="1:4" x14ac:dyDescent="0.25">
      <c r="A148" t="s">
        <v>39</v>
      </c>
      <c r="B148">
        <v>19511324</v>
      </c>
      <c r="C148">
        <v>11080926</v>
      </c>
      <c r="D148" s="1">
        <f t="shared" si="2"/>
        <v>0.56792281241396025</v>
      </c>
    </row>
    <row r="149" spans="1:4" x14ac:dyDescent="0.25">
      <c r="A149" t="s">
        <v>5</v>
      </c>
      <c r="B149">
        <v>143456918</v>
      </c>
      <c r="C149">
        <v>101928190</v>
      </c>
      <c r="D149" s="1">
        <f t="shared" si="2"/>
        <v>0.7105142883384683</v>
      </c>
    </row>
    <row r="150" spans="1:4" x14ac:dyDescent="0.25">
      <c r="A150" t="s">
        <v>118</v>
      </c>
      <c r="B150">
        <v>11609666</v>
      </c>
      <c r="C150">
        <v>1378157</v>
      </c>
      <c r="D150" s="1">
        <f t="shared" si="2"/>
        <v>0.11870772165194073</v>
      </c>
    </row>
    <row r="151" spans="1:4" x14ac:dyDescent="0.25">
      <c r="A151" t="s">
        <v>194</v>
      </c>
      <c r="B151">
        <v>55572</v>
      </c>
      <c r="C151">
        <v>36662</v>
      </c>
      <c r="D151" s="1">
        <f t="shared" si="2"/>
        <v>0.65972072266609083</v>
      </c>
    </row>
    <row r="152" spans="1:4" x14ac:dyDescent="0.25">
      <c r="A152" t="s">
        <v>172</v>
      </c>
      <c r="B152">
        <v>184999</v>
      </c>
      <c r="C152">
        <v>104181</v>
      </c>
      <c r="D152" s="1">
        <f t="shared" si="2"/>
        <v>0.56314358455991653</v>
      </c>
    </row>
    <row r="153" spans="1:4" x14ac:dyDescent="0.25">
      <c r="A153" t="s">
        <v>186</v>
      </c>
      <c r="B153">
        <v>193228</v>
      </c>
      <c r="C153">
        <v>51368</v>
      </c>
      <c r="D153" s="1">
        <f t="shared" si="2"/>
        <v>0.26584138944666402</v>
      </c>
    </row>
    <row r="154" spans="1:4" x14ac:dyDescent="0.25">
      <c r="A154" t="s">
        <v>187</v>
      </c>
      <c r="B154">
        <v>190344</v>
      </c>
      <c r="C154">
        <v>47977</v>
      </c>
      <c r="D154" s="1">
        <f t="shared" si="2"/>
        <v>0.25205417559786492</v>
      </c>
    </row>
    <row r="155" spans="1:4" x14ac:dyDescent="0.25">
      <c r="A155" t="s">
        <v>30</v>
      </c>
      <c r="B155">
        <v>31540372</v>
      </c>
      <c r="C155">
        <v>20251947</v>
      </c>
      <c r="D155" s="1">
        <f t="shared" si="2"/>
        <v>0.64209600952075008</v>
      </c>
    </row>
    <row r="156" spans="1:4" x14ac:dyDescent="0.25">
      <c r="A156" t="s">
        <v>84</v>
      </c>
      <c r="B156">
        <v>15129273</v>
      </c>
      <c r="C156">
        <v>3274407</v>
      </c>
      <c r="D156" s="1">
        <f t="shared" si="2"/>
        <v>0.21642857525275669</v>
      </c>
    </row>
    <row r="157" spans="1:4" x14ac:dyDescent="0.25">
      <c r="A157" t="s">
        <v>68</v>
      </c>
      <c r="B157">
        <v>8850975</v>
      </c>
      <c r="C157">
        <v>4765618</v>
      </c>
      <c r="D157" s="1">
        <f t="shared" si="2"/>
        <v>0.53842859120040443</v>
      </c>
    </row>
    <row r="158" spans="1:4" x14ac:dyDescent="0.25">
      <c r="A158" t="s">
        <v>184</v>
      </c>
      <c r="B158">
        <v>96471</v>
      </c>
      <c r="C158">
        <v>54769</v>
      </c>
      <c r="D158" s="1">
        <f t="shared" si="2"/>
        <v>0.56772501580785939</v>
      </c>
    </row>
    <row r="159" spans="1:4" x14ac:dyDescent="0.25">
      <c r="A159" t="s">
        <v>170</v>
      </c>
      <c r="B159">
        <v>6453184</v>
      </c>
      <c r="C159">
        <v>150267</v>
      </c>
      <c r="D159" s="1">
        <f t="shared" si="2"/>
        <v>2.3285714462814015E-2</v>
      </c>
    </row>
    <row r="160" spans="1:4" x14ac:dyDescent="0.25">
      <c r="A160" t="s">
        <v>70</v>
      </c>
      <c r="B160">
        <v>5603740</v>
      </c>
      <c r="C160">
        <v>4608852</v>
      </c>
      <c r="D160" s="1">
        <f t="shared" si="2"/>
        <v>0.82245999992861907</v>
      </c>
    </row>
    <row r="161" spans="1:4" x14ac:dyDescent="0.25">
      <c r="A161" t="s">
        <v>73</v>
      </c>
      <c r="B161">
        <v>5426258</v>
      </c>
      <c r="C161">
        <v>4433631</v>
      </c>
      <c r="D161" s="1">
        <f t="shared" si="2"/>
        <v>0.81706970070350504</v>
      </c>
    </row>
    <row r="162" spans="1:4" x14ac:dyDescent="0.25">
      <c r="A162" t="s">
        <v>115</v>
      </c>
      <c r="B162">
        <v>2067526</v>
      </c>
      <c r="C162">
        <v>1484582</v>
      </c>
      <c r="D162" s="1">
        <f t="shared" si="2"/>
        <v>0.71804756022415195</v>
      </c>
    </row>
    <row r="163" spans="1:4" x14ac:dyDescent="0.25">
      <c r="A163" t="s">
        <v>183</v>
      </c>
      <c r="B163">
        <v>583591</v>
      </c>
      <c r="C163">
        <v>55849</v>
      </c>
      <c r="D163" s="1">
        <f t="shared" si="2"/>
        <v>9.5698871298563554E-2</v>
      </c>
    </row>
    <row r="164" spans="1:4" x14ac:dyDescent="0.25">
      <c r="A164" t="s">
        <v>163</v>
      </c>
      <c r="B164">
        <v>10787104</v>
      </c>
      <c r="C164">
        <v>184256</v>
      </c>
      <c r="D164" s="1">
        <f t="shared" si="2"/>
        <v>1.7081136883448977E-2</v>
      </c>
    </row>
    <row r="165" spans="1:4" x14ac:dyDescent="0.25">
      <c r="A165" t="s">
        <v>23</v>
      </c>
      <c r="B165">
        <v>54490406</v>
      </c>
      <c r="C165">
        <v>27501308</v>
      </c>
      <c r="D165" s="1">
        <f t="shared" si="2"/>
        <v>0.50470000168470019</v>
      </c>
    </row>
    <row r="166" spans="1:4" x14ac:dyDescent="0.25">
      <c r="A166" t="s">
        <v>14</v>
      </c>
      <c r="B166">
        <v>50293439</v>
      </c>
      <c r="C166">
        <v>42751757</v>
      </c>
      <c r="D166" s="1">
        <f t="shared" si="2"/>
        <v>0.85004640466125214</v>
      </c>
    </row>
    <row r="167" spans="1:4" x14ac:dyDescent="0.25">
      <c r="A167" t="s">
        <v>102</v>
      </c>
      <c r="B167">
        <v>12339812</v>
      </c>
      <c r="C167">
        <v>2066390</v>
      </c>
      <c r="D167" s="1">
        <f t="shared" si="2"/>
        <v>0.16745717033614452</v>
      </c>
    </row>
    <row r="168" spans="1:4" x14ac:dyDescent="0.25">
      <c r="A168" t="s">
        <v>17</v>
      </c>
      <c r="B168">
        <v>46121699</v>
      </c>
      <c r="C168">
        <v>37060103</v>
      </c>
      <c r="D168" s="1">
        <f t="shared" si="2"/>
        <v>0.80352857339448835</v>
      </c>
    </row>
    <row r="169" spans="1:4" x14ac:dyDescent="0.25">
      <c r="A169" t="s">
        <v>57</v>
      </c>
      <c r="B169">
        <v>20715010</v>
      </c>
      <c r="C169">
        <v>5839905</v>
      </c>
      <c r="D169" s="1">
        <f t="shared" si="2"/>
        <v>0.28191659091644172</v>
      </c>
    </row>
    <row r="170" spans="1:4" x14ac:dyDescent="0.25">
      <c r="A170" t="s">
        <v>177</v>
      </c>
      <c r="B170">
        <v>109462</v>
      </c>
      <c r="C170">
        <v>64626</v>
      </c>
      <c r="D170" s="1">
        <f t="shared" si="2"/>
        <v>0.59039666733661</v>
      </c>
    </row>
    <row r="171" spans="1:4" x14ac:dyDescent="0.25">
      <c r="A171" t="s">
        <v>92</v>
      </c>
      <c r="B171">
        <v>4668466</v>
      </c>
      <c r="C171">
        <v>2797412</v>
      </c>
      <c r="D171" s="1">
        <f t="shared" si="2"/>
        <v>0.59921438862358645</v>
      </c>
    </row>
    <row r="172" spans="1:4" x14ac:dyDescent="0.25">
      <c r="A172" t="s">
        <v>40</v>
      </c>
      <c r="B172">
        <v>40234882</v>
      </c>
      <c r="C172">
        <v>10415087</v>
      </c>
      <c r="D172" s="1">
        <f t="shared" si="2"/>
        <v>0.25885715285557442</v>
      </c>
    </row>
    <row r="173" spans="1:4" x14ac:dyDescent="0.25">
      <c r="A173" t="s">
        <v>158</v>
      </c>
      <c r="B173">
        <v>542975</v>
      </c>
      <c r="C173">
        <v>225819</v>
      </c>
      <c r="D173" s="1">
        <f t="shared" si="2"/>
        <v>0.41589207606243384</v>
      </c>
    </row>
    <row r="174" spans="1:4" x14ac:dyDescent="0.25">
      <c r="A174" t="s">
        <v>147</v>
      </c>
      <c r="B174">
        <v>1286970</v>
      </c>
      <c r="C174">
        <v>355254</v>
      </c>
      <c r="D174" s="1">
        <f t="shared" si="2"/>
        <v>0.27603906850975546</v>
      </c>
    </row>
    <row r="175" spans="1:4" x14ac:dyDescent="0.25">
      <c r="A175" t="s">
        <v>43</v>
      </c>
      <c r="B175">
        <v>9779426</v>
      </c>
      <c r="C175">
        <v>9075069</v>
      </c>
      <c r="D175" s="1">
        <f t="shared" si="2"/>
        <v>0.92797562965351954</v>
      </c>
    </row>
    <row r="176" spans="1:4" x14ac:dyDescent="0.25">
      <c r="A176" t="s">
        <v>49</v>
      </c>
      <c r="B176">
        <v>8298663</v>
      </c>
      <c r="C176">
        <v>7228373</v>
      </c>
      <c r="D176" s="1">
        <f t="shared" si="2"/>
        <v>0.87102862232145106</v>
      </c>
    </row>
    <row r="177" spans="1:4" x14ac:dyDescent="0.25">
      <c r="A177" t="s">
        <v>63</v>
      </c>
      <c r="B177">
        <v>18502413</v>
      </c>
      <c r="C177">
        <v>5396107</v>
      </c>
      <c r="D177" s="1">
        <f t="shared" si="2"/>
        <v>0.29164341969882523</v>
      </c>
    </row>
    <row r="178" spans="1:4" x14ac:dyDescent="0.25">
      <c r="A178" t="s">
        <v>113</v>
      </c>
      <c r="B178">
        <v>8481855</v>
      </c>
      <c r="C178">
        <v>1555693</v>
      </c>
      <c r="D178" s="1">
        <f t="shared" si="2"/>
        <v>0.18341424134225356</v>
      </c>
    </row>
    <row r="179" spans="1:4" x14ac:dyDescent="0.25">
      <c r="A179" t="s">
        <v>94</v>
      </c>
      <c r="B179">
        <v>53470420</v>
      </c>
      <c r="C179">
        <v>2742269</v>
      </c>
      <c r="D179" s="1">
        <f t="shared" si="2"/>
        <v>5.1285720216897493E-2</v>
      </c>
    </row>
    <row r="180" spans="1:4" x14ac:dyDescent="0.25">
      <c r="A180" t="s">
        <v>117</v>
      </c>
      <c r="B180">
        <v>2078453</v>
      </c>
      <c r="C180">
        <v>1425912</v>
      </c>
      <c r="D180" s="1">
        <f t="shared" si="2"/>
        <v>0.68604486125017017</v>
      </c>
    </row>
    <row r="181" spans="1:4" x14ac:dyDescent="0.25">
      <c r="A181" t="s">
        <v>24</v>
      </c>
      <c r="B181">
        <v>67959359</v>
      </c>
      <c r="C181">
        <v>27369176</v>
      </c>
      <c r="D181" s="1">
        <f t="shared" si="2"/>
        <v>0.40272857782546184</v>
      </c>
    </row>
    <row r="182" spans="1:4" x14ac:dyDescent="0.25">
      <c r="A182" t="s">
        <v>199</v>
      </c>
      <c r="B182">
        <v>1184765</v>
      </c>
      <c r="C182">
        <v>13614</v>
      </c>
      <c r="D182" s="1">
        <f t="shared" si="2"/>
        <v>1.149088637831131E-2</v>
      </c>
    </row>
    <row r="183" spans="1:4" x14ac:dyDescent="0.25">
      <c r="A183" t="s">
        <v>138</v>
      </c>
      <c r="B183">
        <v>7304578</v>
      </c>
      <c r="C183">
        <v>495668</v>
      </c>
      <c r="D183" s="1">
        <f t="shared" si="2"/>
        <v>6.7857171215092785E-2</v>
      </c>
    </row>
    <row r="184" spans="1:4" x14ac:dyDescent="0.25">
      <c r="A184" t="s">
        <v>188</v>
      </c>
      <c r="B184">
        <v>106170</v>
      </c>
      <c r="C184">
        <v>47321</v>
      </c>
      <c r="D184" s="1">
        <f t="shared" si="2"/>
        <v>0.44570971084110389</v>
      </c>
    </row>
    <row r="185" spans="1:4" x14ac:dyDescent="0.25">
      <c r="A185" t="s">
        <v>130</v>
      </c>
      <c r="B185">
        <v>1360088</v>
      </c>
      <c r="C185">
        <v>911980</v>
      </c>
      <c r="D185" s="1">
        <f t="shared" si="2"/>
        <v>0.67053014216727158</v>
      </c>
    </row>
    <row r="186" spans="1:4" x14ac:dyDescent="0.25">
      <c r="A186" t="s">
        <v>65</v>
      </c>
      <c r="B186">
        <v>11253554</v>
      </c>
      <c r="C186">
        <v>5346506</v>
      </c>
      <c r="D186" s="1">
        <f t="shared" si="2"/>
        <v>0.47509489002318733</v>
      </c>
    </row>
    <row r="187" spans="1:4" x14ac:dyDescent="0.25">
      <c r="A187" t="s">
        <v>13</v>
      </c>
      <c r="B187">
        <v>78665830</v>
      </c>
      <c r="C187">
        <v>43953971</v>
      </c>
      <c r="D187" s="1">
        <f t="shared" si="2"/>
        <v>0.55874286205332102</v>
      </c>
    </row>
    <row r="188" spans="1:4" x14ac:dyDescent="0.25">
      <c r="A188" t="s">
        <v>133</v>
      </c>
      <c r="B188">
        <v>5373502</v>
      </c>
      <c r="C188">
        <v>741414</v>
      </c>
      <c r="D188" s="1">
        <f t="shared" si="2"/>
        <v>0.13797594194623916</v>
      </c>
    </row>
    <row r="189" spans="1:4" x14ac:dyDescent="0.25">
      <c r="A189" t="s">
        <v>8</v>
      </c>
      <c r="B189">
        <v>64715810</v>
      </c>
      <c r="C189">
        <v>59717974</v>
      </c>
      <c r="D189" s="1">
        <f t="shared" si="2"/>
        <v>0.92277256515834383</v>
      </c>
    </row>
    <row r="190" spans="1:4" x14ac:dyDescent="0.25">
      <c r="A190" t="s">
        <v>2</v>
      </c>
      <c r="B190">
        <v>321773631</v>
      </c>
      <c r="C190">
        <v>283712407</v>
      </c>
      <c r="D190" s="1">
        <f t="shared" si="2"/>
        <v>0.88171428503412697</v>
      </c>
    </row>
    <row r="191" spans="1:4" x14ac:dyDescent="0.25">
      <c r="A191" t="s">
        <v>48</v>
      </c>
      <c r="B191">
        <v>39032383</v>
      </c>
      <c r="C191">
        <v>7249340</v>
      </c>
      <c r="D191" s="1">
        <f t="shared" si="2"/>
        <v>0.1857262980843368</v>
      </c>
    </row>
    <row r="192" spans="1:4" x14ac:dyDescent="0.25">
      <c r="A192" t="s">
        <v>32</v>
      </c>
      <c r="B192">
        <v>44823765</v>
      </c>
      <c r="C192">
        <v>19609142</v>
      </c>
      <c r="D192" s="1">
        <f t="shared" si="2"/>
        <v>0.43747199727644476</v>
      </c>
    </row>
    <row r="193" spans="1:4" x14ac:dyDescent="0.25">
      <c r="A193" t="s">
        <v>45</v>
      </c>
      <c r="B193">
        <v>9156963</v>
      </c>
      <c r="C193">
        <v>8372080</v>
      </c>
      <c r="D193" s="1">
        <f t="shared" si="2"/>
        <v>0.91428566436273684</v>
      </c>
    </row>
    <row r="194" spans="1:4" x14ac:dyDescent="0.25">
      <c r="A194" t="s">
        <v>182</v>
      </c>
      <c r="B194">
        <v>106291</v>
      </c>
      <c r="C194">
        <v>56128</v>
      </c>
      <c r="D194" s="1">
        <f t="shared" ref="D194:D202" si="3">C194/B194</f>
        <v>0.52805976046890146</v>
      </c>
    </row>
    <row r="195" spans="1:4" x14ac:dyDescent="0.25">
      <c r="A195" t="s">
        <v>97</v>
      </c>
      <c r="B195">
        <v>3431555</v>
      </c>
      <c r="C195">
        <v>2193426</v>
      </c>
      <c r="D195" s="1">
        <f t="shared" si="3"/>
        <v>0.63919301890833746</v>
      </c>
    </row>
    <row r="196" spans="1:4" x14ac:dyDescent="0.25">
      <c r="A196" t="s">
        <v>36</v>
      </c>
      <c r="B196">
        <v>29893488</v>
      </c>
      <c r="C196">
        <v>14559632</v>
      </c>
      <c r="D196" s="1">
        <f t="shared" si="3"/>
        <v>0.4870502900163407</v>
      </c>
    </row>
    <row r="197" spans="1:4" x14ac:dyDescent="0.25">
      <c r="A197" t="s">
        <v>175</v>
      </c>
      <c r="B197">
        <v>264652</v>
      </c>
      <c r="C197">
        <v>71377</v>
      </c>
      <c r="D197" s="1">
        <f t="shared" si="3"/>
        <v>0.26970134365128545</v>
      </c>
    </row>
    <row r="198" spans="1:4" x14ac:dyDescent="0.25">
      <c r="A198" t="s">
        <v>34</v>
      </c>
      <c r="B198">
        <v>31108083</v>
      </c>
      <c r="C198">
        <v>17873460</v>
      </c>
      <c r="D198" s="1">
        <f t="shared" si="3"/>
        <v>0.57455999458404428</v>
      </c>
    </row>
    <row r="199" spans="1:4" x14ac:dyDescent="0.25">
      <c r="A199" t="s">
        <v>12</v>
      </c>
      <c r="B199">
        <v>93447601</v>
      </c>
      <c r="C199">
        <v>47499416</v>
      </c>
      <c r="D199" s="1">
        <f t="shared" si="3"/>
        <v>0.50830000440567757</v>
      </c>
    </row>
    <row r="200" spans="1:4" x14ac:dyDescent="0.25">
      <c r="A200" t="s">
        <v>55</v>
      </c>
      <c r="B200">
        <v>26832215</v>
      </c>
      <c r="C200">
        <v>6441112</v>
      </c>
      <c r="D200" s="1">
        <f t="shared" si="3"/>
        <v>0.24005144562236103</v>
      </c>
    </row>
    <row r="201" spans="1:4" x14ac:dyDescent="0.25">
      <c r="A201" t="s">
        <v>91</v>
      </c>
      <c r="B201">
        <v>16211767</v>
      </c>
      <c r="C201">
        <v>2991599</v>
      </c>
      <c r="D201" s="1">
        <f t="shared" si="3"/>
        <v>0.18453256822652336</v>
      </c>
    </row>
    <row r="202" spans="1:4" x14ac:dyDescent="0.25">
      <c r="A202" t="s">
        <v>85</v>
      </c>
      <c r="B202">
        <v>15602751</v>
      </c>
      <c r="C202">
        <v>3225534</v>
      </c>
      <c r="D202" s="1">
        <f t="shared" si="3"/>
        <v>0.20672854421633724</v>
      </c>
    </row>
  </sheetData>
  <sortState ref="A2:D202">
    <sortCondition ref="A2:A20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2018-02-20T22:26:01Z</dcterms:created>
  <dcterms:modified xsi:type="dcterms:W3CDTF">2018-02-20T22:26:07Z</dcterms:modified>
</cp:coreProperties>
</file>