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A6AEBF-F65A-4435-860C-7C4EAABDDC92}" xr6:coauthVersionLast="41" xr6:coauthVersionMax="41" xr10:uidLastSave="{00000000-0000-0000-0000-000000000000}"/>
  <bookViews>
    <workbookView xWindow="-28920" yWindow="7305" windowWidth="29040" windowHeight="15990" xr2:uid="{00000000-000D-0000-FFFF-FFFF00000000}"/>
  </bookViews>
  <sheets>
    <sheet name="Terv1" sheetId="1" r:id="rId1"/>
    <sheet name="Ter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" l="1"/>
  <c r="I20" i="1" s="1"/>
  <c r="K14" i="1" l="1"/>
  <c r="K15" i="1"/>
  <c r="K16" i="1"/>
  <c r="K17" i="1"/>
  <c r="K13" i="1"/>
  <c r="J6" i="1"/>
  <c r="K18" i="1" l="1"/>
  <c r="K17" i="2"/>
  <c r="N17" i="2" s="1"/>
  <c r="K16" i="2"/>
  <c r="K15" i="2"/>
  <c r="N15" i="2" s="1"/>
  <c r="K14" i="2"/>
  <c r="K13" i="2"/>
  <c r="K18" i="2" s="1"/>
  <c r="J6" i="2"/>
  <c r="J5" i="2"/>
  <c r="J4" i="2"/>
  <c r="L13" i="2" l="1"/>
  <c r="L14" i="2"/>
  <c r="M14" i="2" s="1"/>
  <c r="N14" i="2" s="1"/>
  <c r="L15" i="2"/>
  <c r="M15" i="2" s="1"/>
  <c r="L16" i="2"/>
  <c r="M16" i="2" s="1"/>
  <c r="N16" i="2" s="1"/>
  <c r="L17" i="2"/>
  <c r="M17" i="2" s="1"/>
  <c r="J5" i="1"/>
  <c r="L18" i="2" l="1"/>
  <c r="M13" i="2"/>
  <c r="J4" i="1"/>
  <c r="L14" i="1"/>
  <c r="M14" i="1" s="1"/>
  <c r="N14" i="1" s="1"/>
  <c r="L13" i="1"/>
  <c r="M13" i="1" l="1"/>
  <c r="M18" i="2"/>
  <c r="N18" i="2" s="1"/>
  <c r="N13" i="2"/>
  <c r="N17" i="1"/>
  <c r="L17" i="1"/>
  <c r="M17" i="1" s="1"/>
  <c r="N15" i="1"/>
  <c r="L15" i="1"/>
  <c r="M15" i="1" s="1"/>
  <c r="L16" i="1"/>
  <c r="M16" i="1" s="1"/>
  <c r="N16" i="1" s="1"/>
  <c r="N13" i="1"/>
  <c r="M18" i="1" l="1"/>
  <c r="N18" i="1" s="1"/>
</calcChain>
</file>

<file path=xl/sharedStrings.xml><?xml version="1.0" encoding="utf-8"?>
<sst xmlns="http://schemas.openxmlformats.org/spreadsheetml/2006/main" count="160" uniqueCount="18">
  <si>
    <t>F</t>
  </si>
  <si>
    <t>K</t>
  </si>
  <si>
    <t>Szín</t>
  </si>
  <si>
    <t>P</t>
  </si>
  <si>
    <t>S</t>
  </si>
  <si>
    <t>Z</t>
  </si>
  <si>
    <r>
      <t>Terület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</si>
  <si>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A oldal (db)</t>
  </si>
  <si>
    <t>B oldal (db)</t>
  </si>
  <si>
    <t>Padlólap oldala</t>
  </si>
  <si>
    <t>Csomagolás
(db/doboz)</t>
  </si>
  <si>
    <t>Dobozok
száma</t>
  </si>
  <si>
    <t>Lapok
(db)</t>
  </si>
  <si>
    <t>Többlet
(db)</t>
  </si>
  <si>
    <t>Többlet
(%)</t>
  </si>
  <si>
    <r>
      <t>Üres terület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</si>
  <si>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r>
      <t>Lefedett terület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</si>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</sst>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cm&quot;"/>
    <numFmt numFmtId="165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Palatino Linotype"/>
      <family val="1"/>
      <charset val="238"/>
    </font>
    <font>
      <b/>
      <sz val="11"/>
      <color theme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5" fontId="4" fillId="0" borderId="12" xfId="1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4" fillId="0" borderId="16" xfId="1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4" fillId="0" borderId="0" xfId="0" applyNumberFormat="1" applyFont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5" fillId="0" borderId="0" xfId="0" applyFont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Padlólapok száma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Terv1!$I$13:$I$17</c:f>
              <c:strCache>
                <c:ptCount val="5"/>
                <c:pt idx="0">
                  <c:v>K</c:v>
                </c:pt>
                <c:pt idx="1">
                  <c:v>F</c:v>
                </c:pt>
                <c:pt idx="2">
                  <c:v>P</c:v>
                </c:pt>
                <c:pt idx="3">
                  <c:v>S</c:v>
                </c:pt>
                <c:pt idx="4">
                  <c:v>Z</c:v>
                </c:pt>
              </c:strCache>
            </c:strRef>
          </c:cat>
          <c:val>
            <c:numRef>
              <c:f>Terv1!$K$13:$K$17</c:f>
              <c:numCache>
                <c:formatCode>General</c:formatCode>
                <c:ptCount val="5"/>
                <c:pt idx="0">
                  <c:v>48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7-4AB7-AC66-E84FE7F7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4528344"/>
        <c:axId val="214527688"/>
      </c:barChart>
      <c:catAx>
        <c:axId val="214528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4527688"/>
        <c:crosses val="autoZero"/>
        <c:auto val="1"/>
        <c:lblAlgn val="ctr"/>
        <c:lblOffset val="100"/>
        <c:noMultiLvlLbl val="0"/>
      </c:catAx>
      <c:valAx>
        <c:axId val="2145276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452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Padlólapok száma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Terv2!$I$13:$I$17</c:f>
              <c:strCache>
                <c:ptCount val="5"/>
                <c:pt idx="0">
                  <c:v>K</c:v>
                </c:pt>
                <c:pt idx="1">
                  <c:v>F</c:v>
                </c:pt>
                <c:pt idx="2">
                  <c:v>P</c:v>
                </c:pt>
                <c:pt idx="3">
                  <c:v>S</c:v>
                </c:pt>
                <c:pt idx="4">
                  <c:v>Z</c:v>
                </c:pt>
              </c:strCache>
            </c:strRef>
          </c:cat>
          <c:val>
            <c:numRef>
              <c:f>Terv2!$K$13:$K$17</c:f>
              <c:numCache>
                <c:formatCode>General</c:formatCode>
                <c:ptCount val="5"/>
                <c:pt idx="0">
                  <c:v>0</c:v>
                </c:pt>
                <c:pt idx="1">
                  <c:v>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F-452C-A39E-0C57C8712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4528344"/>
        <c:axId val="214527688"/>
      </c:barChart>
      <c:catAx>
        <c:axId val="214528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4527688"/>
        <c:crosses val="autoZero"/>
        <c:auto val="1"/>
        <c:lblAlgn val="ctr"/>
        <c:lblOffset val="100"/>
        <c:noMultiLvlLbl val="0"/>
      </c:catAx>
      <c:valAx>
        <c:axId val="2145276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452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10</xdr:row>
      <xdr:rowOff>9525</xdr:rowOff>
    </xdr:from>
    <xdr:to>
      <xdr:col>20</xdr:col>
      <xdr:colOff>542925</xdr:colOff>
      <xdr:row>17</xdr:row>
      <xdr:rowOff>180975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10</xdr:row>
      <xdr:rowOff>9525</xdr:rowOff>
    </xdr:from>
    <xdr:to>
      <xdr:col>20</xdr:col>
      <xdr:colOff>542925</xdr:colOff>
      <xdr:row>17</xdr:row>
      <xdr:rowOff>180975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"/>
  <sheetViews>
    <sheetView tabSelected="1" workbookViewId="0">
      <selection activeCell="I7" sqref="I7"/>
    </sheetView>
  </sheetViews>
  <sheetFormatPr defaultRowHeight="15" x14ac:dyDescent="0.25"/>
  <cols>
    <col min="1" max="7" width="3.5703125" customWidth="1"/>
    <col min="8" max="8" width="4.42578125" customWidth="1"/>
    <col min="9" max="9" width="19.7109375" bestFit="1" customWidth="1"/>
    <col min="10" max="14" width="11.42578125" customWidth="1"/>
  </cols>
  <sheetData>
    <row r="1" spans="1:16" ht="18.75" customHeight="1" x14ac:dyDescent="0.25">
      <c r="A1" s="1" t="s">
        <v>4</v>
      </c>
      <c r="B1" s="2"/>
      <c r="C1" s="2"/>
      <c r="D1" s="2"/>
      <c r="E1" s="2"/>
      <c r="F1" s="2"/>
      <c r="G1" s="3" t="s">
        <v>4</v>
      </c>
      <c r="I1" s="14" t="s">
        <v>9</v>
      </c>
      <c r="J1" s="30">
        <v>34</v>
      </c>
      <c r="K1" s="10"/>
    </row>
    <row r="2" spans="1:16" ht="18.75" customHeight="1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  <c r="I2" s="13" t="s">
        <v>7</v>
      </c>
      <c r="J2" s="31">
        <v>7</v>
      </c>
    </row>
    <row r="3" spans="1:16" ht="18.75" customHeight="1" x14ac:dyDescent="0.25">
      <c r="A3" s="4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6" t="s">
        <v>1</v>
      </c>
      <c r="I3" s="13" t="s">
        <v>8</v>
      </c>
      <c r="J3" s="31">
        <v>11</v>
      </c>
    </row>
    <row r="4" spans="1:16" ht="18.75" customHeight="1" x14ac:dyDescent="0.3">
      <c r="A4" s="4"/>
      <c r="B4" s="5" t="s">
        <v>1</v>
      </c>
      <c r="C4" s="5" t="s">
        <v>4</v>
      </c>
      <c r="D4" s="5" t="s">
        <v>4</v>
      </c>
      <c r="E4" s="5" t="s">
        <v>4</v>
      </c>
      <c r="F4" s="5" t="s">
        <v>1</v>
      </c>
      <c r="G4" s="6" t="s">
        <v>4</v>
      </c>
      <c r="I4" s="13" t="s">
        <v>6</v>
      </c>
      <c r="J4" s="32">
        <f>J2*J3*J1*J1/10000</f>
        <v>8.9011999999999993</v>
      </c>
      <c r="P4" s="12"/>
    </row>
    <row r="5" spans="1:16" ht="18.75" customHeight="1" x14ac:dyDescent="0.25">
      <c r="A5" s="4"/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6" t="s">
        <v>1</v>
      </c>
      <c r="I5" s="13" t="s">
        <v>15</v>
      </c>
      <c r="J5" s="32">
        <f>COUNTBLANK(A1:G11)*J1*J1/10000</f>
        <v>1.734</v>
      </c>
    </row>
    <row r="6" spans="1:16" ht="18.75" customHeight="1" x14ac:dyDescent="0.25">
      <c r="A6" s="4"/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6" t="s">
        <v>1</v>
      </c>
      <c r="I6" s="14" t="s">
        <v>16</v>
      </c>
      <c r="J6" s="32">
        <f>COUNTA(A1:G11)*J1*J1/10000</f>
        <v>7.1672000000000002</v>
      </c>
      <c r="K6" s="11"/>
    </row>
    <row r="7" spans="1:16" ht="18.75" customHeight="1" x14ac:dyDescent="0.25">
      <c r="A7" s="4"/>
      <c r="B7" s="5" t="s">
        <v>1</v>
      </c>
      <c r="C7" s="5" t="s">
        <v>4</v>
      </c>
      <c r="D7" s="5" t="s">
        <v>4</v>
      </c>
      <c r="E7" s="5" t="s">
        <v>4</v>
      </c>
      <c r="F7" s="5" t="s">
        <v>1</v>
      </c>
      <c r="G7" s="6" t="s">
        <v>4</v>
      </c>
      <c r="I7" s="14"/>
    </row>
    <row r="8" spans="1:16" ht="18.75" customHeight="1" x14ac:dyDescent="0.25">
      <c r="A8" s="4" t="s">
        <v>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6" t="s">
        <v>1</v>
      </c>
      <c r="I8" s="14"/>
    </row>
    <row r="9" spans="1:16" ht="18.75" customHeight="1" x14ac:dyDescent="0.25">
      <c r="A9" s="4" t="s">
        <v>1</v>
      </c>
      <c r="B9" s="5" t="s">
        <v>1</v>
      </c>
      <c r="C9" s="5" t="s">
        <v>1</v>
      </c>
      <c r="D9" s="5" t="s">
        <v>1</v>
      </c>
      <c r="E9" s="5" t="s">
        <v>1</v>
      </c>
      <c r="F9" s="5"/>
      <c r="G9" s="6"/>
      <c r="I9" s="14"/>
    </row>
    <row r="10" spans="1:16" ht="18.75" customHeight="1" x14ac:dyDescent="0.25">
      <c r="A10" s="4" t="s">
        <v>4</v>
      </c>
      <c r="B10" s="5" t="s">
        <v>1</v>
      </c>
      <c r="C10" s="5" t="s">
        <v>4</v>
      </c>
      <c r="D10" s="5" t="s">
        <v>4</v>
      </c>
      <c r="E10" s="5" t="s">
        <v>4</v>
      </c>
      <c r="F10" s="5"/>
      <c r="G10" s="6"/>
      <c r="I10" s="14"/>
    </row>
    <row r="11" spans="1:16" ht="18.75" customHeight="1" thickBot="1" x14ac:dyDescent="0.3">
      <c r="A11" s="7" t="s">
        <v>1</v>
      </c>
      <c r="B11" s="8" t="s">
        <v>1</v>
      </c>
      <c r="C11" s="8" t="s">
        <v>1</v>
      </c>
      <c r="D11" s="8" t="s">
        <v>1</v>
      </c>
      <c r="E11" s="8" t="s">
        <v>1</v>
      </c>
      <c r="F11" s="8"/>
      <c r="G11" s="9"/>
      <c r="I11" s="14"/>
    </row>
    <row r="12" spans="1:16" ht="30" x14ac:dyDescent="0.25">
      <c r="I12" s="16" t="s">
        <v>2</v>
      </c>
      <c r="J12" s="17" t="s">
        <v>10</v>
      </c>
      <c r="K12" s="17" t="s">
        <v>12</v>
      </c>
      <c r="L12" s="18" t="s">
        <v>11</v>
      </c>
      <c r="M12" s="18" t="s">
        <v>13</v>
      </c>
      <c r="N12" s="19" t="s">
        <v>14</v>
      </c>
    </row>
    <row r="13" spans="1:16" x14ac:dyDescent="0.25">
      <c r="I13" s="20" t="s">
        <v>1</v>
      </c>
      <c r="J13" s="15">
        <v>10</v>
      </c>
      <c r="K13" s="24">
        <f>COUNTIF(A$1:G$11,I13)</f>
        <v>48</v>
      </c>
      <c r="L13" s="24">
        <f>ROUNDUP(K13/J13,0)</f>
        <v>5</v>
      </c>
      <c r="M13" s="24">
        <f>L13*J13-K13</f>
        <v>2</v>
      </c>
      <c r="N13" s="25">
        <f>IF(K13&gt;0,M13/K13,"")</f>
        <v>4.1666666666666664E-2</v>
      </c>
    </row>
    <row r="14" spans="1:16" x14ac:dyDescent="0.25">
      <c r="I14" s="20" t="s">
        <v>0</v>
      </c>
      <c r="J14" s="15">
        <v>15</v>
      </c>
      <c r="K14" s="24">
        <f t="shared" ref="K14:K17" si="0">COUNTIF(A$1:G$11,I14)</f>
        <v>0</v>
      </c>
      <c r="L14" s="24">
        <f t="shared" ref="L14:L17" si="1">ROUNDUP(K14/J14,0)</f>
        <v>0</v>
      </c>
      <c r="M14" s="24">
        <f t="shared" ref="M14:M17" si="2">L14*J14-K14</f>
        <v>0</v>
      </c>
      <c r="N14" s="25" t="str">
        <f t="shared" ref="N14:N17" si="3">IF(K14&gt;0,M14/K14,"")</f>
        <v/>
      </c>
    </row>
    <row r="15" spans="1:16" x14ac:dyDescent="0.25">
      <c r="I15" s="20" t="s">
        <v>3</v>
      </c>
      <c r="J15" s="15">
        <v>10</v>
      </c>
      <c r="K15" s="24">
        <f t="shared" si="0"/>
        <v>0</v>
      </c>
      <c r="L15" s="24">
        <f t="shared" si="1"/>
        <v>0</v>
      </c>
      <c r="M15" s="24">
        <f t="shared" si="2"/>
        <v>0</v>
      </c>
      <c r="N15" s="25" t="str">
        <f t="shared" si="3"/>
        <v/>
      </c>
    </row>
    <row r="16" spans="1:16" x14ac:dyDescent="0.25">
      <c r="I16" s="20" t="s">
        <v>4</v>
      </c>
      <c r="J16" s="15">
        <v>15</v>
      </c>
      <c r="K16" s="24">
        <f t="shared" si="0"/>
        <v>14</v>
      </c>
      <c r="L16" s="24">
        <f t="shared" si="1"/>
        <v>1</v>
      </c>
      <c r="M16" s="24">
        <f t="shared" si="2"/>
        <v>1</v>
      </c>
      <c r="N16" s="25">
        <f t="shared" si="3"/>
        <v>7.1428571428571425E-2</v>
      </c>
    </row>
    <row r="17" spans="9:14" ht="15.75" thickBot="1" x14ac:dyDescent="0.3">
      <c r="I17" s="21" t="s">
        <v>5</v>
      </c>
      <c r="J17" s="22">
        <v>10</v>
      </c>
      <c r="K17" s="24">
        <f t="shared" si="0"/>
        <v>0</v>
      </c>
      <c r="L17" s="26">
        <f t="shared" si="1"/>
        <v>0</v>
      </c>
      <c r="M17" s="26">
        <f t="shared" si="2"/>
        <v>0</v>
      </c>
      <c r="N17" s="27" t="str">
        <f t="shared" si="3"/>
        <v/>
      </c>
    </row>
    <row r="18" spans="9:14" ht="15.75" thickBot="1" x14ac:dyDescent="0.3">
      <c r="I18" s="33" t="s">
        <v>17</v>
      </c>
      <c r="J18" s="34"/>
      <c r="K18" s="28">
        <f>SUM(K13:K17)</f>
        <v>62</v>
      </c>
      <c r="L18" s="28">
        <f>SUM(L13:L17)</f>
        <v>6</v>
      </c>
      <c r="M18" s="28">
        <f>SUM(M13:M17)</f>
        <v>3</v>
      </c>
      <c r="N18" s="29">
        <f>M18/K18</f>
        <v>4.8387096774193547E-2</v>
      </c>
    </row>
    <row r="20" spans="9:14" x14ac:dyDescent="0.25">
      <c r="I20" s="35" t="str">
        <f>IF(L18&gt;Terv2!L18,"Az első tervhez több ",IF(L18&lt;Terv2!L18,"Az első tervhez kevesebb ","A két tervhez azonos számú "))&amp;"doboz szükséges."</f>
        <v>Az első tervhez több doboz szükséges.</v>
      </c>
      <c r="J20" s="35"/>
      <c r="K20" s="35"/>
      <c r="L20" s="35"/>
      <c r="M20" s="35"/>
      <c r="N20" s="35"/>
    </row>
  </sheetData>
  <mergeCells count="2">
    <mergeCell ref="I18:J18"/>
    <mergeCell ref="I20:N20"/>
  </mergeCells>
  <pageMargins left="0.7" right="0.7" top="0.75" bottom="0.75" header="0.3" footer="0.3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K18" sqref="K18"/>
    </sheetView>
  </sheetViews>
  <sheetFormatPr defaultRowHeight="15" x14ac:dyDescent="0.25"/>
  <cols>
    <col min="1" max="7" width="3.5703125" customWidth="1"/>
    <col min="9" max="9" width="19.7109375" bestFit="1" customWidth="1"/>
    <col min="10" max="10" width="11.42578125" bestFit="1" customWidth="1"/>
    <col min="11" max="11" width="6.140625" bestFit="1" customWidth="1"/>
    <col min="12" max="12" width="8.7109375" bestFit="1" customWidth="1"/>
    <col min="13" max="14" width="7.85546875" bestFit="1" customWidth="1"/>
  </cols>
  <sheetData>
    <row r="1" spans="1:16" ht="18.75" customHeight="1" x14ac:dyDescent="0.25">
      <c r="A1" s="1" t="s">
        <v>0</v>
      </c>
      <c r="B1" s="2"/>
      <c r="C1" s="2"/>
      <c r="D1" s="2"/>
      <c r="E1" s="2"/>
      <c r="F1" s="2"/>
      <c r="G1" s="3" t="s">
        <v>0</v>
      </c>
      <c r="I1" s="14" t="s">
        <v>9</v>
      </c>
      <c r="J1" s="10">
        <v>34</v>
      </c>
      <c r="K1" s="10"/>
    </row>
    <row r="2" spans="1:16" ht="18.75" customHeight="1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6" t="s">
        <v>0</v>
      </c>
      <c r="I2" s="13" t="s">
        <v>7</v>
      </c>
      <c r="J2">
        <v>7</v>
      </c>
    </row>
    <row r="3" spans="1:16" ht="18.75" customHeight="1" x14ac:dyDescent="0.25">
      <c r="A3" s="4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6" t="s">
        <v>0</v>
      </c>
      <c r="I3" s="13" t="s">
        <v>8</v>
      </c>
      <c r="J3">
        <v>11</v>
      </c>
    </row>
    <row r="4" spans="1:16" ht="18.75" customHeight="1" x14ac:dyDescent="0.3">
      <c r="A4" s="4"/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6" t="s">
        <v>0</v>
      </c>
      <c r="I4" s="13" t="s">
        <v>6</v>
      </c>
      <c r="J4" s="23">
        <f>J2*J3*J1*J1/10000</f>
        <v>8.9011999999999993</v>
      </c>
      <c r="P4" s="12"/>
    </row>
    <row r="5" spans="1:16" ht="18.75" customHeight="1" x14ac:dyDescent="0.25">
      <c r="A5" s="4"/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6" t="s">
        <v>0</v>
      </c>
      <c r="I5" s="13" t="s">
        <v>15</v>
      </c>
      <c r="J5" s="23">
        <f>COUNTBLANK(A1:G11)*J1*J1/10000</f>
        <v>1.734</v>
      </c>
    </row>
    <row r="6" spans="1:16" ht="18.75" customHeight="1" x14ac:dyDescent="0.25">
      <c r="A6" s="4"/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6" t="s">
        <v>0</v>
      </c>
      <c r="I6" s="14" t="s">
        <v>16</v>
      </c>
      <c r="J6" s="23">
        <f>COUNTA(A1:G11)*J1*J1/10000</f>
        <v>7.1672000000000002</v>
      </c>
      <c r="K6" s="11"/>
    </row>
    <row r="7" spans="1:16" ht="18.75" customHeight="1" x14ac:dyDescent="0.25">
      <c r="A7" s="4"/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6" t="s">
        <v>0</v>
      </c>
      <c r="I7" s="14"/>
    </row>
    <row r="8" spans="1:16" ht="18.75" customHeight="1" x14ac:dyDescent="0.25">
      <c r="A8" s="4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6" t="s">
        <v>0</v>
      </c>
      <c r="I8" s="14"/>
    </row>
    <row r="9" spans="1:16" ht="18.75" customHeight="1" x14ac:dyDescent="0.25">
      <c r="A9" s="4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/>
      <c r="G9" s="6"/>
      <c r="I9" s="14"/>
    </row>
    <row r="10" spans="1:16" ht="18.75" customHeight="1" x14ac:dyDescent="0.25">
      <c r="A10" s="4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/>
      <c r="G10" s="6"/>
      <c r="I10" s="14"/>
    </row>
    <row r="11" spans="1:16" ht="18.75" customHeight="1" thickBot="1" x14ac:dyDescent="0.3">
      <c r="A11" s="7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/>
      <c r="G11" s="9"/>
      <c r="I11" s="14"/>
    </row>
    <row r="12" spans="1:16" ht="30" x14ac:dyDescent="0.25">
      <c r="I12" s="16" t="s">
        <v>2</v>
      </c>
      <c r="J12" s="17" t="s">
        <v>10</v>
      </c>
      <c r="K12" s="17" t="s">
        <v>12</v>
      </c>
      <c r="L12" s="18" t="s">
        <v>11</v>
      </c>
      <c r="M12" s="18" t="s">
        <v>13</v>
      </c>
      <c r="N12" s="19" t="s">
        <v>14</v>
      </c>
    </row>
    <row r="13" spans="1:16" x14ac:dyDescent="0.25">
      <c r="I13" s="20" t="s">
        <v>1</v>
      </c>
      <c r="J13" s="15">
        <v>10</v>
      </c>
      <c r="K13" s="24">
        <f>COUNTIF($A$1:$G$11,I13)</f>
        <v>0</v>
      </c>
      <c r="L13" s="24">
        <f>ROUNDUP(K13/J13,0)</f>
        <v>0</v>
      </c>
      <c r="M13" s="24">
        <f>L13*J13-K13</f>
        <v>0</v>
      </c>
      <c r="N13" s="25" t="str">
        <f>IF(K13&gt;0,M13/K13,"")</f>
        <v/>
      </c>
    </row>
    <row r="14" spans="1:16" x14ac:dyDescent="0.25">
      <c r="I14" s="20" t="s">
        <v>0</v>
      </c>
      <c r="J14" s="15">
        <v>15</v>
      </c>
      <c r="K14" s="24">
        <f t="shared" ref="K14:K17" si="0">COUNTIF($A$1:$G$11,I14)</f>
        <v>62</v>
      </c>
      <c r="L14" s="24">
        <f t="shared" ref="L14:L17" si="1">ROUNDUP(K14/J14,0)</f>
        <v>5</v>
      </c>
      <c r="M14" s="24">
        <f t="shared" ref="M14:M17" si="2">L14*J14-K14</f>
        <v>13</v>
      </c>
      <c r="N14" s="25">
        <f t="shared" ref="N14:N17" si="3">IF(K14&gt;0,M14/K14,"")</f>
        <v>0.20967741935483872</v>
      </c>
    </row>
    <row r="15" spans="1:16" x14ac:dyDescent="0.25">
      <c r="I15" s="20" t="s">
        <v>3</v>
      </c>
      <c r="J15" s="15">
        <v>10</v>
      </c>
      <c r="K15" s="24">
        <f t="shared" si="0"/>
        <v>0</v>
      </c>
      <c r="L15" s="24">
        <f t="shared" si="1"/>
        <v>0</v>
      </c>
      <c r="M15" s="24">
        <f t="shared" si="2"/>
        <v>0</v>
      </c>
      <c r="N15" s="25" t="str">
        <f t="shared" si="3"/>
        <v/>
      </c>
    </row>
    <row r="16" spans="1:16" x14ac:dyDescent="0.25">
      <c r="I16" s="20" t="s">
        <v>4</v>
      </c>
      <c r="J16" s="15">
        <v>15</v>
      </c>
      <c r="K16" s="24">
        <f t="shared" si="0"/>
        <v>0</v>
      </c>
      <c r="L16" s="24">
        <f t="shared" si="1"/>
        <v>0</v>
      </c>
      <c r="M16" s="24">
        <f t="shared" si="2"/>
        <v>0</v>
      </c>
      <c r="N16" s="25" t="str">
        <f t="shared" si="3"/>
        <v/>
      </c>
    </row>
    <row r="17" spans="9:14" ht="15.75" thickBot="1" x14ac:dyDescent="0.3">
      <c r="I17" s="21" t="s">
        <v>5</v>
      </c>
      <c r="J17" s="22">
        <v>10</v>
      </c>
      <c r="K17" s="26">
        <f t="shared" si="0"/>
        <v>0</v>
      </c>
      <c r="L17" s="26">
        <f t="shared" si="1"/>
        <v>0</v>
      </c>
      <c r="M17" s="26">
        <f t="shared" si="2"/>
        <v>0</v>
      </c>
      <c r="N17" s="27" t="str">
        <f t="shared" si="3"/>
        <v/>
      </c>
    </row>
    <row r="18" spans="9:14" ht="15.75" thickBot="1" x14ac:dyDescent="0.3">
      <c r="I18" s="33" t="s">
        <v>17</v>
      </c>
      <c r="J18" s="34"/>
      <c r="K18" s="28">
        <f>SUM(K13:K17)</f>
        <v>62</v>
      </c>
      <c r="L18" s="28">
        <f>SUM(L13:L17)</f>
        <v>5</v>
      </c>
      <c r="M18" s="28">
        <f>SUM(M13:M17)</f>
        <v>13</v>
      </c>
      <c r="N18" s="29">
        <f>M18/K18</f>
        <v>0.20967741935483872</v>
      </c>
    </row>
  </sheetData>
  <mergeCells count="1">
    <mergeCell ref="I18:J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Terv1</vt:lpstr>
      <vt:lpstr>Terv2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2019-11-07T15:19:45Z</dcterms:created>
  <dcterms:modified xsi:type="dcterms:W3CDTF">2019-11-07T15:19:53Z</dcterms:modified>
</cp:coreProperties>
</file>