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Biomedicine\Seventh Smtr\Biostatistics\Final exam\"/>
    </mc:Choice>
  </mc:AlternateContent>
  <xr:revisionPtr revIDLastSave="0" documentId="13_ncr:1_{BD562199-DAF1-4011-A03B-5E70DE7659B3}" xr6:coauthVersionLast="47" xr6:coauthVersionMax="47" xr10:uidLastSave="{00000000-0000-0000-0000-000000000000}"/>
  <bookViews>
    <workbookView xWindow="-108" yWindow="-108" windowWidth="23256" windowHeight="12456" xr2:uid="{540DD515-ED99-4CB6-B256-1B675D4AE6DE}"/>
  </bookViews>
  <sheets>
    <sheet name="Question 3" sheetId="1" r:id="rId1"/>
    <sheet name="Question 4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11" i="2"/>
  <c r="K4" i="2"/>
  <c r="K5" i="2"/>
  <c r="K6" i="2"/>
  <c r="K3" i="2"/>
  <c r="I6" i="2"/>
  <c r="J6" i="2"/>
  <c r="H6" i="2"/>
  <c r="O4" i="2"/>
  <c r="P4" i="2"/>
  <c r="Q4" i="2"/>
  <c r="O5" i="2"/>
  <c r="P5" i="2"/>
  <c r="Q5" i="2"/>
  <c r="P3" i="2"/>
  <c r="Q3" i="2"/>
  <c r="O3" i="2"/>
  <c r="J4" i="2"/>
  <c r="J5" i="2"/>
  <c r="I5" i="2"/>
  <c r="H5" i="2"/>
  <c r="I4" i="2"/>
  <c r="H4" i="2"/>
  <c r="J3" i="2"/>
  <c r="I3" i="2"/>
  <c r="H3" i="2"/>
  <c r="E4" i="2"/>
  <c r="E5" i="2"/>
  <c r="E3" i="2"/>
  <c r="C6" i="2"/>
  <c r="D6" i="2"/>
  <c r="B6" i="2"/>
  <c r="F13" i="1"/>
  <c r="F12" i="1"/>
  <c r="F10" i="1"/>
  <c r="M8" i="1"/>
  <c r="N8" i="1"/>
  <c r="O8" i="1"/>
  <c r="M9" i="1"/>
  <c r="N9" i="1"/>
  <c r="O9" i="1"/>
  <c r="N7" i="1"/>
  <c r="O7" i="1"/>
  <c r="M7" i="1"/>
</calcChain>
</file>

<file path=xl/sharedStrings.xml><?xml version="1.0" encoding="utf-8"?>
<sst xmlns="http://schemas.openxmlformats.org/spreadsheetml/2006/main" count="64" uniqueCount="29">
  <si>
    <t>Malaria Type</t>
  </si>
  <si>
    <t>Asia</t>
  </si>
  <si>
    <t>Africa</t>
  </si>
  <si>
    <t>South America</t>
  </si>
  <si>
    <t>Malaria A</t>
  </si>
  <si>
    <t>Malaria B</t>
  </si>
  <si>
    <t>Malaria C</t>
  </si>
  <si>
    <t>Expected</t>
  </si>
  <si>
    <t>Observed</t>
  </si>
  <si>
    <t>(E-O)^2/E</t>
  </si>
  <si>
    <t>x^2</t>
  </si>
  <si>
    <t>df</t>
  </si>
  <si>
    <t>p value</t>
  </si>
  <si>
    <t>x^2(from pvalue)</t>
  </si>
  <si>
    <t xml:space="preserve">Goals </t>
  </si>
  <si>
    <t xml:space="preserve">School Area </t>
  </si>
  <si>
    <t>Rural</t>
  </si>
  <si>
    <t xml:space="preserve">Suburban </t>
  </si>
  <si>
    <t xml:space="preserve">Urban </t>
  </si>
  <si>
    <t>Grades</t>
  </si>
  <si>
    <t xml:space="preserve">Popular </t>
  </si>
  <si>
    <t xml:space="preserve">Sports </t>
  </si>
  <si>
    <t xml:space="preserve">Total </t>
  </si>
  <si>
    <t xml:space="preserve">Confirmation </t>
  </si>
  <si>
    <t>Observed (O)</t>
  </si>
  <si>
    <t>Expected (E)</t>
  </si>
  <si>
    <t>pvalue</t>
  </si>
  <si>
    <t>X^2ob</t>
  </si>
  <si>
    <t>X^2crit(0.05,4)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</si>
</sst>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7011-CFF6-47F0-95B4-777A90451DC8}">
  <dimension ref="A4:O13"/>
  <sheetViews>
    <sheetView tabSelected="1" workbookViewId="0">
      <selection activeCell="C24" sqref="C24"/>
    </sheetView>
  </sheetViews>
  <sheetFormatPr defaultRowHeight="14.4" x14ac:dyDescent="0.3"/>
  <cols>
    <col min="1" max="1" width="11.5546875" bestFit="1" customWidth="1"/>
    <col min="4" max="4" width="12.77734375" bestFit="1" customWidth="1"/>
    <col min="5" max="5" width="14.88671875" bestFit="1" customWidth="1"/>
    <col min="7" max="7" width="11.5546875" bestFit="1" customWidth="1"/>
    <col min="10" max="10" width="12.77734375" bestFit="1" customWidth="1"/>
    <col min="12" max="12" width="11.5546875" bestFit="1" customWidth="1"/>
    <col min="13" max="13" width="12" bestFit="1" customWidth="1"/>
    <col min="15" max="15" width="12.77734375" bestFit="1" customWidth="1"/>
  </cols>
  <sheetData>
    <row r="4" spans="1:15" x14ac:dyDescent="0.3">
      <c r="A4" t="s">
        <v>8</v>
      </c>
      <c r="G4" t="s">
        <v>7</v>
      </c>
      <c r="L4" t="s">
        <v>9</v>
      </c>
    </row>
    <row r="6" spans="1:15" x14ac:dyDescent="0.3">
      <c r="A6" s="1" t="s">
        <v>0</v>
      </c>
      <c r="B6" s="1" t="s">
        <v>1</v>
      </c>
      <c r="C6" s="1" t="s">
        <v>2</v>
      </c>
      <c r="D6" s="1" t="s">
        <v>3</v>
      </c>
      <c r="G6" s="1" t="s">
        <v>0</v>
      </c>
      <c r="H6" s="1" t="s">
        <v>1</v>
      </c>
      <c r="I6" s="1" t="s">
        <v>2</v>
      </c>
      <c r="J6" s="1" t="s">
        <v>3</v>
      </c>
      <c r="L6" s="1" t="s">
        <v>0</v>
      </c>
      <c r="M6" s="1" t="s">
        <v>1</v>
      </c>
      <c r="N6" s="1" t="s">
        <v>2</v>
      </c>
      <c r="O6" s="1" t="s">
        <v>3</v>
      </c>
    </row>
    <row r="7" spans="1:15" x14ac:dyDescent="0.3">
      <c r="A7" s="1" t="s">
        <v>4</v>
      </c>
      <c r="B7" s="1">
        <v>31</v>
      </c>
      <c r="C7" s="1">
        <v>14</v>
      </c>
      <c r="D7" s="1">
        <v>45</v>
      </c>
      <c r="G7" s="1" t="s">
        <v>4</v>
      </c>
      <c r="H7" s="1">
        <v>30.96</v>
      </c>
      <c r="I7" s="1">
        <v>23.04</v>
      </c>
      <c r="J7" s="1">
        <v>36</v>
      </c>
      <c r="L7" s="1" t="s">
        <v>4</v>
      </c>
      <c r="M7" s="1">
        <f>(B7-H7)^2/H7</f>
        <v>5.167958656330529E-5</v>
      </c>
      <c r="N7" s="1">
        <f t="shared" ref="N7:O7" si="0">(C7-I7)^2/I7</f>
        <v>3.5469444444444438</v>
      </c>
      <c r="O7" s="1">
        <f t="shared" si="0"/>
        <v>2.25</v>
      </c>
    </row>
    <row r="8" spans="1:15" x14ac:dyDescent="0.3">
      <c r="A8" s="1" t="s">
        <v>5</v>
      </c>
      <c r="B8" s="1">
        <v>2</v>
      </c>
      <c r="C8" s="1">
        <v>5</v>
      </c>
      <c r="D8" s="1">
        <v>53</v>
      </c>
      <c r="G8" s="1" t="s">
        <v>5</v>
      </c>
      <c r="H8" s="1">
        <v>20.64</v>
      </c>
      <c r="I8" s="1">
        <v>15.36</v>
      </c>
      <c r="J8" s="1">
        <v>24</v>
      </c>
      <c r="L8" s="1" t="s">
        <v>5</v>
      </c>
      <c r="M8" s="1">
        <f t="shared" ref="M8:M9" si="1">(B8-H8)^2/H8</f>
        <v>16.833798449612406</v>
      </c>
      <c r="N8" s="1">
        <f t="shared" ref="N8:N9" si="2">(C8-I8)^2/I8</f>
        <v>6.9876041666666655</v>
      </c>
      <c r="O8" s="1">
        <f t="shared" ref="O8:O9" si="3">(D8-J8)^2/J8</f>
        <v>35.041666666666664</v>
      </c>
    </row>
    <row r="9" spans="1:15" x14ac:dyDescent="0.3">
      <c r="A9" s="1" t="s">
        <v>6</v>
      </c>
      <c r="B9" s="1">
        <v>53</v>
      </c>
      <c r="C9" s="1">
        <v>45</v>
      </c>
      <c r="D9" s="1">
        <v>2</v>
      </c>
      <c r="G9" s="1" t="s">
        <v>6</v>
      </c>
      <c r="H9" s="1">
        <v>34.4</v>
      </c>
      <c r="I9" s="1">
        <v>25.6</v>
      </c>
      <c r="J9" s="1">
        <v>40</v>
      </c>
      <c r="L9" s="1" t="s">
        <v>6</v>
      </c>
      <c r="M9" s="1">
        <f t="shared" si="1"/>
        <v>10.056976744186048</v>
      </c>
      <c r="N9" s="1">
        <f t="shared" si="2"/>
        <v>14.701562499999998</v>
      </c>
      <c r="O9" s="1">
        <f t="shared" si="3"/>
        <v>36.1</v>
      </c>
    </row>
    <row r="10" spans="1:15" x14ac:dyDescent="0.3">
      <c r="E10" s="1" t="s">
        <v>10</v>
      </c>
      <c r="F10" s="1">
        <f>SUM(M7:O9)</f>
        <v>125.51860465116278</v>
      </c>
    </row>
    <row r="11" spans="1:15" x14ac:dyDescent="0.3">
      <c r="E11" s="1" t="s">
        <v>11</v>
      </c>
      <c r="F11" s="1">
        <v>4</v>
      </c>
    </row>
    <row r="12" spans="1:15" x14ac:dyDescent="0.3">
      <c r="E12" s="1" t="s">
        <v>12</v>
      </c>
      <c r="F12" s="1">
        <f>_xlfn.CHISQ.TEST(B7:D9,H7:J9)</f>
        <v>3.5361026859213415E-26</v>
      </c>
    </row>
    <row r="13" spans="1:15" x14ac:dyDescent="0.3">
      <c r="D13" t="s">
        <v>23</v>
      </c>
      <c r="E13" s="1" t="s">
        <v>13</v>
      </c>
      <c r="F13" s="1">
        <f>_xlfn.CHISQ.INV.RT(F12,4)</f>
        <v>125.51860465116276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E58D-AB2B-4312-BF50-6AB8036BF969}">
  <dimension ref="A1:Q11"/>
  <sheetViews>
    <sheetView workbookViewId="0">
      <selection activeCell="D20" sqref="D20"/>
    </sheetView>
  </sheetViews>
  <sheetFormatPr defaultRowHeight="14.4" x14ac:dyDescent="0.3"/>
  <cols>
    <col min="1" max="1" width="11.5546875" bestFit="1" customWidth="1"/>
    <col min="6" max="6" width="17.44140625" bestFit="1" customWidth="1"/>
    <col min="7" max="7" width="11" bestFit="1" customWidth="1"/>
  </cols>
  <sheetData>
    <row r="1" spans="1:17" x14ac:dyDescent="0.3">
      <c r="A1" s="1" t="s">
        <v>24</v>
      </c>
      <c r="B1" s="2" t="s">
        <v>15</v>
      </c>
      <c r="C1" s="2"/>
      <c r="G1" s="1" t="s">
        <v>25</v>
      </c>
      <c r="H1" s="2" t="s">
        <v>15</v>
      </c>
      <c r="I1" s="2"/>
      <c r="N1" s="1" t="s">
        <v>9</v>
      </c>
      <c r="O1" s="2" t="s">
        <v>15</v>
      </c>
      <c r="P1" s="2"/>
    </row>
    <row r="2" spans="1:17" x14ac:dyDescent="0.3">
      <c r="A2" s="1" t="s">
        <v>14</v>
      </c>
      <c r="B2" s="1" t="s">
        <v>16</v>
      </c>
      <c r="C2" s="1" t="s">
        <v>17</v>
      </c>
      <c r="D2" s="1" t="s">
        <v>18</v>
      </c>
      <c r="E2" s="1" t="s">
        <v>22</v>
      </c>
      <c r="G2" s="1" t="s">
        <v>14</v>
      </c>
      <c r="H2" s="1" t="s">
        <v>16</v>
      </c>
      <c r="I2" s="1" t="s">
        <v>17</v>
      </c>
      <c r="J2" s="1" t="s">
        <v>18</v>
      </c>
      <c r="K2" s="1" t="s">
        <v>22</v>
      </c>
      <c r="N2" s="1" t="s">
        <v>14</v>
      </c>
      <c r="O2" s="1" t="s">
        <v>16</v>
      </c>
      <c r="P2" s="1" t="s">
        <v>17</v>
      </c>
      <c r="Q2" s="1" t="s">
        <v>18</v>
      </c>
    </row>
    <row r="3" spans="1:17" x14ac:dyDescent="0.3">
      <c r="A3" s="1" t="s">
        <v>19</v>
      </c>
      <c r="B3" s="1">
        <v>57</v>
      </c>
      <c r="C3" s="1">
        <v>87</v>
      </c>
      <c r="D3" s="1">
        <v>24</v>
      </c>
      <c r="E3" s="1">
        <f>SUM(B3:D3)</f>
        <v>168</v>
      </c>
      <c r="G3" s="1" t="s">
        <v>19</v>
      </c>
      <c r="H3" s="1">
        <f>E3*B6/E6</f>
        <v>74.722388059701487</v>
      </c>
      <c r="I3" s="1">
        <f>E3*C6/E6</f>
        <v>75.725373134328365</v>
      </c>
      <c r="J3" s="1">
        <f>E3*D6/E6</f>
        <v>17.552238805970148</v>
      </c>
      <c r="K3" s="1">
        <f>SUM(H3:J3)</f>
        <v>168</v>
      </c>
      <c r="N3" s="1" t="s">
        <v>19</v>
      </c>
      <c r="O3" s="1">
        <f>(H3-B3)^2/H3</f>
        <v>4.2033324508807803</v>
      </c>
      <c r="P3" s="1">
        <f t="shared" ref="P3:Q3" si="0">(I3-C3)^2/I3</f>
        <v>1.6786607407616581</v>
      </c>
      <c r="Q3" s="1">
        <f t="shared" si="0"/>
        <v>2.3685653365823947</v>
      </c>
    </row>
    <row r="4" spans="1:17" x14ac:dyDescent="0.3">
      <c r="A4" s="1" t="s">
        <v>20</v>
      </c>
      <c r="B4" s="1">
        <v>50</v>
      </c>
      <c r="C4" s="1">
        <v>42</v>
      </c>
      <c r="D4" s="1">
        <v>6</v>
      </c>
      <c r="E4" s="1">
        <f t="shared" ref="E4:E5" si="1">SUM(B4:D4)</f>
        <v>98</v>
      </c>
      <c r="G4" s="1" t="s">
        <v>20</v>
      </c>
      <c r="H4" s="1">
        <f>E4*B6/E6</f>
        <v>43.58805970149254</v>
      </c>
      <c r="I4" s="1">
        <f>E4*C6/E6</f>
        <v>44.173134328358209</v>
      </c>
      <c r="J4" s="1">
        <f>E4*D6/E6</f>
        <v>10.238805970149254</v>
      </c>
      <c r="K4" s="1">
        <f t="shared" ref="K4:K6" si="2">SUM(H4:J4)</f>
        <v>98</v>
      </c>
      <c r="N4" s="1" t="s">
        <v>20</v>
      </c>
      <c r="O4" s="1">
        <f t="shared" ref="O4:O5" si="3">(H4-B4)^2/H4</f>
        <v>0.9432165293243403</v>
      </c>
      <c r="P4" s="1">
        <f t="shared" ref="P4:P5" si="4">(I4-C4)^2/I4</f>
        <v>0.10690916279529507</v>
      </c>
      <c r="Q4" s="1">
        <f t="shared" ref="Q4:Q5" si="5">(J4-D4)^2/J4</f>
        <v>1.7548409555719948</v>
      </c>
    </row>
    <row r="5" spans="1:17" x14ac:dyDescent="0.3">
      <c r="A5" s="1" t="s">
        <v>21</v>
      </c>
      <c r="B5" s="1">
        <v>42</v>
      </c>
      <c r="C5" s="1">
        <v>22</v>
      </c>
      <c r="D5" s="1">
        <v>5</v>
      </c>
      <c r="E5" s="1">
        <f t="shared" si="1"/>
        <v>69</v>
      </c>
      <c r="G5" s="1" t="s">
        <v>21</v>
      </c>
      <c r="H5" s="1">
        <f>E5*B6/E6</f>
        <v>30.68955223880597</v>
      </c>
      <c r="I5" s="1">
        <f>E5*C6/E6</f>
        <v>31.101492537313433</v>
      </c>
      <c r="J5" s="1">
        <f>E5*D6/E6</f>
        <v>7.2089552238805972</v>
      </c>
      <c r="K5" s="1">
        <f t="shared" si="2"/>
        <v>69</v>
      </c>
      <c r="N5" s="1" t="s">
        <v>21</v>
      </c>
      <c r="O5" s="1">
        <f t="shared" si="3"/>
        <v>4.1683967091882295</v>
      </c>
      <c r="P5" s="1">
        <f t="shared" si="4"/>
        <v>2.663446659590043</v>
      </c>
      <c r="Q5" s="1">
        <f t="shared" si="5"/>
        <v>0.67686412657210848</v>
      </c>
    </row>
    <row r="6" spans="1:17" x14ac:dyDescent="0.3">
      <c r="A6" s="1" t="s">
        <v>22</v>
      </c>
      <c r="B6" s="1">
        <f>SUM(B3:B5)</f>
        <v>149</v>
      </c>
      <c r="C6" s="1">
        <f t="shared" ref="C6:D6" si="6">SUM(C3:C5)</f>
        <v>151</v>
      </c>
      <c r="D6" s="1">
        <f t="shared" si="6"/>
        <v>35</v>
      </c>
      <c r="E6" s="1">
        <v>335</v>
      </c>
      <c r="G6" s="1" t="s">
        <v>22</v>
      </c>
      <c r="H6" s="1">
        <f>SUM(H3:H5)</f>
        <v>149</v>
      </c>
      <c r="I6" s="1">
        <f t="shared" ref="I6:J6" si="7">SUM(I3:I5)</f>
        <v>151</v>
      </c>
      <c r="J6" s="1">
        <f t="shared" si="7"/>
        <v>35</v>
      </c>
      <c r="K6" s="1">
        <f t="shared" si="2"/>
        <v>335</v>
      </c>
    </row>
    <row r="8" spans="1:17" x14ac:dyDescent="0.3">
      <c r="F8" s="1" t="s">
        <v>27</v>
      </c>
      <c r="G8" s="1">
        <f>SUM(O3:Q5)</f>
        <v>18.564232671266844</v>
      </c>
    </row>
    <row r="9" spans="1:17" x14ac:dyDescent="0.3">
      <c r="F9" s="1" t="s">
        <v>11</v>
      </c>
      <c r="G9" s="1">
        <v>4</v>
      </c>
    </row>
    <row r="10" spans="1:17" x14ac:dyDescent="0.3">
      <c r="F10" s="1" t="s">
        <v>28</v>
      </c>
      <c r="G10" s="3">
        <v>9.4879999999999995</v>
      </c>
    </row>
    <row r="11" spans="1:17" x14ac:dyDescent="0.3">
      <c r="F11" s="1" t="s">
        <v>26</v>
      </c>
      <c r="G11" s="1">
        <f>_xlfn.CHISQ.TEST(B3:D5,H3:J5)</f>
        <v>9.5699707057178346E-4</v>
      </c>
    </row>
  </sheetData>
  <mergeCells count="3">
    <mergeCell ref="B1:C1"/>
    <mergeCell ref="H1:I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3</vt:lpstr>
      <vt:lpstr>Question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Cedeño Palma</dc:creator>
  <cp:lastModifiedBy>José Cedeño Palma</cp:lastModifiedBy>
  <dcterms:created xsi:type="dcterms:W3CDTF">2022-02-12T19:09:16Z</dcterms:created>
  <dcterms:modified xsi:type="dcterms:W3CDTF">2022-02-12T23:06:50Z</dcterms:modified>
</cp:coreProperties>
</file>