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rc\uc3m\tfm-repo\datasets\experiments\"/>
    </mc:Choice>
  </mc:AlternateContent>
  <xr:revisionPtr revIDLastSave="0" documentId="13_ncr:1_{0B0B3E0D-A836-4E22-B98F-FD96943FBA17}" xr6:coauthVersionLast="47" xr6:coauthVersionMax="47" xr10:uidLastSave="{00000000-0000-0000-0000-000000000000}"/>
  <bookViews>
    <workbookView xWindow="-120" yWindow="-16320" windowWidth="29040" windowHeight="15840" activeTab="6" xr2:uid="{75C58647-540A-4D3B-B009-997B45683B1D}"/>
  </bookViews>
  <sheets>
    <sheet name="Hoja2" sheetId="2" r:id="rId1"/>
    <sheet name="Hoja6" sheetId="6" r:id="rId2"/>
    <sheet name="Hoja8" sheetId="8" r:id="rId3"/>
    <sheet name="Hoja3" sheetId="10" r:id="rId4"/>
    <sheet name="Hoja9" sheetId="12" r:id="rId5"/>
    <sheet name="Hoja4" sheetId="11" r:id="rId6"/>
    <sheet name="Hoja5" sheetId="5" r:id="rId7"/>
    <sheet name="Hoja7" sheetId="7" r:id="rId8"/>
    <sheet name="Hoja1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1" l="1"/>
  <c r="E7" i="11"/>
  <c r="F7" i="11"/>
  <c r="G7" i="11"/>
  <c r="H7" i="11"/>
  <c r="I7" i="11"/>
  <c r="J7" i="11"/>
  <c r="K7" i="11"/>
  <c r="L7" i="11"/>
  <c r="M7" i="11"/>
  <c r="D25" i="10"/>
  <c r="D31" i="10"/>
  <c r="D13" i="10"/>
  <c r="D19" i="10"/>
  <c r="E19" i="10"/>
  <c r="F19" i="10"/>
  <c r="G19" i="10"/>
  <c r="E25" i="10"/>
  <c r="F25" i="10"/>
  <c r="G25" i="10"/>
  <c r="E31" i="10"/>
  <c r="F31" i="10"/>
  <c r="G31" i="10"/>
  <c r="H31" i="10"/>
  <c r="I31" i="10"/>
  <c r="J31" i="10"/>
  <c r="K31" i="10"/>
  <c r="L31" i="10"/>
  <c r="M31" i="10"/>
  <c r="N31" i="10"/>
  <c r="O31" i="10"/>
  <c r="H25" i="10"/>
  <c r="I25" i="10"/>
  <c r="J25" i="10"/>
  <c r="K25" i="10"/>
  <c r="L25" i="10"/>
  <c r="M25" i="10"/>
  <c r="N25" i="10"/>
  <c r="O25" i="10"/>
  <c r="H19" i="10"/>
  <c r="I19" i="10"/>
  <c r="J19" i="10"/>
  <c r="K19" i="10"/>
  <c r="L19" i="10"/>
  <c r="M19" i="10"/>
  <c r="N19" i="10"/>
  <c r="O19" i="10"/>
  <c r="F7" i="10"/>
  <c r="G7" i="10"/>
  <c r="H7" i="10"/>
  <c r="I7" i="10"/>
  <c r="J7" i="10"/>
  <c r="K7" i="10"/>
  <c r="L7" i="10"/>
  <c r="M7" i="10"/>
  <c r="N7" i="10"/>
  <c r="O7" i="10"/>
  <c r="E7" i="10"/>
  <c r="D7" i="10"/>
  <c r="E13" i="10"/>
  <c r="F13" i="10"/>
  <c r="G13" i="10"/>
  <c r="H13" i="10"/>
  <c r="I13" i="10"/>
  <c r="J13" i="10"/>
  <c r="K13" i="10"/>
  <c r="L13" i="10"/>
  <c r="M13" i="10"/>
  <c r="N13" i="10"/>
  <c r="O13" i="10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E9" i="5"/>
  <c r="E8" i="5"/>
  <c r="E7" i="5"/>
  <c r="E6" i="5"/>
</calcChain>
</file>

<file path=xl/sharedStrings.xml><?xml version="1.0" encoding="utf-8"?>
<sst xmlns="http://schemas.openxmlformats.org/spreadsheetml/2006/main" count="1118" uniqueCount="477">
  <si>
    <t>EyeTell</t>
  </si>
  <si>
    <t>GazeRevealer</t>
  </si>
  <si>
    <t>OurResearch</t>
  </si>
  <si>
    <t>Number of participants</t>
  </si>
  <si>
    <t>Key set</t>
  </si>
  <si>
    <t>Offline</t>
  </si>
  <si>
    <t>Device</t>
  </si>
  <si>
    <t>Smartphone</t>
  </si>
  <si>
    <t>No limitation</t>
  </si>
  <si>
    <t>Total keystrokes collected</t>
  </si>
  <si>
    <t>7 to 13</t>
  </si>
  <si>
    <t>Input length</t>
  </si>
  <si>
    <t>EyeTell I</t>
  </si>
  <si>
    <t>EyeTell II</t>
  </si>
  <si>
    <t>EyeTell III</t>
  </si>
  <si>
    <t>GazeRevealer I</t>
  </si>
  <si>
    <t>GazeRevealer II</t>
  </si>
  <si>
    <t>SVM</t>
  </si>
  <si>
    <r>
      <rPr>
        <u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0.5, 1</t>
    </r>
  </si>
  <si>
    <t>Trimming weight</t>
  </si>
  <si>
    <t>LMT</t>
  </si>
  <si>
    <r>
      <rPr>
        <u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15, 31</t>
    </r>
  </si>
  <si>
    <t>Minimum instances per leave</t>
  </si>
  <si>
    <r>
      <rPr>
        <u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9, 12</t>
    </r>
  </si>
  <si>
    <t>J48</t>
  </si>
  <si>
    <r>
      <rPr>
        <u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, 0.05, 0.1</t>
    </r>
  </si>
  <si>
    <t>Confidence factor</t>
  </si>
  <si>
    <r>
      <t xml:space="preserve">1, 32, </t>
    </r>
    <r>
      <rPr>
        <u/>
        <sz val="11"/>
        <color theme="1"/>
        <rFont val="Calibri"/>
        <family val="2"/>
        <scheme val="minor"/>
      </rPr>
      <t>65</t>
    </r>
  </si>
  <si>
    <t>Neighbours</t>
  </si>
  <si>
    <t>KNN</t>
  </si>
  <si>
    <r>
      <t xml:space="preserve">1E-12,5, </t>
    </r>
    <r>
      <rPr>
        <u/>
        <sz val="11"/>
        <color theme="1"/>
        <rFont val="Calibri"/>
        <family val="2"/>
        <scheme val="minor"/>
      </rPr>
      <t>10</t>
    </r>
  </si>
  <si>
    <t>Ridge</t>
  </si>
  <si>
    <t>Values</t>
  </si>
  <si>
    <t>Parameter</t>
  </si>
  <si>
    <t>Algorithm</t>
  </si>
  <si>
    <t>All keystrokes</t>
  </si>
  <si>
    <t>Men</t>
  </si>
  <si>
    <t>Women</t>
  </si>
  <si>
    <t>Young</t>
  </si>
  <si>
    <t>Old</t>
  </si>
  <si>
    <t>Glasses</t>
  </si>
  <si>
    <t>No glasses</t>
  </si>
  <si>
    <t>Darkness</t>
  </si>
  <si>
    <t>Cost</t>
  </si>
  <si>
    <r>
      <rPr>
        <u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2.5, 5</t>
    </r>
  </si>
  <si>
    <t>Evaluation</t>
  </si>
  <si>
    <t>top-1</t>
  </si>
  <si>
    <t>top-5</t>
  </si>
  <si>
    <t>39.0</t>
  </si>
  <si>
    <t>Result (%)</t>
  </si>
  <si>
    <t>38.4</t>
  </si>
  <si>
    <t>Inferenced</t>
  </si>
  <si>
    <t>73.6</t>
  </si>
  <si>
    <t>73.9</t>
  </si>
  <si>
    <t>Correct classified</t>
  </si>
  <si>
    <t>Gain against random</t>
  </si>
  <si>
    <t>Gender</t>
  </si>
  <si>
    <t>Age</t>
  </si>
  <si>
    <t>Gaze</t>
  </si>
  <si>
    <t>Light</t>
  </si>
  <si>
    <t>IBK</t>
  </si>
  <si>
    <t>Laptop keyboard</t>
  </si>
  <si>
    <t>Smartphone keyboard</t>
  </si>
  <si>
    <t>Data extraction</t>
  </si>
  <si>
    <t>WiKey</t>
  </si>
  <si>
    <t>WindTalker</t>
  </si>
  <si>
    <t>Type</t>
  </si>
  <si>
    <t>eye-based</t>
  </si>
  <si>
    <t>WiFi</t>
  </si>
  <si>
    <t>Pattern</t>
  </si>
  <si>
    <t>N/A</t>
  </si>
  <si>
    <t>4 to 25</t>
  </si>
  <si>
    <t>Motion sensors</t>
  </si>
  <si>
    <t>4 to 8</t>
  </si>
  <si>
    <t>Video images</t>
  </si>
  <si>
    <t>Sound sensors</t>
  </si>
  <si>
    <t>PC keyboards</t>
  </si>
  <si>
    <t>5 to 10</t>
  </si>
  <si>
    <t>Smartphone and tablet</t>
  </si>
  <si>
    <t>Sound and motion sensors</t>
  </si>
  <si>
    <t>4 or 6</t>
  </si>
  <si>
    <t>WiPass 1</t>
  </si>
  <si>
    <t>WiPass 2</t>
  </si>
  <si>
    <t>TouchLogger</t>
  </si>
  <si>
    <t>ACCessory</t>
  </si>
  <si>
    <t>TapLogger</t>
  </si>
  <si>
    <t>J. Aviv</t>
  </si>
  <si>
    <t>Asonov et al.</t>
  </si>
  <si>
    <t>Asonov et al. Revisited</t>
  </si>
  <si>
    <t>Narain et al.</t>
  </si>
  <si>
    <t>Zhu et al.</t>
  </si>
  <si>
    <t>Smartphones</t>
  </si>
  <si>
    <t>Backes et al.</t>
  </si>
  <si>
    <t>LCD Screen</t>
  </si>
  <si>
    <t>-</t>
  </si>
  <si>
    <t>Backes et al. Revisited</t>
  </si>
  <si>
    <t>iSpy</t>
  </si>
  <si>
    <t>Online</t>
  </si>
  <si>
    <t>39 sentences</t>
  </si>
  <si>
    <t>Maggi et al.</t>
  </si>
  <si>
    <t>N\A</t>
  </si>
  <si>
    <t>ClearShot</t>
  </si>
  <si>
    <t>236 words</t>
  </si>
  <si>
    <t>Cardaioli et al.</t>
  </si>
  <si>
    <t>ATM's PIN pad</t>
  </si>
  <si>
    <t>7 at much</t>
  </si>
  <si>
    <t>AlphaLogger</t>
  </si>
  <si>
    <t>PIN Skimmer</t>
  </si>
  <si>
    <t>4 or 8</t>
  </si>
  <si>
    <t>Shukia et al.</t>
  </si>
  <si>
    <t>Columna1</t>
  </si>
  <si>
    <t>Entire 4-digit PIN</t>
  </si>
  <si>
    <t>Entire 6-digit PIN</t>
  </si>
  <si>
    <t>A word</t>
  </si>
  <si>
    <t>Single keystroke (4-d PIN)</t>
  </si>
  <si>
    <t>Single keystroke (6-d PIN)</t>
  </si>
  <si>
    <t>Single keystroke (natural)</t>
  </si>
  <si>
    <t>Single keystroke (forced)</t>
  </si>
  <si>
    <t>Experimental</t>
  </si>
  <si>
    <t>Usability and environment analysis</t>
  </si>
  <si>
    <t>$\surd$</t>
  </si>
  <si>
    <t>X</t>
  </si>
  <si>
    <t>Natural</t>
  </si>
  <si>
    <t>Dim</t>
  </si>
  <si>
    <t>Artificial</t>
  </si>
  <si>
    <t>Forced Gaze</t>
  </si>
  <si>
    <t>Natural Gaze</t>
  </si>
  <si>
    <t>LR</t>
  </si>
  <si>
    <t>Yes</t>
  </si>
  <si>
    <t>No</t>
  </si>
  <si>
    <t>Forced</t>
  </si>
  <si>
    <t>Tests</t>
  </si>
  <si>
    <t>13.71</t>
  </si>
  <si>
    <t>15.78</t>
  </si>
  <si>
    <t>Our research</t>
  </si>
  <si>
    <t>Acc</t>
  </si>
  <si>
    <t>Acc stdev</t>
  </si>
  <si>
    <t>PE</t>
  </si>
  <si>
    <t>PE stdev</t>
  </si>
  <si>
    <t>Distance</t>
  </si>
  <si>
    <t>TOTAL</t>
  </si>
  <si>
    <t>Acc (stdev)</t>
  </si>
  <si>
    <t>PE 0</t>
  </si>
  <si>
    <t>PE 1</t>
  </si>
  <si>
    <t>PE 2</t>
  </si>
  <si>
    <t>PE 3</t>
  </si>
  <si>
    <t>PE mean (stdev)</t>
  </si>
  <si>
    <t>3,3 (0,05)</t>
  </si>
  <si>
    <t>13.69 (0.36)</t>
  </si>
  <si>
    <t>14.47 (0.77)</t>
  </si>
  <si>
    <t>13.31 (0.39)</t>
  </si>
  <si>
    <t>13.28 (0.92)</t>
  </si>
  <si>
    <t>13.63 (0.58)</t>
  </si>
  <si>
    <t>13.03 (0.48)</t>
  </si>
  <si>
    <t>13.63 (0.37)</t>
  </si>
  <si>
    <t>15.25 (0.55)</t>
  </si>
  <si>
    <t>12.61 (0.32)</t>
  </si>
  <si>
    <t>14.57 (0.66)</t>
  </si>
  <si>
    <t>15.01 (0.77)</t>
  </si>
  <si>
    <t>12.91 (0.88)</t>
  </si>
  <si>
    <t>31.88 (0.79)</t>
  </si>
  <si>
    <t>32.42 (0.8)</t>
  </si>
  <si>
    <t>32.23 (0.58)</t>
  </si>
  <si>
    <t>20.71 (1.28)</t>
  </si>
  <si>
    <t>31.89 (0.89)</t>
  </si>
  <si>
    <t>18.07 (0.36)</t>
  </si>
  <si>
    <t>31.57 (0.51)</t>
  </si>
  <si>
    <t>35.74 (0.69)</t>
  </si>
  <si>
    <t>29.56 (0.34)</t>
  </si>
  <si>
    <t>32.51 (0.69)</t>
  </si>
  <si>
    <t>35.59 (0.68)</t>
  </si>
  <si>
    <t>31.42 (1.52)</t>
  </si>
  <si>
    <t>51.25 (0.6)</t>
  </si>
  <si>
    <t>51.4 (0.77)</t>
  </si>
  <si>
    <t>51.96 (0.59)</t>
  </si>
  <si>
    <t>37.33 (1.88)</t>
  </si>
  <si>
    <t>51.03 (0.45)</t>
  </si>
  <si>
    <t>34.64 (1.05)</t>
  </si>
  <si>
    <t>51.03 (0.43)</t>
  </si>
  <si>
    <t>54.85 (0.76)</t>
  </si>
  <si>
    <t>48.84 (0.62)</t>
  </si>
  <si>
    <t>51.23 (0.71)</t>
  </si>
  <si>
    <t>55.56 (0.62)</t>
  </si>
  <si>
    <t>51.37 (1.11)</t>
  </si>
  <si>
    <t>60.97 (0.66)</t>
  </si>
  <si>
    <t>61.13 (0.83)</t>
  </si>
  <si>
    <t>61.74 (0.67)</t>
  </si>
  <si>
    <t>53.13 (1.55)</t>
  </si>
  <si>
    <t>60.87 (0.27)</t>
  </si>
  <si>
    <t>50.53 (1.55)</t>
  </si>
  <si>
    <t>61.3 (0.57)</t>
  </si>
  <si>
    <t>65.11 (0.65)</t>
  </si>
  <si>
    <t>58.35 (0.77)</t>
  </si>
  <si>
    <t>61.15 (1.27)</t>
  </si>
  <si>
    <t>65.01 (0.71)</t>
  </si>
  <si>
    <t>60.69 (1.02)</t>
  </si>
  <si>
    <t>13.71 (0.31)</t>
  </si>
  <si>
    <t>14.98 (0.4)</t>
  </si>
  <si>
    <t>13.38 (0.52)</t>
  </si>
  <si>
    <t>12.99 (1.19)</t>
  </si>
  <si>
    <t>13.94 (0.37)</t>
  </si>
  <si>
    <t>13.48 (0.27)</t>
  </si>
  <si>
    <t>14.51 (0.46)</t>
  </si>
  <si>
    <t>15.79 (0.73)</t>
  </si>
  <si>
    <t>13.21 (0.17)</t>
  </si>
  <si>
    <t>14.88 (0.45)</t>
  </si>
  <si>
    <t>14.78 (0.47)</t>
  </si>
  <si>
    <t>13.0 (0.49)</t>
  </si>
  <si>
    <t>31.76 (0.45)</t>
  </si>
  <si>
    <t>33.69 (0.44)</t>
  </si>
  <si>
    <t>31.91 (0.73)</t>
  </si>
  <si>
    <t>18.38 (1.97)</t>
  </si>
  <si>
    <t>32.13 (0.2)</t>
  </si>
  <si>
    <t>17.27 (0.35)</t>
  </si>
  <si>
    <t>32.96 (0.49)</t>
  </si>
  <si>
    <t>34.84 (0.54)</t>
  </si>
  <si>
    <t>31.65 (0.4)</t>
  </si>
  <si>
    <t>33.15 (0.65)</t>
  </si>
  <si>
    <t>34.88 (0.56)</t>
  </si>
  <si>
    <t>31.63 (0.81)</t>
  </si>
  <si>
    <t>52.5 (0.34)</t>
  </si>
  <si>
    <t>53.02 (0.61)</t>
  </si>
  <si>
    <t>53.22 (0.91)</t>
  </si>
  <si>
    <t>35.43 (1.95)</t>
  </si>
  <si>
    <t>52.66 (0.47)</t>
  </si>
  <si>
    <t>36.49 (0.45)</t>
  </si>
  <si>
    <t>53.33 (0.5)</t>
  </si>
  <si>
    <t>54.19 (0.69)</t>
  </si>
  <si>
    <t>52.82 (0.77)</t>
  </si>
  <si>
    <t>53.05 (0.97)</t>
  </si>
  <si>
    <t>55.0 (0.68)</t>
  </si>
  <si>
    <t>52.27 (0.81)</t>
  </si>
  <si>
    <t>61.25 (0.29)</t>
  </si>
  <si>
    <t>61.99 (0.58)</t>
  </si>
  <si>
    <t>61.62 (0.83)</t>
  </si>
  <si>
    <t>52.75 (1.87)</t>
  </si>
  <si>
    <t>61.43 (0.5)</t>
  </si>
  <si>
    <t>54.43 (0.32)</t>
  </si>
  <si>
    <t>62.53 (0.59)</t>
  </si>
  <si>
    <t>63.98 (0.49)</t>
  </si>
  <si>
    <t>60.02 (0.66)</t>
  </si>
  <si>
    <t>61.81 (0.83)</t>
  </si>
  <si>
    <t>62.93 (0.62)</t>
  </si>
  <si>
    <t>60.8 (0.87)</t>
  </si>
  <si>
    <t>13.3 (0.35)</t>
  </si>
  <si>
    <t>31.0 (0.4)</t>
  </si>
  <si>
    <t>51.08 (0.7)</t>
  </si>
  <si>
    <t>60.15 (0.5)</t>
  </si>
  <si>
    <t>15.09 (0.48)</t>
  </si>
  <si>
    <t>33.39 (0.7)</t>
  </si>
  <si>
    <t>52.76 (0.62)</t>
  </si>
  <si>
    <t>61.6 (0.56)</t>
  </si>
  <si>
    <t>13.03 (0.99)</t>
  </si>
  <si>
    <t>31.3 (1.17)</t>
  </si>
  <si>
    <t>51.67 (0.85)</t>
  </si>
  <si>
    <t>60.84 (0.7)</t>
  </si>
  <si>
    <t>12.37 (0.73)</t>
  </si>
  <si>
    <t>16.96 (1.16)</t>
  </si>
  <si>
    <t>35.24 (1.72)</t>
  </si>
  <si>
    <t>53.49 (1.36)</t>
  </si>
  <si>
    <t>13.71 (0.32)</t>
  </si>
  <si>
    <t>31.38 (0.51)</t>
  </si>
  <si>
    <t>51.1 (0.57)</t>
  </si>
  <si>
    <t>60.61 (0.56)</t>
  </si>
  <si>
    <t>13.27 (0.62)</t>
  </si>
  <si>
    <t>17.14 (0.75)</t>
  </si>
  <si>
    <t>36.41 (0.84)</t>
  </si>
  <si>
    <t>54.21 (0.65)</t>
  </si>
  <si>
    <t>14.05 (0.32)</t>
  </si>
  <si>
    <t>32.11 (0.66)</t>
  </si>
  <si>
    <t>51.74 (0.82)</t>
  </si>
  <si>
    <t>61.51 (0.62)</t>
  </si>
  <si>
    <t>15.66 (0.62)</t>
  </si>
  <si>
    <t>35.0 (0.77)</t>
  </si>
  <si>
    <t>53.56 (0.91)</t>
  </si>
  <si>
    <t>63.55 (1.21)</t>
  </si>
  <si>
    <t>12.7 (0.19)</t>
  </si>
  <si>
    <t>29.79 (0.94)</t>
  </si>
  <si>
    <t>51.06 (0.81)</t>
  </si>
  <si>
    <t>59.08 (0.69)</t>
  </si>
  <si>
    <t>14.42 (0.73)</t>
  </si>
  <si>
    <t>32.17 (1.14)</t>
  </si>
  <si>
    <t>51.11 (0.97)</t>
  </si>
  <si>
    <t>60.97 (0.93)</t>
  </si>
  <si>
    <t>14.12 (0.57)</t>
  </si>
  <si>
    <t>33.31 (0.63)</t>
  </si>
  <si>
    <t>52.67 (0.81)</t>
  </si>
  <si>
    <t>61.52 (0.76)</t>
  </si>
  <si>
    <t>12.13 (0.89)</t>
  </si>
  <si>
    <t>29.56 (1.14)</t>
  </si>
  <si>
    <t>49.5 (1.22)</t>
  </si>
  <si>
    <t>58.73 (0.84)</t>
  </si>
  <si>
    <t>11.05 (0.05)</t>
  </si>
  <si>
    <t>10.56 (0.15)</t>
  </si>
  <si>
    <t>11.59 (0.14)</t>
  </si>
  <si>
    <t>12.7 (0.25)</t>
  </si>
  <si>
    <t>10.94 (0.08)</t>
  </si>
  <si>
    <t>12.88 (0.3)</t>
  </si>
  <si>
    <t>10.59 (0.05)</t>
  </si>
  <si>
    <t>10.15 (0.21)</t>
  </si>
  <si>
    <t>12.08 (0.1)</t>
  </si>
  <si>
    <t>10.52 (0.19)</t>
  </si>
  <si>
    <t>12.24 (0.25)</t>
  </si>
  <si>
    <t>11.01 (0.04)</t>
  </si>
  <si>
    <t>26.18 (0.09)</t>
  </si>
  <si>
    <t>25.83 (0.17)</t>
  </si>
  <si>
    <t>26.77 (0.18)</t>
  </si>
  <si>
    <t>15.9 (0.61)</t>
  </si>
  <si>
    <t>25.92 (0.11)</t>
  </si>
  <si>
    <t>16.44 (0.45)</t>
  </si>
  <si>
    <t>25.21 (0.16)</t>
  </si>
  <si>
    <t>25.42 (0.41)</t>
  </si>
  <si>
    <t>28.13 (0.15)</t>
  </si>
  <si>
    <t>25.92 (0.27)</t>
  </si>
  <si>
    <t>27.94 (0.29)</t>
  </si>
  <si>
    <t>25.97 (0.09)</t>
  </si>
  <si>
    <t>48.42 (0.11)</t>
  </si>
  <si>
    <t>47.73 (0.25)</t>
  </si>
  <si>
    <t>49.04 (0.2)</t>
  </si>
  <si>
    <t>34.73 (0.99)</t>
  </si>
  <si>
    <t>48.0 (0.09)</t>
  </si>
  <si>
    <t>35.65 (0.55)</t>
  </si>
  <si>
    <t>47.36 (0.18)</t>
  </si>
  <si>
    <t>47.66 (0.49)</t>
  </si>
  <si>
    <t>49.72 (0.25)</t>
  </si>
  <si>
    <t>48.62 (0.29)</t>
  </si>
  <si>
    <t>47.49 (0.48)</t>
  </si>
  <si>
    <t>48.97 (0.2)</t>
  </si>
  <si>
    <t>56.66 (0.18)</t>
  </si>
  <si>
    <t>56.04 (0.36)</t>
  </si>
  <si>
    <t>57.32 (0.2)</t>
  </si>
  <si>
    <t>53.66 (1.1)</t>
  </si>
  <si>
    <t>56.41 (0.1)</t>
  </si>
  <si>
    <t>54.02 (0.51)</t>
  </si>
  <si>
    <t>56.18 (0.22)</t>
  </si>
  <si>
    <t>57.45 (0.71)</t>
  </si>
  <si>
    <t>57.0 (0.28)</t>
  </si>
  <si>
    <t>57.78 (0.31)</t>
  </si>
  <si>
    <t>54.73 (0.55)</t>
  </si>
  <si>
    <t>57.3 (0.19)</t>
  </si>
  <si>
    <t>13.38 (0.35)</t>
  </si>
  <si>
    <t>12.62 (0.62)</t>
  </si>
  <si>
    <t>14.22 (0.69)</t>
  </si>
  <si>
    <t>11.45 (0.89)</t>
  </si>
  <si>
    <t>13.56 (0.31)</t>
  </si>
  <si>
    <t>12.3 (0.49)</t>
  </si>
  <si>
    <t>13.58 (0.43)</t>
  </si>
  <si>
    <t>15.45 (0.32)</t>
  </si>
  <si>
    <t>11.23 (0.21)</t>
  </si>
  <si>
    <t>12.63 (0.48)</t>
  </si>
  <si>
    <t>12.78 (0.68)</t>
  </si>
  <si>
    <t>10.69 (0.7)</t>
  </si>
  <si>
    <t>29.33 (0.42)</t>
  </si>
  <si>
    <t>28.33 (0.65)</t>
  </si>
  <si>
    <t>30.86 (0.84)</t>
  </si>
  <si>
    <t>16.46 (1.42)</t>
  </si>
  <si>
    <t>29.28 (0.53)</t>
  </si>
  <si>
    <t>16.99 (0.53)</t>
  </si>
  <si>
    <t>29.19 (0.46)</t>
  </si>
  <si>
    <t>31.35 (0.73)</t>
  </si>
  <si>
    <t>27.79 (0.52)</t>
  </si>
  <si>
    <t>27.78 (0.47)</t>
  </si>
  <si>
    <t>30.89 (0.78)</t>
  </si>
  <si>
    <t>27.46 (1.05)</t>
  </si>
  <si>
    <t>49.58 (0.52)</t>
  </si>
  <si>
    <t>48.89 (0.64)</t>
  </si>
  <si>
    <t>50.68 (0.49)</t>
  </si>
  <si>
    <t>33.99 (1.51)</t>
  </si>
  <si>
    <t>49.49 (0.63)</t>
  </si>
  <si>
    <t>35.02 (0.86)</t>
  </si>
  <si>
    <t>49.38 (0.36)</t>
  </si>
  <si>
    <t>51.5 (0.5)</t>
  </si>
  <si>
    <t>48.24 (0.44)</t>
  </si>
  <si>
    <t>48.4 (0.55)</t>
  </si>
  <si>
    <t>51.0 (0.51)</t>
  </si>
  <si>
    <t>48.93 (1.08)</t>
  </si>
  <si>
    <t>59.09 (0.48)</t>
  </si>
  <si>
    <t>58.38 (0.48)</t>
  </si>
  <si>
    <t>60.21 (0.42)</t>
  </si>
  <si>
    <t>52.24 (1.11)</t>
  </si>
  <si>
    <t>59.14 (0.53)</t>
  </si>
  <si>
    <t>52.27 (0.78)</t>
  </si>
  <si>
    <t>59.39 (0.38)</t>
  </si>
  <si>
    <t>61.53 (0.34)</t>
  </si>
  <si>
    <t>57.15 (0.27)</t>
  </si>
  <si>
    <t>58.33 (0.38)</t>
  </si>
  <si>
    <t>59.43 (0.88)</t>
  </si>
  <si>
    <t>59.08 (1.04)</t>
  </si>
  <si>
    <t>18.05 (1.0)</t>
  </si>
  <si>
    <t>36.99 (1.32)</t>
  </si>
  <si>
    <t>55.61 (1.16)</t>
  </si>
  <si>
    <t>64.71 (1.06)</t>
  </si>
  <si>
    <t>14.87 (0.92)</t>
  </si>
  <si>
    <t>33.86 (1.26)</t>
  </si>
  <si>
    <t>43.54 (1.13)</t>
  </si>
  <si>
    <t>57.68 (1.33)</t>
  </si>
  <si>
    <t>12.1 (1.46)</t>
  </si>
  <si>
    <t>22.14 (2.12)</t>
  </si>
  <si>
    <t>33.1 (2.22)</t>
  </si>
  <si>
    <t>42.35 (2.98)</t>
  </si>
  <si>
    <t>16.71 (0.86)</t>
  </si>
  <si>
    <t>35.69 (1.17)</t>
  </si>
  <si>
    <t>55.11 (0.87)</t>
  </si>
  <si>
    <t>64.89 (1.01)</t>
  </si>
  <si>
    <t>12.36 (1.06)</t>
  </si>
  <si>
    <t>20.45 (0.99)</t>
  </si>
  <si>
    <t>39.98 (0.93)</t>
  </si>
  <si>
    <t>62.93 (1.03)</t>
  </si>
  <si>
    <t>17.07 (0.64)</t>
  </si>
  <si>
    <t>37.26 (0.57)</t>
  </si>
  <si>
    <t>55.39 (0.41)</t>
  </si>
  <si>
    <t>65.27 (0.85)</t>
  </si>
  <si>
    <t>18.56 (1.08)</t>
  </si>
  <si>
    <t>37.57 (0.97)</t>
  </si>
  <si>
    <t>55.77 (0.71)</t>
  </si>
  <si>
    <t>65.26 (1.19)</t>
  </si>
  <si>
    <t>15.46 (0.79)</t>
  </si>
  <si>
    <t>37.26 (1.49)</t>
  </si>
  <si>
    <t>58.54 (1.18)</t>
  </si>
  <si>
    <t>65.9 (1.15)</t>
  </si>
  <si>
    <t>14.86 (1.22)</t>
  </si>
  <si>
    <t>35.99 (1.82)</t>
  </si>
  <si>
    <t>55.72 (1.63)</t>
  </si>
  <si>
    <t>65.16 (2.09)</t>
  </si>
  <si>
    <t>13.8 (0.46)</t>
  </si>
  <si>
    <t>13.26 (0.28)</t>
  </si>
  <si>
    <t>14.67 (0.68)</t>
  </si>
  <si>
    <t>13.39 (0.29)</t>
  </si>
  <si>
    <t>14.91 (0.73)</t>
  </si>
  <si>
    <t>13.25 (0.35)</t>
  </si>
  <si>
    <t>13.67 (0.32)</t>
  </si>
  <si>
    <t>15.1 (1.02)</t>
  </si>
  <si>
    <t>13.13 (0.91)</t>
  </si>
  <si>
    <t>33.11 (0.99)</t>
  </si>
  <si>
    <t>31.25 (1.06)</t>
  </si>
  <si>
    <t>21.44 (1.34)</t>
  </si>
  <si>
    <t>31.87 (0.4)</t>
  </si>
  <si>
    <t>18.97 (0.61)</t>
  </si>
  <si>
    <t>31.66 (0.66)</t>
  </si>
  <si>
    <t>32.56 (0.76)</t>
  </si>
  <si>
    <t>35.16 (1.76)</t>
  </si>
  <si>
    <t>20.27 (1.11)</t>
  </si>
  <si>
    <t>54.06 (0.92)</t>
  </si>
  <si>
    <t>52.25 (0.74)</t>
  </si>
  <si>
    <t>40.37 (1.67)</t>
  </si>
  <si>
    <t>52.7 (0.53)</t>
  </si>
  <si>
    <t>28.38 (0.81)</t>
  </si>
  <si>
    <t>52.67 (0.65)</t>
  </si>
  <si>
    <t>52.95 (1.15)</t>
  </si>
  <si>
    <t>54.62 (1.57)</t>
  </si>
  <si>
    <t>30.88 (1.42)</t>
  </si>
  <si>
    <t>60.77 (0.79)</t>
  </si>
  <si>
    <t>60.07 (0.65)</t>
  </si>
  <si>
    <t>60.69 (1.37)</t>
  </si>
  <si>
    <t>60.26 (0.68)</t>
  </si>
  <si>
    <t>44.1 (0.98)</t>
  </si>
  <si>
    <t>60.44 (0.54)</t>
  </si>
  <si>
    <t>59.95 (1.12)</t>
  </si>
  <si>
    <t>63.05 (1.41)</t>
  </si>
  <si>
    <t>47.11 (1.49)</t>
  </si>
  <si>
    <t>3,36 (0,02)</t>
  </si>
  <si>
    <t>3,37 (0,05)</t>
  </si>
  <si>
    <t>3,04 (0,07)</t>
  </si>
  <si>
    <t>3,36 (0,03)</t>
  </si>
  <si>
    <t>3,57 (0,04)</t>
  </si>
  <si>
    <t>3,35 (0,05)</t>
  </si>
  <si>
    <t>3,33 (0,06)</t>
  </si>
  <si>
    <t>3,24 (0,09)</t>
  </si>
  <si>
    <t>3,5 (0,07)</t>
  </si>
  <si>
    <t>J48
forced gaze</t>
  </si>
  <si>
    <t>J48
natural gaze</t>
  </si>
  <si>
    <t>Corrected Acc (%)</t>
  </si>
  <si>
    <t>KNN
Acc (stdev)</t>
  </si>
  <si>
    <t>J48
Acc (stdev)</t>
  </si>
  <si>
    <t>LMT
Acc (stdev)</t>
  </si>
  <si>
    <t>LR
Acc (stdev)</t>
  </si>
  <si>
    <t>SVM
Acc (stdev)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</si>
</sst>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3" fillId="3" borderId="0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2" fontId="0" fillId="3" borderId="0" xfId="0" applyNumberFormat="1" applyFill="1" applyBorder="1"/>
    <xf numFmtId="2" fontId="0" fillId="4" borderId="0" xfId="0" applyNumberFormat="1" applyFill="1" applyBorder="1"/>
    <xf numFmtId="0" fontId="1" fillId="0" borderId="0" xfId="0" applyFont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2" borderId="0" xfId="0" applyNumberFormat="1" applyFont="1" applyFill="1" applyBorder="1"/>
    <xf numFmtId="2" fontId="1" fillId="5" borderId="0" xfId="0" applyNumberFormat="1" applyFont="1" applyFill="1" applyBorder="1"/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2" fontId="0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[1]Hoja1!$W$2:$AK$2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[1]Hoja1!$W$3:$AK$3</c:f>
              <c:numCache>
                <c:formatCode>General</c:formatCode>
                <c:ptCount val="15"/>
                <c:pt idx="0">
                  <c:v>196638</c:v>
                </c:pt>
                <c:pt idx="1">
                  <c:v>247490</c:v>
                </c:pt>
                <c:pt idx="2">
                  <c:v>301270</c:v>
                </c:pt>
                <c:pt idx="3">
                  <c:v>142560</c:v>
                </c:pt>
                <c:pt idx="4">
                  <c:v>116016</c:v>
                </c:pt>
                <c:pt idx="5">
                  <c:v>77302</c:v>
                </c:pt>
                <c:pt idx="6">
                  <c:v>157176</c:v>
                </c:pt>
                <c:pt idx="7">
                  <c:v>131011</c:v>
                </c:pt>
                <c:pt idx="8">
                  <c:v>53055</c:v>
                </c:pt>
                <c:pt idx="9">
                  <c:v>24911</c:v>
                </c:pt>
                <c:pt idx="10">
                  <c:v>31961</c:v>
                </c:pt>
                <c:pt idx="11">
                  <c:v>2963</c:v>
                </c:pt>
                <c:pt idx="12">
                  <c:v>5172</c:v>
                </c:pt>
                <c:pt idx="13">
                  <c:v>726</c:v>
                </c:pt>
                <c:pt idx="1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320-A612-8A6B5FE21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254991"/>
        <c:axId val="11362554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[1]Hoja1!$W$2:$AK$2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[1]Hoja1!$W$2:$AK$2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2D7-4320-A612-8A6B5FE2141D}"/>
                  </c:ext>
                </c:extLst>
              </c15:ser>
            </c15:filteredBarSeries>
          </c:ext>
        </c:extLst>
      </c:barChart>
      <c:catAx>
        <c:axId val="113625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6255407"/>
        <c:crosses val="autoZero"/>
        <c:auto val="1"/>
        <c:lblAlgn val="ctr"/>
        <c:lblOffset val="100"/>
        <c:noMultiLvlLbl val="0"/>
      </c:catAx>
      <c:valAx>
        <c:axId val="11362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Keystrokes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625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</xdr:rowOff>
    </xdr:from>
    <xdr:to>
      <xdr:col>37</xdr:col>
      <xdr:colOff>0</xdr:colOff>
      <xdr:row>25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480AE3-2523-4F6B-A922-59B2C8DD2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_ev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W2">
            <v>0</v>
          </cell>
          <cell r="X2">
            <v>1</v>
          </cell>
          <cell r="Y2">
            <v>2</v>
          </cell>
          <cell r="Z2">
            <v>3</v>
          </cell>
          <cell r="AA2">
            <v>4</v>
          </cell>
          <cell r="AB2">
            <v>5</v>
          </cell>
          <cell r="AC2">
            <v>6</v>
          </cell>
          <cell r="AD2">
            <v>7</v>
          </cell>
          <cell r="AE2">
            <v>8</v>
          </cell>
          <cell r="AF2">
            <v>9</v>
          </cell>
          <cell r="AG2">
            <v>10</v>
          </cell>
          <cell r="AH2">
            <v>11</v>
          </cell>
          <cell r="AI2">
            <v>12</v>
          </cell>
          <cell r="AJ2">
            <v>13</v>
          </cell>
          <cell r="AK2">
            <v>14</v>
          </cell>
        </row>
        <row r="3">
          <cell r="D3">
            <v>6789</v>
          </cell>
          <cell r="E3">
            <v>9039</v>
          </cell>
          <cell r="F3">
            <v>9560</v>
          </cell>
          <cell r="G3">
            <v>4837</v>
          </cell>
          <cell r="H3">
            <v>3726</v>
          </cell>
          <cell r="I3">
            <v>2572</v>
          </cell>
          <cell r="J3">
            <v>4842</v>
          </cell>
          <cell r="K3">
            <v>3623</v>
          </cell>
          <cell r="L3">
            <v>2254</v>
          </cell>
          <cell r="M3">
            <v>820</v>
          </cell>
          <cell r="N3">
            <v>898</v>
          </cell>
          <cell r="O3">
            <v>206</v>
          </cell>
          <cell r="P3">
            <v>432</v>
          </cell>
          <cell r="Q3">
            <v>37</v>
          </cell>
          <cell r="R3">
            <v>0</v>
          </cell>
          <cell r="W3">
            <v>196638</v>
          </cell>
          <cell r="X3">
            <v>247490</v>
          </cell>
          <cell r="Y3">
            <v>301270</v>
          </cell>
          <cell r="Z3">
            <v>142560</v>
          </cell>
          <cell r="AA3">
            <v>116016</v>
          </cell>
          <cell r="AB3">
            <v>77302</v>
          </cell>
          <cell r="AC3">
            <v>157176</v>
          </cell>
          <cell r="AD3">
            <v>131011</v>
          </cell>
          <cell r="AE3">
            <v>53055</v>
          </cell>
          <cell r="AF3">
            <v>24911</v>
          </cell>
          <cell r="AG3">
            <v>31961</v>
          </cell>
          <cell r="AH3">
            <v>2963</v>
          </cell>
          <cell r="AI3">
            <v>5172</v>
          </cell>
          <cell r="AJ3">
            <v>726</v>
          </cell>
          <cell r="AK3">
            <v>39</v>
          </cell>
        </row>
        <row r="4">
          <cell r="D4">
            <v>3734</v>
          </cell>
          <cell r="E4">
            <v>4643</v>
          </cell>
          <cell r="F4">
            <v>4920</v>
          </cell>
          <cell r="G4">
            <v>2534</v>
          </cell>
          <cell r="H4">
            <v>2069</v>
          </cell>
          <cell r="I4">
            <v>1379</v>
          </cell>
          <cell r="J4">
            <v>2470</v>
          </cell>
          <cell r="K4">
            <v>1808</v>
          </cell>
          <cell r="L4">
            <v>1202</v>
          </cell>
          <cell r="M4">
            <v>386</v>
          </cell>
          <cell r="N4">
            <v>467</v>
          </cell>
          <cell r="O4">
            <v>91</v>
          </cell>
          <cell r="P4">
            <v>186</v>
          </cell>
          <cell r="Q4">
            <v>14</v>
          </cell>
          <cell r="R4">
            <v>0</v>
          </cell>
        </row>
        <row r="5">
          <cell r="D5">
            <v>3164</v>
          </cell>
          <cell r="E5">
            <v>4476</v>
          </cell>
          <cell r="F5">
            <v>4684</v>
          </cell>
          <cell r="G5">
            <v>2343</v>
          </cell>
          <cell r="H5">
            <v>1810</v>
          </cell>
          <cell r="I5">
            <v>1234</v>
          </cell>
          <cell r="J5">
            <v>2262</v>
          </cell>
          <cell r="K5">
            <v>1744</v>
          </cell>
          <cell r="L5">
            <v>1051</v>
          </cell>
          <cell r="M5">
            <v>310</v>
          </cell>
          <cell r="N5">
            <v>377</v>
          </cell>
          <cell r="O5">
            <v>92</v>
          </cell>
          <cell r="P5">
            <v>174</v>
          </cell>
          <cell r="Q5">
            <v>11</v>
          </cell>
          <cell r="R5">
            <v>0</v>
          </cell>
        </row>
        <row r="6">
          <cell r="D6">
            <v>614</v>
          </cell>
          <cell r="E6">
            <v>342</v>
          </cell>
          <cell r="F6">
            <v>765</v>
          </cell>
          <cell r="G6">
            <v>729</v>
          </cell>
          <cell r="H6">
            <v>706</v>
          </cell>
          <cell r="I6">
            <v>279</v>
          </cell>
          <cell r="J6">
            <v>302</v>
          </cell>
          <cell r="K6">
            <v>393</v>
          </cell>
          <cell r="L6">
            <v>156</v>
          </cell>
          <cell r="M6">
            <v>148</v>
          </cell>
          <cell r="N6">
            <v>143</v>
          </cell>
          <cell r="O6">
            <v>14</v>
          </cell>
          <cell r="P6">
            <v>14</v>
          </cell>
          <cell r="Q6">
            <v>15</v>
          </cell>
          <cell r="R6">
            <v>0</v>
          </cell>
        </row>
        <row r="7">
          <cell r="D7">
            <v>6171</v>
          </cell>
          <cell r="E7">
            <v>8201</v>
          </cell>
          <cell r="F7">
            <v>8565</v>
          </cell>
          <cell r="G7">
            <v>4463</v>
          </cell>
          <cell r="H7">
            <v>3393</v>
          </cell>
          <cell r="I7">
            <v>2334</v>
          </cell>
          <cell r="J7">
            <v>4328</v>
          </cell>
          <cell r="K7">
            <v>3212</v>
          </cell>
          <cell r="L7">
            <v>2092</v>
          </cell>
          <cell r="M7">
            <v>765</v>
          </cell>
          <cell r="N7">
            <v>848</v>
          </cell>
          <cell r="O7">
            <v>204</v>
          </cell>
          <cell r="P7">
            <v>401</v>
          </cell>
          <cell r="Q7">
            <v>37</v>
          </cell>
          <cell r="R7">
            <v>1</v>
          </cell>
        </row>
        <row r="8">
          <cell r="D8">
            <v>1176</v>
          </cell>
          <cell r="E8">
            <v>458</v>
          </cell>
          <cell r="F8">
            <v>1505</v>
          </cell>
          <cell r="G8">
            <v>1438</v>
          </cell>
          <cell r="H8">
            <v>1392</v>
          </cell>
          <cell r="I8">
            <v>504</v>
          </cell>
          <cell r="J8">
            <v>561</v>
          </cell>
          <cell r="K8">
            <v>722</v>
          </cell>
          <cell r="L8">
            <v>392</v>
          </cell>
          <cell r="M8">
            <v>301</v>
          </cell>
          <cell r="N8">
            <v>371</v>
          </cell>
          <cell r="O8">
            <v>58</v>
          </cell>
          <cell r="P8">
            <v>88</v>
          </cell>
          <cell r="Q8">
            <v>107</v>
          </cell>
          <cell r="R8">
            <v>0</v>
          </cell>
        </row>
        <row r="9">
          <cell r="D9">
            <v>5475</v>
          </cell>
          <cell r="E9">
            <v>7262</v>
          </cell>
          <cell r="F9">
            <v>7869</v>
          </cell>
          <cell r="G9">
            <v>4160</v>
          </cell>
          <cell r="H9">
            <v>3088</v>
          </cell>
          <cell r="I9">
            <v>2156</v>
          </cell>
          <cell r="J9">
            <v>3832</v>
          </cell>
          <cell r="K9">
            <v>2895</v>
          </cell>
          <cell r="L9">
            <v>1891</v>
          </cell>
          <cell r="M9">
            <v>710</v>
          </cell>
          <cell r="N9">
            <v>641</v>
          </cell>
          <cell r="O9">
            <v>130</v>
          </cell>
          <cell r="P9">
            <v>267</v>
          </cell>
          <cell r="Q9">
            <v>32</v>
          </cell>
          <cell r="R9">
            <v>2</v>
          </cell>
        </row>
        <row r="10">
          <cell r="D10">
            <v>3950</v>
          </cell>
          <cell r="E10">
            <v>5241</v>
          </cell>
          <cell r="F10">
            <v>4894</v>
          </cell>
          <cell r="G10">
            <v>2625</v>
          </cell>
          <cell r="H10">
            <v>1936</v>
          </cell>
          <cell r="I10">
            <v>1333</v>
          </cell>
          <cell r="J10">
            <v>2290</v>
          </cell>
          <cell r="K10">
            <v>1549</v>
          </cell>
          <cell r="L10">
            <v>932</v>
          </cell>
          <cell r="M10">
            <v>359</v>
          </cell>
          <cell r="N10">
            <v>301</v>
          </cell>
          <cell r="O10">
            <v>84</v>
          </cell>
          <cell r="P10">
            <v>122</v>
          </cell>
          <cell r="Q10">
            <v>16</v>
          </cell>
          <cell r="R10">
            <v>0</v>
          </cell>
        </row>
        <row r="11">
          <cell r="D11">
            <v>3020</v>
          </cell>
          <cell r="E11">
            <v>4061</v>
          </cell>
          <cell r="F11">
            <v>4623</v>
          </cell>
          <cell r="G11">
            <v>2270</v>
          </cell>
          <cell r="H11">
            <v>1754</v>
          </cell>
          <cell r="I11">
            <v>1217</v>
          </cell>
          <cell r="J11">
            <v>2519</v>
          </cell>
          <cell r="K11">
            <v>1974</v>
          </cell>
          <cell r="L11">
            <v>1276</v>
          </cell>
          <cell r="M11">
            <v>381</v>
          </cell>
          <cell r="N11">
            <v>505</v>
          </cell>
          <cell r="O11">
            <v>100</v>
          </cell>
          <cell r="P11">
            <v>277</v>
          </cell>
          <cell r="Q11">
            <v>22</v>
          </cell>
          <cell r="R11">
            <v>4</v>
          </cell>
        </row>
        <row r="12">
          <cell r="D12">
            <v>3480</v>
          </cell>
          <cell r="E12">
            <v>4278</v>
          </cell>
          <cell r="F12">
            <v>4471</v>
          </cell>
          <cell r="G12">
            <v>2384</v>
          </cell>
          <cell r="H12">
            <v>1901</v>
          </cell>
          <cell r="I12">
            <v>1309</v>
          </cell>
          <cell r="J12">
            <v>2254</v>
          </cell>
          <cell r="K12">
            <v>1689</v>
          </cell>
          <cell r="L12">
            <v>1119</v>
          </cell>
          <cell r="M12">
            <v>389</v>
          </cell>
          <cell r="N12">
            <v>378</v>
          </cell>
          <cell r="O12">
            <v>69</v>
          </cell>
          <cell r="P12">
            <v>185</v>
          </cell>
          <cell r="Q12">
            <v>17</v>
          </cell>
          <cell r="R12">
            <v>1</v>
          </cell>
        </row>
        <row r="13">
          <cell r="D13">
            <v>1932</v>
          </cell>
          <cell r="E13">
            <v>2675</v>
          </cell>
          <cell r="F13">
            <v>2614</v>
          </cell>
          <cell r="G13">
            <v>1229</v>
          </cell>
          <cell r="H13">
            <v>839</v>
          </cell>
          <cell r="I13">
            <v>544</v>
          </cell>
          <cell r="J13">
            <v>1236</v>
          </cell>
          <cell r="K13">
            <v>938</v>
          </cell>
          <cell r="L13">
            <v>512</v>
          </cell>
          <cell r="M13">
            <v>163</v>
          </cell>
          <cell r="N13">
            <v>224</v>
          </cell>
          <cell r="O13">
            <v>50</v>
          </cell>
          <cell r="P13">
            <v>70</v>
          </cell>
          <cell r="Q13">
            <v>21</v>
          </cell>
          <cell r="R13">
            <v>4</v>
          </cell>
        </row>
        <row r="14">
          <cell r="D14">
            <v>1631</v>
          </cell>
          <cell r="E14">
            <v>2347</v>
          </cell>
          <cell r="F14">
            <v>2531</v>
          </cell>
          <cell r="G14">
            <v>1182</v>
          </cell>
          <cell r="H14">
            <v>958</v>
          </cell>
          <cell r="I14">
            <v>652</v>
          </cell>
          <cell r="J14">
            <v>1262</v>
          </cell>
          <cell r="K14">
            <v>921</v>
          </cell>
          <cell r="L14">
            <v>549</v>
          </cell>
          <cell r="M14">
            <v>209</v>
          </cell>
          <cell r="N14">
            <v>239</v>
          </cell>
          <cell r="O14">
            <v>43</v>
          </cell>
          <cell r="P14">
            <v>135</v>
          </cell>
          <cell r="Q14">
            <v>1</v>
          </cell>
          <cell r="R14">
            <v>0</v>
          </cell>
        </row>
        <row r="15">
          <cell r="D15">
            <v>6804</v>
          </cell>
          <cell r="E15">
            <v>8982</v>
          </cell>
          <cell r="F15">
            <v>10242</v>
          </cell>
          <cell r="G15">
            <v>4357</v>
          </cell>
          <cell r="H15">
            <v>3612</v>
          </cell>
          <cell r="I15">
            <v>2643</v>
          </cell>
          <cell r="J15">
            <v>5413</v>
          </cell>
          <cell r="K15">
            <v>4380</v>
          </cell>
          <cell r="L15">
            <v>1257</v>
          </cell>
          <cell r="M15">
            <v>621</v>
          </cell>
          <cell r="N15">
            <v>1103</v>
          </cell>
          <cell r="O15">
            <v>108</v>
          </cell>
          <cell r="P15">
            <v>94</v>
          </cell>
          <cell r="Q15">
            <v>17</v>
          </cell>
          <cell r="R15">
            <v>2</v>
          </cell>
        </row>
        <row r="16">
          <cell r="D16">
            <v>3899</v>
          </cell>
          <cell r="E16">
            <v>4816</v>
          </cell>
          <cell r="F16">
            <v>5027</v>
          </cell>
          <cell r="G16">
            <v>2332</v>
          </cell>
          <cell r="H16">
            <v>1849</v>
          </cell>
          <cell r="I16">
            <v>1355</v>
          </cell>
          <cell r="J16">
            <v>2652</v>
          </cell>
          <cell r="K16">
            <v>2163</v>
          </cell>
          <cell r="L16">
            <v>735</v>
          </cell>
          <cell r="M16">
            <v>346</v>
          </cell>
          <cell r="N16">
            <v>587</v>
          </cell>
          <cell r="O16">
            <v>76</v>
          </cell>
          <cell r="P16">
            <v>61</v>
          </cell>
          <cell r="Q16">
            <v>5</v>
          </cell>
          <cell r="R16">
            <v>0</v>
          </cell>
        </row>
        <row r="17">
          <cell r="D17">
            <v>3210</v>
          </cell>
          <cell r="E17">
            <v>4362</v>
          </cell>
          <cell r="F17">
            <v>5036</v>
          </cell>
          <cell r="G17">
            <v>2025</v>
          </cell>
          <cell r="H17">
            <v>1718</v>
          </cell>
          <cell r="I17">
            <v>1245</v>
          </cell>
          <cell r="J17">
            <v>2625</v>
          </cell>
          <cell r="K17">
            <v>2135</v>
          </cell>
          <cell r="L17">
            <v>552</v>
          </cell>
          <cell r="M17">
            <v>213</v>
          </cell>
          <cell r="N17">
            <v>467</v>
          </cell>
          <cell r="O17">
            <v>50</v>
          </cell>
          <cell r="P17">
            <v>78</v>
          </cell>
          <cell r="Q17">
            <v>16</v>
          </cell>
          <cell r="R17">
            <v>0</v>
          </cell>
        </row>
        <row r="18">
          <cell r="D18">
            <v>602</v>
          </cell>
          <cell r="E18">
            <v>251</v>
          </cell>
          <cell r="F18">
            <v>784</v>
          </cell>
          <cell r="G18">
            <v>802</v>
          </cell>
          <cell r="H18">
            <v>821</v>
          </cell>
          <cell r="I18">
            <v>294</v>
          </cell>
          <cell r="J18">
            <v>318</v>
          </cell>
          <cell r="K18">
            <v>344</v>
          </cell>
          <cell r="L18">
            <v>121</v>
          </cell>
          <cell r="M18">
            <v>134</v>
          </cell>
          <cell r="N18">
            <v>120</v>
          </cell>
          <cell r="O18">
            <v>11</v>
          </cell>
          <cell r="P18">
            <v>8</v>
          </cell>
          <cell r="Q18">
            <v>10</v>
          </cell>
          <cell r="R18">
            <v>0</v>
          </cell>
        </row>
        <row r="19">
          <cell r="D19">
            <v>6308</v>
          </cell>
          <cell r="E19">
            <v>8164</v>
          </cell>
          <cell r="F19">
            <v>9229</v>
          </cell>
          <cell r="G19">
            <v>3916</v>
          </cell>
          <cell r="H19">
            <v>3308</v>
          </cell>
          <cell r="I19">
            <v>2392</v>
          </cell>
          <cell r="J19">
            <v>4849</v>
          </cell>
          <cell r="K19">
            <v>3901</v>
          </cell>
          <cell r="L19">
            <v>1153</v>
          </cell>
          <cell r="M19">
            <v>563</v>
          </cell>
          <cell r="N19">
            <v>988</v>
          </cell>
          <cell r="O19">
            <v>113</v>
          </cell>
          <cell r="P19">
            <v>104</v>
          </cell>
          <cell r="Q19">
            <v>27</v>
          </cell>
          <cell r="R19">
            <v>0</v>
          </cell>
        </row>
        <row r="20">
          <cell r="D20">
            <v>1220</v>
          </cell>
          <cell r="E20">
            <v>343</v>
          </cell>
          <cell r="F20">
            <v>1746</v>
          </cell>
          <cell r="G20">
            <v>1625</v>
          </cell>
          <cell r="H20">
            <v>1782</v>
          </cell>
          <cell r="I20">
            <v>328</v>
          </cell>
          <cell r="J20">
            <v>587</v>
          </cell>
          <cell r="K20">
            <v>674</v>
          </cell>
          <cell r="L20">
            <v>224</v>
          </cell>
          <cell r="M20">
            <v>198</v>
          </cell>
          <cell r="N20">
            <v>341</v>
          </cell>
          <cell r="O20">
            <v>4</v>
          </cell>
          <cell r="P20">
            <v>0</v>
          </cell>
          <cell r="Q20">
            <v>1</v>
          </cell>
          <cell r="R20">
            <v>0</v>
          </cell>
        </row>
        <row r="21">
          <cell r="D21">
            <v>5833</v>
          </cell>
          <cell r="E21">
            <v>7478</v>
          </cell>
          <cell r="F21">
            <v>8181</v>
          </cell>
          <cell r="G21">
            <v>3757</v>
          </cell>
          <cell r="H21">
            <v>2967</v>
          </cell>
          <cell r="I21">
            <v>2065</v>
          </cell>
          <cell r="J21">
            <v>4115</v>
          </cell>
          <cell r="K21">
            <v>3387</v>
          </cell>
          <cell r="L21">
            <v>1178</v>
          </cell>
          <cell r="M21">
            <v>469</v>
          </cell>
          <cell r="N21">
            <v>741</v>
          </cell>
          <cell r="O21">
            <v>109</v>
          </cell>
          <cell r="P21">
            <v>93</v>
          </cell>
          <cell r="Q21">
            <v>35</v>
          </cell>
          <cell r="R21">
            <v>2</v>
          </cell>
        </row>
        <row r="22">
          <cell r="D22">
            <v>4071</v>
          </cell>
          <cell r="E22">
            <v>4877</v>
          </cell>
          <cell r="F22">
            <v>4924</v>
          </cell>
          <cell r="G22">
            <v>2513</v>
          </cell>
          <cell r="H22">
            <v>1980</v>
          </cell>
          <cell r="I22">
            <v>1328</v>
          </cell>
          <cell r="J22">
            <v>2413</v>
          </cell>
          <cell r="K22">
            <v>1888</v>
          </cell>
          <cell r="L22">
            <v>723</v>
          </cell>
          <cell r="M22">
            <v>358</v>
          </cell>
          <cell r="N22">
            <v>391</v>
          </cell>
          <cell r="O22">
            <v>89</v>
          </cell>
          <cell r="P22">
            <v>70</v>
          </cell>
          <cell r="Q22">
            <v>7</v>
          </cell>
          <cell r="R22">
            <v>0</v>
          </cell>
        </row>
        <row r="23">
          <cell r="D23">
            <v>3177</v>
          </cell>
          <cell r="E23">
            <v>4410</v>
          </cell>
          <cell r="F23">
            <v>5054</v>
          </cell>
          <cell r="G23">
            <v>1737</v>
          </cell>
          <cell r="H23">
            <v>1569</v>
          </cell>
          <cell r="I23">
            <v>1226</v>
          </cell>
          <cell r="J23">
            <v>2851</v>
          </cell>
          <cell r="K23">
            <v>2362</v>
          </cell>
          <cell r="L23">
            <v>592</v>
          </cell>
          <cell r="M23">
            <v>218</v>
          </cell>
          <cell r="N23">
            <v>599</v>
          </cell>
          <cell r="O23">
            <v>80</v>
          </cell>
          <cell r="P23">
            <v>112</v>
          </cell>
          <cell r="Q23">
            <v>16</v>
          </cell>
          <cell r="R23">
            <v>0</v>
          </cell>
        </row>
        <row r="24">
          <cell r="D24">
            <v>3565</v>
          </cell>
          <cell r="E24">
            <v>4335</v>
          </cell>
          <cell r="F24">
            <v>4745</v>
          </cell>
          <cell r="G24">
            <v>2093</v>
          </cell>
          <cell r="H24">
            <v>1825</v>
          </cell>
          <cell r="I24">
            <v>1373</v>
          </cell>
          <cell r="J24">
            <v>2467</v>
          </cell>
          <cell r="K24">
            <v>1918</v>
          </cell>
          <cell r="L24">
            <v>704</v>
          </cell>
          <cell r="M24">
            <v>299</v>
          </cell>
          <cell r="N24">
            <v>452</v>
          </cell>
          <cell r="O24">
            <v>52</v>
          </cell>
          <cell r="P24">
            <v>77</v>
          </cell>
          <cell r="Q24">
            <v>19</v>
          </cell>
          <cell r="R24">
            <v>0</v>
          </cell>
        </row>
        <row r="25">
          <cell r="D25">
            <v>1919</v>
          </cell>
          <cell r="E25">
            <v>2610</v>
          </cell>
          <cell r="F25">
            <v>2629</v>
          </cell>
          <cell r="G25">
            <v>1037</v>
          </cell>
          <cell r="H25">
            <v>853</v>
          </cell>
          <cell r="I25">
            <v>585</v>
          </cell>
          <cell r="J25">
            <v>1402</v>
          </cell>
          <cell r="K25">
            <v>1166</v>
          </cell>
          <cell r="L25">
            <v>356</v>
          </cell>
          <cell r="M25">
            <v>168</v>
          </cell>
          <cell r="N25">
            <v>251</v>
          </cell>
          <cell r="O25">
            <v>27</v>
          </cell>
          <cell r="P25">
            <v>38</v>
          </cell>
          <cell r="Q25">
            <v>9</v>
          </cell>
          <cell r="R25">
            <v>1</v>
          </cell>
        </row>
        <row r="26">
          <cell r="D26">
            <v>1660</v>
          </cell>
          <cell r="E26">
            <v>2368</v>
          </cell>
          <cell r="F26">
            <v>2610</v>
          </cell>
          <cell r="G26">
            <v>1079</v>
          </cell>
          <cell r="H26">
            <v>884</v>
          </cell>
          <cell r="I26">
            <v>688</v>
          </cell>
          <cell r="J26">
            <v>1411</v>
          </cell>
          <cell r="K26">
            <v>1142</v>
          </cell>
          <cell r="L26">
            <v>312</v>
          </cell>
          <cell r="M26">
            <v>139</v>
          </cell>
          <cell r="N26">
            <v>292</v>
          </cell>
          <cell r="O26">
            <v>21</v>
          </cell>
          <cell r="P26">
            <v>52</v>
          </cell>
          <cell r="Q26">
            <v>2</v>
          </cell>
          <cell r="R26">
            <v>0</v>
          </cell>
        </row>
        <row r="27">
          <cell r="D27">
            <v>6609</v>
          </cell>
          <cell r="E27">
            <v>8836</v>
          </cell>
          <cell r="F27">
            <v>9922</v>
          </cell>
          <cell r="G27">
            <v>4525</v>
          </cell>
          <cell r="H27">
            <v>3773</v>
          </cell>
          <cell r="I27">
            <v>2648</v>
          </cell>
          <cell r="J27">
            <v>5357</v>
          </cell>
          <cell r="K27">
            <v>4287</v>
          </cell>
          <cell r="L27">
            <v>1561</v>
          </cell>
          <cell r="M27">
            <v>689</v>
          </cell>
          <cell r="N27">
            <v>1103</v>
          </cell>
          <cell r="O27">
            <v>122</v>
          </cell>
          <cell r="P27">
            <v>170</v>
          </cell>
          <cell r="Q27">
            <v>30</v>
          </cell>
          <cell r="R27">
            <v>3</v>
          </cell>
        </row>
        <row r="28">
          <cell r="D28">
            <v>3909</v>
          </cell>
          <cell r="E28">
            <v>4747</v>
          </cell>
          <cell r="F28">
            <v>5014</v>
          </cell>
          <cell r="G28">
            <v>2280</v>
          </cell>
          <cell r="H28">
            <v>1928</v>
          </cell>
          <cell r="I28">
            <v>1405</v>
          </cell>
          <cell r="J28">
            <v>2724</v>
          </cell>
          <cell r="K28">
            <v>2068</v>
          </cell>
          <cell r="L28">
            <v>792</v>
          </cell>
          <cell r="M28">
            <v>362</v>
          </cell>
          <cell r="N28">
            <v>542</v>
          </cell>
          <cell r="O28">
            <v>71</v>
          </cell>
          <cell r="P28">
            <v>49</v>
          </cell>
          <cell r="Q28">
            <v>12</v>
          </cell>
          <cell r="R28">
            <v>0</v>
          </cell>
        </row>
        <row r="29">
          <cell r="D29">
            <v>3075</v>
          </cell>
          <cell r="E29">
            <v>4300</v>
          </cell>
          <cell r="F29">
            <v>4869</v>
          </cell>
          <cell r="G29">
            <v>2156</v>
          </cell>
          <cell r="H29">
            <v>1691</v>
          </cell>
          <cell r="I29">
            <v>1230</v>
          </cell>
          <cell r="J29">
            <v>2614</v>
          </cell>
          <cell r="K29">
            <v>2076</v>
          </cell>
          <cell r="L29">
            <v>811</v>
          </cell>
          <cell r="M29">
            <v>263</v>
          </cell>
          <cell r="N29">
            <v>460</v>
          </cell>
          <cell r="O29">
            <v>59</v>
          </cell>
          <cell r="P29">
            <v>120</v>
          </cell>
          <cell r="Q29">
            <v>8</v>
          </cell>
          <cell r="R29">
            <v>0</v>
          </cell>
        </row>
        <row r="30">
          <cell r="D30">
            <v>575</v>
          </cell>
          <cell r="E30">
            <v>205</v>
          </cell>
          <cell r="F30">
            <v>846</v>
          </cell>
          <cell r="G30">
            <v>848</v>
          </cell>
          <cell r="H30">
            <v>878</v>
          </cell>
          <cell r="I30">
            <v>250</v>
          </cell>
          <cell r="J30">
            <v>325</v>
          </cell>
          <cell r="K30">
            <v>349</v>
          </cell>
          <cell r="L30">
            <v>100</v>
          </cell>
          <cell r="M30">
            <v>130</v>
          </cell>
          <cell r="N30">
            <v>101</v>
          </cell>
          <cell r="O30">
            <v>3</v>
          </cell>
          <cell r="P30">
            <v>5</v>
          </cell>
          <cell r="Q30">
            <v>5</v>
          </cell>
          <cell r="R30">
            <v>0</v>
          </cell>
        </row>
        <row r="31">
          <cell r="D31">
            <v>6170</v>
          </cell>
          <cell r="E31">
            <v>7958</v>
          </cell>
          <cell r="F31">
            <v>8892</v>
          </cell>
          <cell r="G31">
            <v>4249</v>
          </cell>
          <cell r="H31">
            <v>3388</v>
          </cell>
          <cell r="I31">
            <v>2373</v>
          </cell>
          <cell r="J31">
            <v>4802</v>
          </cell>
          <cell r="K31">
            <v>3705</v>
          </cell>
          <cell r="L31">
            <v>1568</v>
          </cell>
          <cell r="M31">
            <v>605</v>
          </cell>
          <cell r="N31">
            <v>951</v>
          </cell>
          <cell r="O31">
            <v>135</v>
          </cell>
          <cell r="P31">
            <v>187</v>
          </cell>
          <cell r="Q31">
            <v>27</v>
          </cell>
          <cell r="R31">
            <v>5</v>
          </cell>
        </row>
        <row r="32">
          <cell r="D32">
            <v>1203</v>
          </cell>
          <cell r="E32">
            <v>352</v>
          </cell>
          <cell r="F32">
            <v>1746</v>
          </cell>
          <cell r="G32">
            <v>1615</v>
          </cell>
          <cell r="H32">
            <v>1770</v>
          </cell>
          <cell r="I32">
            <v>339</v>
          </cell>
          <cell r="J32">
            <v>587</v>
          </cell>
          <cell r="K32">
            <v>681</v>
          </cell>
          <cell r="L32">
            <v>239</v>
          </cell>
          <cell r="M32">
            <v>190</v>
          </cell>
          <cell r="N32">
            <v>341</v>
          </cell>
          <cell r="O32">
            <v>5</v>
          </cell>
          <cell r="P32">
            <v>0</v>
          </cell>
          <cell r="Q32">
            <v>5</v>
          </cell>
          <cell r="R32">
            <v>0</v>
          </cell>
        </row>
        <row r="33">
          <cell r="D33">
            <v>5649</v>
          </cell>
          <cell r="E33">
            <v>7315</v>
          </cell>
          <cell r="F33">
            <v>7883</v>
          </cell>
          <cell r="G33">
            <v>3975</v>
          </cell>
          <cell r="H33">
            <v>3056</v>
          </cell>
          <cell r="I33">
            <v>2224</v>
          </cell>
          <cell r="J33">
            <v>4100</v>
          </cell>
          <cell r="K33">
            <v>3189</v>
          </cell>
          <cell r="L33">
            <v>1431</v>
          </cell>
          <cell r="M33">
            <v>559</v>
          </cell>
          <cell r="N33">
            <v>744</v>
          </cell>
          <cell r="O33">
            <v>119</v>
          </cell>
          <cell r="P33">
            <v>147</v>
          </cell>
          <cell r="Q33">
            <v>18</v>
          </cell>
          <cell r="R33">
            <v>1</v>
          </cell>
        </row>
        <row r="34">
          <cell r="D34">
            <v>4017</v>
          </cell>
          <cell r="E34">
            <v>4963</v>
          </cell>
          <cell r="F34">
            <v>4770</v>
          </cell>
          <cell r="G34">
            <v>2560</v>
          </cell>
          <cell r="H34">
            <v>2047</v>
          </cell>
          <cell r="I34">
            <v>1450</v>
          </cell>
          <cell r="J34">
            <v>2316</v>
          </cell>
          <cell r="K34">
            <v>1681</v>
          </cell>
          <cell r="L34">
            <v>902</v>
          </cell>
          <cell r="M34">
            <v>356</v>
          </cell>
          <cell r="N34">
            <v>366</v>
          </cell>
          <cell r="O34">
            <v>87</v>
          </cell>
          <cell r="P34">
            <v>97</v>
          </cell>
          <cell r="Q34">
            <v>19</v>
          </cell>
          <cell r="R34">
            <v>1</v>
          </cell>
        </row>
        <row r="35">
          <cell r="D35">
            <v>3051</v>
          </cell>
          <cell r="E35">
            <v>4094</v>
          </cell>
          <cell r="F35">
            <v>5116</v>
          </cell>
          <cell r="G35">
            <v>1929</v>
          </cell>
          <cell r="H35">
            <v>1636</v>
          </cell>
          <cell r="I35">
            <v>1273</v>
          </cell>
          <cell r="J35">
            <v>2878</v>
          </cell>
          <cell r="K35">
            <v>2434</v>
          </cell>
          <cell r="L35">
            <v>537</v>
          </cell>
          <cell r="M35">
            <v>237</v>
          </cell>
          <cell r="N35">
            <v>611</v>
          </cell>
          <cell r="O35">
            <v>80</v>
          </cell>
          <cell r="P35">
            <v>104</v>
          </cell>
          <cell r="Q35">
            <v>19</v>
          </cell>
          <cell r="R35">
            <v>4</v>
          </cell>
        </row>
        <row r="36">
          <cell r="D36">
            <v>3441</v>
          </cell>
          <cell r="E36">
            <v>4261</v>
          </cell>
          <cell r="F36">
            <v>4507</v>
          </cell>
          <cell r="G36">
            <v>2340</v>
          </cell>
          <cell r="H36">
            <v>1863</v>
          </cell>
          <cell r="I36">
            <v>1324</v>
          </cell>
          <cell r="J36">
            <v>2493</v>
          </cell>
          <cell r="K36">
            <v>1767</v>
          </cell>
          <cell r="L36">
            <v>938</v>
          </cell>
          <cell r="M36">
            <v>357</v>
          </cell>
          <cell r="N36">
            <v>414</v>
          </cell>
          <cell r="O36">
            <v>66</v>
          </cell>
          <cell r="P36">
            <v>135</v>
          </cell>
          <cell r="Q36">
            <v>18</v>
          </cell>
          <cell r="R36">
            <v>0</v>
          </cell>
        </row>
        <row r="37">
          <cell r="D37">
            <v>1840</v>
          </cell>
          <cell r="E37">
            <v>2504</v>
          </cell>
          <cell r="F37">
            <v>2515</v>
          </cell>
          <cell r="G37">
            <v>1164</v>
          </cell>
          <cell r="H37">
            <v>900</v>
          </cell>
          <cell r="I37">
            <v>595</v>
          </cell>
          <cell r="J37">
            <v>1407</v>
          </cell>
          <cell r="K37">
            <v>1111</v>
          </cell>
          <cell r="L37">
            <v>479</v>
          </cell>
          <cell r="M37">
            <v>189</v>
          </cell>
          <cell r="N37">
            <v>258</v>
          </cell>
          <cell r="O37">
            <v>42</v>
          </cell>
          <cell r="P37">
            <v>42</v>
          </cell>
          <cell r="Q37">
            <v>4</v>
          </cell>
          <cell r="R37">
            <v>1</v>
          </cell>
        </row>
        <row r="38">
          <cell r="D38">
            <v>1543</v>
          </cell>
          <cell r="E38">
            <v>2208</v>
          </cell>
          <cell r="F38">
            <v>2507</v>
          </cell>
          <cell r="G38">
            <v>1168</v>
          </cell>
          <cell r="H38">
            <v>935</v>
          </cell>
          <cell r="I38">
            <v>716</v>
          </cell>
          <cell r="J38">
            <v>1427</v>
          </cell>
          <cell r="K38">
            <v>1105</v>
          </cell>
          <cell r="L38">
            <v>434</v>
          </cell>
          <cell r="M38">
            <v>200</v>
          </cell>
          <cell r="N38">
            <v>292</v>
          </cell>
          <cell r="O38">
            <v>36</v>
          </cell>
          <cell r="P38">
            <v>88</v>
          </cell>
          <cell r="Q38">
            <v>1</v>
          </cell>
          <cell r="R38">
            <v>0</v>
          </cell>
        </row>
        <row r="39">
          <cell r="D39">
            <v>5481</v>
          </cell>
          <cell r="E39">
            <v>7508</v>
          </cell>
          <cell r="F39">
            <v>11035</v>
          </cell>
          <cell r="G39">
            <v>4095</v>
          </cell>
          <cell r="H39">
            <v>3512</v>
          </cell>
          <cell r="I39">
            <v>2664</v>
          </cell>
          <cell r="J39">
            <v>5986</v>
          </cell>
          <cell r="K39">
            <v>5492</v>
          </cell>
          <cell r="L39">
            <v>1498</v>
          </cell>
          <cell r="M39">
            <v>1039</v>
          </cell>
          <cell r="N39">
            <v>1322</v>
          </cell>
          <cell r="O39">
            <v>2</v>
          </cell>
          <cell r="P39">
            <v>1</v>
          </cell>
          <cell r="Q39">
            <v>0</v>
          </cell>
          <cell r="R39">
            <v>0</v>
          </cell>
        </row>
        <row r="40">
          <cell r="D40">
            <v>2728</v>
          </cell>
          <cell r="E40">
            <v>3954</v>
          </cell>
          <cell r="F40">
            <v>5667</v>
          </cell>
          <cell r="G40">
            <v>2151</v>
          </cell>
          <cell r="H40">
            <v>1863</v>
          </cell>
          <cell r="I40">
            <v>1353</v>
          </cell>
          <cell r="J40">
            <v>3037</v>
          </cell>
          <cell r="K40">
            <v>2807</v>
          </cell>
          <cell r="L40">
            <v>936</v>
          </cell>
          <cell r="M40">
            <v>661</v>
          </cell>
          <cell r="N40">
            <v>740</v>
          </cell>
          <cell r="O40">
            <v>0</v>
          </cell>
          <cell r="P40">
            <v>4</v>
          </cell>
          <cell r="Q40">
            <v>2</v>
          </cell>
          <cell r="R40">
            <v>0</v>
          </cell>
        </row>
        <row r="41">
          <cell r="D41">
            <v>2746</v>
          </cell>
          <cell r="E41">
            <v>3592</v>
          </cell>
          <cell r="F41">
            <v>5286</v>
          </cell>
          <cell r="G41">
            <v>1964</v>
          </cell>
          <cell r="H41">
            <v>1634</v>
          </cell>
          <cell r="I41">
            <v>1290</v>
          </cell>
          <cell r="J41">
            <v>2990</v>
          </cell>
          <cell r="K41">
            <v>2644</v>
          </cell>
          <cell r="L41">
            <v>621</v>
          </cell>
          <cell r="M41">
            <v>384</v>
          </cell>
          <cell r="N41">
            <v>573</v>
          </cell>
          <cell r="O41">
            <v>2</v>
          </cell>
          <cell r="P41">
            <v>6</v>
          </cell>
          <cell r="Q41">
            <v>0</v>
          </cell>
          <cell r="R41">
            <v>0</v>
          </cell>
        </row>
        <row r="42">
          <cell r="D42">
            <v>589</v>
          </cell>
          <cell r="E42">
            <v>146</v>
          </cell>
          <cell r="F42">
            <v>867</v>
          </cell>
          <cell r="G42">
            <v>877</v>
          </cell>
          <cell r="H42">
            <v>923</v>
          </cell>
          <cell r="I42">
            <v>249</v>
          </cell>
          <cell r="J42">
            <v>317</v>
          </cell>
          <cell r="K42">
            <v>379</v>
          </cell>
          <cell r="L42">
            <v>78</v>
          </cell>
          <cell r="M42">
            <v>99</v>
          </cell>
          <cell r="N42">
            <v>92</v>
          </cell>
          <cell r="O42">
            <v>2</v>
          </cell>
          <cell r="P42">
            <v>0</v>
          </cell>
          <cell r="Q42">
            <v>2</v>
          </cell>
          <cell r="R42">
            <v>0</v>
          </cell>
        </row>
        <row r="43">
          <cell r="D43">
            <v>4914</v>
          </cell>
          <cell r="E43">
            <v>6748</v>
          </cell>
          <cell r="F43">
            <v>9943</v>
          </cell>
          <cell r="G43">
            <v>3777</v>
          </cell>
          <cell r="H43">
            <v>3236</v>
          </cell>
          <cell r="I43">
            <v>2394</v>
          </cell>
          <cell r="J43">
            <v>5365</v>
          </cell>
          <cell r="K43">
            <v>4955</v>
          </cell>
          <cell r="L43">
            <v>1448</v>
          </cell>
          <cell r="M43">
            <v>1010</v>
          </cell>
          <cell r="N43">
            <v>1217</v>
          </cell>
          <cell r="O43">
            <v>4</v>
          </cell>
          <cell r="P43">
            <v>4</v>
          </cell>
          <cell r="Q43">
            <v>0</v>
          </cell>
          <cell r="R43">
            <v>0</v>
          </cell>
        </row>
        <row r="44">
          <cell r="D44">
            <v>1167</v>
          </cell>
          <cell r="E44">
            <v>322</v>
          </cell>
          <cell r="F44">
            <v>1743</v>
          </cell>
          <cell r="G44">
            <v>1668</v>
          </cell>
          <cell r="H44">
            <v>1789</v>
          </cell>
          <cell r="I44">
            <v>342</v>
          </cell>
          <cell r="J44">
            <v>585</v>
          </cell>
          <cell r="K44">
            <v>689</v>
          </cell>
          <cell r="L44">
            <v>241</v>
          </cell>
          <cell r="M44">
            <v>179</v>
          </cell>
          <cell r="N44">
            <v>340</v>
          </cell>
          <cell r="O44">
            <v>3</v>
          </cell>
          <cell r="P44">
            <v>0</v>
          </cell>
          <cell r="Q44">
            <v>5</v>
          </cell>
          <cell r="R44">
            <v>0</v>
          </cell>
        </row>
        <row r="45">
          <cell r="D45">
            <v>4286</v>
          </cell>
          <cell r="E45">
            <v>5908</v>
          </cell>
          <cell r="F45">
            <v>8950</v>
          </cell>
          <cell r="G45">
            <v>3557</v>
          </cell>
          <cell r="H45">
            <v>2936</v>
          </cell>
          <cell r="I45">
            <v>2184</v>
          </cell>
          <cell r="J45">
            <v>4790</v>
          </cell>
          <cell r="K45">
            <v>4455</v>
          </cell>
          <cell r="L45">
            <v>1372</v>
          </cell>
          <cell r="M45">
            <v>981</v>
          </cell>
          <cell r="N45">
            <v>980</v>
          </cell>
          <cell r="O45">
            <v>5</v>
          </cell>
          <cell r="P45">
            <v>5</v>
          </cell>
          <cell r="Q45">
            <v>1</v>
          </cell>
          <cell r="R45">
            <v>0</v>
          </cell>
        </row>
        <row r="46">
          <cell r="D46">
            <v>2603</v>
          </cell>
          <cell r="E46">
            <v>3922</v>
          </cell>
          <cell r="F46">
            <v>5703</v>
          </cell>
          <cell r="G46">
            <v>2501</v>
          </cell>
          <cell r="H46">
            <v>2008</v>
          </cell>
          <cell r="I46">
            <v>1503</v>
          </cell>
          <cell r="J46">
            <v>2955</v>
          </cell>
          <cell r="K46">
            <v>2612</v>
          </cell>
          <cell r="L46">
            <v>868</v>
          </cell>
          <cell r="M46">
            <v>445</v>
          </cell>
          <cell r="N46">
            <v>476</v>
          </cell>
          <cell r="O46">
            <v>23</v>
          </cell>
          <cell r="P46">
            <v>11</v>
          </cell>
          <cell r="Q46">
            <v>2</v>
          </cell>
          <cell r="R46">
            <v>0</v>
          </cell>
        </row>
        <row r="47">
          <cell r="D47">
            <v>2896</v>
          </cell>
          <cell r="E47">
            <v>3849</v>
          </cell>
          <cell r="F47">
            <v>5191</v>
          </cell>
          <cell r="G47">
            <v>1746</v>
          </cell>
          <cell r="H47">
            <v>1582</v>
          </cell>
          <cell r="I47">
            <v>1271</v>
          </cell>
          <cell r="J47">
            <v>2986</v>
          </cell>
          <cell r="K47">
            <v>2658</v>
          </cell>
          <cell r="L47">
            <v>628</v>
          </cell>
          <cell r="M47">
            <v>442</v>
          </cell>
          <cell r="N47">
            <v>725</v>
          </cell>
          <cell r="O47">
            <v>4</v>
          </cell>
          <cell r="P47">
            <v>18</v>
          </cell>
          <cell r="Q47">
            <v>6</v>
          </cell>
          <cell r="R47">
            <v>1</v>
          </cell>
        </row>
        <row r="48">
          <cell r="D48">
            <v>2520</v>
          </cell>
          <cell r="E48">
            <v>3677</v>
          </cell>
          <cell r="F48">
            <v>5430</v>
          </cell>
          <cell r="G48">
            <v>2197</v>
          </cell>
          <cell r="H48">
            <v>1808</v>
          </cell>
          <cell r="I48">
            <v>1327</v>
          </cell>
          <cell r="J48">
            <v>2794</v>
          </cell>
          <cell r="K48">
            <v>2485</v>
          </cell>
          <cell r="L48">
            <v>755</v>
          </cell>
          <cell r="M48">
            <v>378</v>
          </cell>
          <cell r="N48">
            <v>527</v>
          </cell>
          <cell r="O48">
            <v>4</v>
          </cell>
          <cell r="P48">
            <v>22</v>
          </cell>
          <cell r="Q48">
            <v>0</v>
          </cell>
          <cell r="R48">
            <v>0</v>
          </cell>
        </row>
        <row r="49">
          <cell r="D49">
            <v>1602</v>
          </cell>
          <cell r="E49">
            <v>2059</v>
          </cell>
          <cell r="F49">
            <v>2549</v>
          </cell>
          <cell r="G49">
            <v>945</v>
          </cell>
          <cell r="H49">
            <v>838</v>
          </cell>
          <cell r="I49">
            <v>623</v>
          </cell>
          <cell r="J49">
            <v>1600</v>
          </cell>
          <cell r="K49">
            <v>1425</v>
          </cell>
          <cell r="L49">
            <v>564</v>
          </cell>
          <cell r="M49">
            <v>499</v>
          </cell>
          <cell r="N49">
            <v>346</v>
          </cell>
          <cell r="O49">
            <v>0</v>
          </cell>
          <cell r="P49">
            <v>1</v>
          </cell>
          <cell r="Q49">
            <v>0</v>
          </cell>
          <cell r="R49">
            <v>0</v>
          </cell>
        </row>
        <row r="50">
          <cell r="D50">
            <v>1393</v>
          </cell>
          <cell r="E50">
            <v>1895</v>
          </cell>
          <cell r="F50">
            <v>2911</v>
          </cell>
          <cell r="G50">
            <v>1052</v>
          </cell>
          <cell r="H50">
            <v>877</v>
          </cell>
          <cell r="I50">
            <v>673</v>
          </cell>
          <cell r="J50">
            <v>1556</v>
          </cell>
          <cell r="K50">
            <v>1424</v>
          </cell>
          <cell r="L50">
            <v>318</v>
          </cell>
          <cell r="M50">
            <v>173</v>
          </cell>
          <cell r="N50">
            <v>388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D51">
            <v>6632</v>
          </cell>
          <cell r="E51">
            <v>7923</v>
          </cell>
          <cell r="F51">
            <v>10056</v>
          </cell>
          <cell r="G51">
            <v>4732</v>
          </cell>
          <cell r="H51">
            <v>3475</v>
          </cell>
          <cell r="I51">
            <v>2450</v>
          </cell>
          <cell r="J51">
            <v>5452</v>
          </cell>
          <cell r="K51">
            <v>4659</v>
          </cell>
          <cell r="L51">
            <v>2116</v>
          </cell>
          <cell r="M51">
            <v>931</v>
          </cell>
          <cell r="N51">
            <v>1024</v>
          </cell>
          <cell r="O51">
            <v>37</v>
          </cell>
          <cell r="P51">
            <v>144</v>
          </cell>
          <cell r="Q51">
            <v>3</v>
          </cell>
          <cell r="R51">
            <v>1</v>
          </cell>
        </row>
        <row r="52">
          <cell r="D52">
            <v>3273</v>
          </cell>
          <cell r="E52">
            <v>4057</v>
          </cell>
          <cell r="F52">
            <v>5321</v>
          </cell>
          <cell r="G52">
            <v>2462</v>
          </cell>
          <cell r="H52">
            <v>1834</v>
          </cell>
          <cell r="I52">
            <v>1269</v>
          </cell>
          <cell r="J52">
            <v>2832</v>
          </cell>
          <cell r="K52">
            <v>2475</v>
          </cell>
          <cell r="L52">
            <v>1110</v>
          </cell>
          <cell r="M52">
            <v>577</v>
          </cell>
          <cell r="N52">
            <v>612</v>
          </cell>
          <cell r="O52">
            <v>16</v>
          </cell>
          <cell r="P52">
            <v>64</v>
          </cell>
          <cell r="Q52">
            <v>1</v>
          </cell>
          <cell r="R52">
            <v>0</v>
          </cell>
        </row>
        <row r="53">
          <cell r="D53">
            <v>3371</v>
          </cell>
          <cell r="E53">
            <v>3934</v>
          </cell>
          <cell r="F53">
            <v>4736</v>
          </cell>
          <cell r="G53">
            <v>2256</v>
          </cell>
          <cell r="H53">
            <v>1637</v>
          </cell>
          <cell r="I53">
            <v>1161</v>
          </cell>
          <cell r="J53">
            <v>2655</v>
          </cell>
          <cell r="K53">
            <v>2185</v>
          </cell>
          <cell r="L53">
            <v>960</v>
          </cell>
          <cell r="M53">
            <v>342</v>
          </cell>
          <cell r="N53">
            <v>403</v>
          </cell>
          <cell r="O53">
            <v>16</v>
          </cell>
          <cell r="P53">
            <v>75</v>
          </cell>
          <cell r="Q53">
            <v>0</v>
          </cell>
          <cell r="R53">
            <v>1</v>
          </cell>
        </row>
        <row r="54">
          <cell r="D54">
            <v>529</v>
          </cell>
          <cell r="E54">
            <v>228</v>
          </cell>
          <cell r="F54">
            <v>817</v>
          </cell>
          <cell r="G54">
            <v>843</v>
          </cell>
          <cell r="H54">
            <v>824</v>
          </cell>
          <cell r="I54">
            <v>267</v>
          </cell>
          <cell r="J54">
            <v>296</v>
          </cell>
          <cell r="K54">
            <v>362</v>
          </cell>
          <cell r="L54">
            <v>138</v>
          </cell>
          <cell r="M54">
            <v>152</v>
          </cell>
          <cell r="N54">
            <v>148</v>
          </cell>
          <cell r="O54">
            <v>5</v>
          </cell>
          <cell r="P54">
            <v>4</v>
          </cell>
          <cell r="Q54">
            <v>7</v>
          </cell>
          <cell r="R54">
            <v>0</v>
          </cell>
        </row>
        <row r="55">
          <cell r="D55">
            <v>6095</v>
          </cell>
          <cell r="E55">
            <v>7104</v>
          </cell>
          <cell r="F55">
            <v>9083</v>
          </cell>
          <cell r="G55">
            <v>4358</v>
          </cell>
          <cell r="H55">
            <v>3176</v>
          </cell>
          <cell r="I55">
            <v>2198</v>
          </cell>
          <cell r="J55">
            <v>4872</v>
          </cell>
          <cell r="K55">
            <v>4178</v>
          </cell>
          <cell r="L55">
            <v>1967</v>
          </cell>
          <cell r="M55">
            <v>871</v>
          </cell>
          <cell r="N55">
            <v>939</v>
          </cell>
          <cell r="O55">
            <v>34</v>
          </cell>
          <cell r="P55">
            <v>138</v>
          </cell>
          <cell r="Q55">
            <v>1</v>
          </cell>
          <cell r="R55">
            <v>1</v>
          </cell>
        </row>
        <row r="56">
          <cell r="D56">
            <v>1121</v>
          </cell>
          <cell r="E56">
            <v>425</v>
          </cell>
          <cell r="F56">
            <v>1635</v>
          </cell>
          <cell r="G56">
            <v>1574</v>
          </cell>
          <cell r="H56">
            <v>1598</v>
          </cell>
          <cell r="I56">
            <v>428</v>
          </cell>
          <cell r="J56">
            <v>567</v>
          </cell>
          <cell r="K56">
            <v>676</v>
          </cell>
          <cell r="L56">
            <v>339</v>
          </cell>
          <cell r="M56">
            <v>256</v>
          </cell>
          <cell r="N56">
            <v>380</v>
          </cell>
          <cell r="O56">
            <v>23</v>
          </cell>
          <cell r="P56">
            <v>20</v>
          </cell>
          <cell r="Q56">
            <v>31</v>
          </cell>
          <cell r="R56">
            <v>0</v>
          </cell>
        </row>
        <row r="57">
          <cell r="D57">
            <v>5490</v>
          </cell>
          <cell r="E57">
            <v>6309</v>
          </cell>
          <cell r="F57">
            <v>8176</v>
          </cell>
          <cell r="G57">
            <v>4046</v>
          </cell>
          <cell r="H57">
            <v>2891</v>
          </cell>
          <cell r="I57">
            <v>1965</v>
          </cell>
          <cell r="J57">
            <v>4303</v>
          </cell>
          <cell r="K57">
            <v>3709</v>
          </cell>
          <cell r="L57">
            <v>1801</v>
          </cell>
          <cell r="M57">
            <v>829</v>
          </cell>
          <cell r="N57">
            <v>747</v>
          </cell>
          <cell r="O57">
            <v>27</v>
          </cell>
          <cell r="P57">
            <v>115</v>
          </cell>
          <cell r="Q57">
            <v>1</v>
          </cell>
          <cell r="R57">
            <v>1</v>
          </cell>
        </row>
        <row r="58">
          <cell r="D58">
            <v>3983</v>
          </cell>
          <cell r="E58">
            <v>4056</v>
          </cell>
          <cell r="F58">
            <v>5182</v>
          </cell>
          <cell r="G58">
            <v>2567</v>
          </cell>
          <cell r="H58">
            <v>1804</v>
          </cell>
          <cell r="I58">
            <v>1225</v>
          </cell>
          <cell r="J58">
            <v>2570</v>
          </cell>
          <cell r="K58">
            <v>2302</v>
          </cell>
          <cell r="L58">
            <v>955</v>
          </cell>
          <cell r="M58">
            <v>488</v>
          </cell>
          <cell r="N58">
            <v>475</v>
          </cell>
          <cell r="O58">
            <v>2</v>
          </cell>
          <cell r="P58">
            <v>23</v>
          </cell>
          <cell r="Q58">
            <v>0</v>
          </cell>
          <cell r="R58">
            <v>0</v>
          </cell>
        </row>
        <row r="59">
          <cell r="D59">
            <v>2699</v>
          </cell>
          <cell r="E59">
            <v>3968</v>
          </cell>
          <cell r="F59">
            <v>4926</v>
          </cell>
          <cell r="G59">
            <v>2139</v>
          </cell>
          <cell r="H59">
            <v>1647</v>
          </cell>
          <cell r="I59">
            <v>1177</v>
          </cell>
          <cell r="J59">
            <v>2841</v>
          </cell>
          <cell r="K59">
            <v>2337</v>
          </cell>
          <cell r="L59">
            <v>1139</v>
          </cell>
          <cell r="M59">
            <v>444</v>
          </cell>
          <cell r="N59">
            <v>552</v>
          </cell>
          <cell r="O59">
            <v>21</v>
          </cell>
          <cell r="P59">
            <v>110</v>
          </cell>
          <cell r="Q59">
            <v>2</v>
          </cell>
          <cell r="R59">
            <v>1</v>
          </cell>
        </row>
        <row r="60">
          <cell r="D60">
            <v>3008</v>
          </cell>
          <cell r="E60">
            <v>3639</v>
          </cell>
          <cell r="F60">
            <v>4922</v>
          </cell>
          <cell r="G60">
            <v>2401</v>
          </cell>
          <cell r="H60">
            <v>1759</v>
          </cell>
          <cell r="I60">
            <v>1226</v>
          </cell>
          <cell r="J60">
            <v>2653</v>
          </cell>
          <cell r="K60">
            <v>2304</v>
          </cell>
          <cell r="L60">
            <v>1037</v>
          </cell>
          <cell r="M60">
            <v>426</v>
          </cell>
          <cell r="N60">
            <v>480</v>
          </cell>
          <cell r="O60">
            <v>10</v>
          </cell>
          <cell r="P60">
            <v>56</v>
          </cell>
          <cell r="Q60">
            <v>2</v>
          </cell>
          <cell r="R60">
            <v>1</v>
          </cell>
        </row>
        <row r="61">
          <cell r="D61">
            <v>1664</v>
          </cell>
          <cell r="E61">
            <v>2363</v>
          </cell>
          <cell r="F61">
            <v>2624</v>
          </cell>
          <cell r="G61">
            <v>1106</v>
          </cell>
          <cell r="H61">
            <v>882</v>
          </cell>
          <cell r="I61">
            <v>562</v>
          </cell>
          <cell r="J61">
            <v>1441</v>
          </cell>
          <cell r="K61">
            <v>1229</v>
          </cell>
          <cell r="L61">
            <v>529</v>
          </cell>
          <cell r="M61">
            <v>351</v>
          </cell>
          <cell r="N61">
            <v>274</v>
          </cell>
          <cell r="O61">
            <v>9</v>
          </cell>
          <cell r="P61">
            <v>17</v>
          </cell>
          <cell r="Q61">
            <v>0</v>
          </cell>
          <cell r="R61">
            <v>0</v>
          </cell>
        </row>
        <row r="62">
          <cell r="D62">
            <v>1362</v>
          </cell>
          <cell r="E62">
            <v>2142</v>
          </cell>
          <cell r="F62">
            <v>2722</v>
          </cell>
          <cell r="G62">
            <v>1270</v>
          </cell>
          <cell r="H62">
            <v>878</v>
          </cell>
          <cell r="I62">
            <v>639</v>
          </cell>
          <cell r="J62">
            <v>1442</v>
          </cell>
          <cell r="K62">
            <v>1189</v>
          </cell>
          <cell r="L62">
            <v>512</v>
          </cell>
          <cell r="M62">
            <v>150</v>
          </cell>
          <cell r="N62">
            <v>294</v>
          </cell>
          <cell r="O62">
            <v>8</v>
          </cell>
          <cell r="P62">
            <v>52</v>
          </cell>
          <cell r="Q62">
            <v>0</v>
          </cell>
          <cell r="R6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6DBF5-1C41-4CA9-B173-28FB77678EC4}" name="Tabla1" displayName="Tabla1" ref="A1:H28" totalsRowShown="0" headerRowDxfId="9" dataDxfId="8">
  <autoFilter ref="A1:H28" xr:uid="{A896DBF5-1C41-4CA9-B173-28FB77678EC4}"/>
  <sortState xmlns:xlrd2="http://schemas.microsoft.com/office/spreadsheetml/2017/richdata2" ref="A2:H28">
    <sortCondition descending="1" ref="B1:B28"/>
  </sortState>
  <tableColumns count="8">
    <tableColumn id="1" xr3:uid="{00186382-E268-4101-9174-2B0C4FFD6E6A}" name="Columna1" dataDxfId="7"/>
    <tableColumn id="2" xr3:uid="{7D5690B7-399B-4CEA-B887-C22139DFE986}" name="Type" dataDxfId="6"/>
    <tableColumn id="3" xr3:uid="{4D98067D-97D3-4FB5-B12B-28CA62AF19CC}" name="Device" dataDxfId="5"/>
    <tableColumn id="4" xr3:uid="{1DEF61F4-1157-4C56-BFE5-165D2E0CD7F4}" name="Data extraction" dataDxfId="4"/>
    <tableColumn id="5" xr3:uid="{24155BF9-950B-421B-845C-53782D067630}" name="Number of participants" dataDxfId="3"/>
    <tableColumn id="6" xr3:uid="{7C766C69-19B5-4546-AE9A-C112903917BE}" name="Total keystrokes collected" dataDxfId="2"/>
    <tableColumn id="7" xr3:uid="{0F9C9AF1-C1B3-4602-8DC8-7952D2A60AA8}" name="Key set" dataDxfId="1"/>
    <tableColumn id="8" xr3:uid="{7C071A2B-5F3D-4C26-AD9F-2395D55D249F}" name="Input leng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C701-BACC-4913-87C9-0BDD856A8B65}">
  <dimension ref="A1:C8"/>
  <sheetViews>
    <sheetView workbookViewId="0">
      <selection activeCell="C37" sqref="C37"/>
    </sheetView>
  </sheetViews>
  <sheetFormatPr baseColWidth="10" defaultRowHeight="14.4" x14ac:dyDescent="0.3"/>
  <sheetData>
    <row r="1" spans="1:3" x14ac:dyDescent="0.3">
      <c r="A1" s="1" t="s">
        <v>34</v>
      </c>
      <c r="B1" s="1" t="s">
        <v>33</v>
      </c>
      <c r="C1" s="1" t="s">
        <v>32</v>
      </c>
    </row>
    <row r="2" spans="1:3" x14ac:dyDescent="0.3">
      <c r="A2" t="s">
        <v>127</v>
      </c>
      <c r="B2" t="s">
        <v>31</v>
      </c>
      <c r="C2" t="s">
        <v>30</v>
      </c>
    </row>
    <row r="3" spans="1:3" x14ac:dyDescent="0.3">
      <c r="A3" t="s">
        <v>29</v>
      </c>
      <c r="B3" t="s">
        <v>28</v>
      </c>
      <c r="C3" t="s">
        <v>27</v>
      </c>
    </row>
    <row r="4" spans="1:3" x14ac:dyDescent="0.3">
      <c r="A4" t="s">
        <v>24</v>
      </c>
      <c r="B4" t="s">
        <v>26</v>
      </c>
      <c r="C4" t="s">
        <v>25</v>
      </c>
    </row>
    <row r="5" spans="1:3" x14ac:dyDescent="0.3">
      <c r="A5" t="s">
        <v>24</v>
      </c>
      <c r="B5" t="s">
        <v>22</v>
      </c>
      <c r="C5" t="s">
        <v>23</v>
      </c>
    </row>
    <row r="6" spans="1:3" x14ac:dyDescent="0.3">
      <c r="A6" t="s">
        <v>20</v>
      </c>
      <c r="B6" t="s">
        <v>22</v>
      </c>
      <c r="C6" t="s">
        <v>21</v>
      </c>
    </row>
    <row r="7" spans="1:3" x14ac:dyDescent="0.3">
      <c r="A7" t="s">
        <v>20</v>
      </c>
      <c r="B7" t="s">
        <v>19</v>
      </c>
      <c r="C7" t="s">
        <v>18</v>
      </c>
    </row>
    <row r="8" spans="1:3" x14ac:dyDescent="0.3">
      <c r="A8" t="s">
        <v>17</v>
      </c>
      <c r="B8" t="s">
        <v>43</v>
      </c>
      <c r="C8" s="2" t="s">
        <v>44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3A8E-766C-4D9F-A080-45C22C98B256}">
  <dimension ref="A1:N22"/>
  <sheetViews>
    <sheetView workbookViewId="0">
      <selection activeCell="C37" sqref="C37"/>
    </sheetView>
  </sheetViews>
  <sheetFormatPr baseColWidth="10" defaultRowHeight="14.4" x14ac:dyDescent="0.3"/>
  <cols>
    <col min="1" max="1" width="5" bestFit="1" customWidth="1"/>
    <col min="2" max="2" width="15" bestFit="1" customWidth="1"/>
    <col min="3" max="3" width="13" bestFit="1" customWidth="1"/>
    <col min="4" max="4" width="5.5546875" bestFit="1" customWidth="1"/>
    <col min="5" max="5" width="7.88671875" bestFit="1" customWidth="1"/>
    <col min="6" max="6" width="5.5546875" bestFit="1" customWidth="1"/>
    <col min="7" max="7" width="6.33203125" bestFit="1" customWidth="1"/>
    <col min="8" max="9" width="5.5546875" bestFit="1" customWidth="1"/>
    <col min="10" max="10" width="6.77734375" bestFit="1" customWidth="1"/>
    <col min="11" max="12" width="7.33203125" bestFit="1" customWidth="1"/>
    <col min="13" max="13" width="8.77734375" bestFit="1" customWidth="1"/>
    <col min="14" max="14" width="8.33203125" bestFit="1" customWidth="1"/>
  </cols>
  <sheetData>
    <row r="1" spans="1:14" x14ac:dyDescent="0.3">
      <c r="A1" s="8"/>
      <c r="B1" s="8"/>
      <c r="C1" s="42" t="s">
        <v>35</v>
      </c>
      <c r="D1" s="42" t="s">
        <v>56</v>
      </c>
      <c r="E1" s="42"/>
      <c r="F1" s="42" t="s">
        <v>57</v>
      </c>
      <c r="G1" s="42"/>
      <c r="H1" s="42" t="s">
        <v>40</v>
      </c>
      <c r="I1" s="42"/>
      <c r="J1" s="42" t="s">
        <v>58</v>
      </c>
      <c r="K1" s="42"/>
      <c r="L1" s="42" t="s">
        <v>59</v>
      </c>
      <c r="M1" s="42"/>
      <c r="N1" s="42"/>
    </row>
    <row r="2" spans="1:14" x14ac:dyDescent="0.3">
      <c r="A2" s="8"/>
      <c r="B2" s="9"/>
      <c r="C2" s="42"/>
      <c r="D2" s="9" t="s">
        <v>36</v>
      </c>
      <c r="E2" s="9" t="s">
        <v>37</v>
      </c>
      <c r="F2" s="9" t="s">
        <v>39</v>
      </c>
      <c r="G2" s="9" t="s">
        <v>38</v>
      </c>
      <c r="H2" s="9" t="s">
        <v>128</v>
      </c>
      <c r="I2" s="9" t="s">
        <v>129</v>
      </c>
      <c r="J2" s="9" t="s">
        <v>130</v>
      </c>
      <c r="K2" s="9" t="s">
        <v>122</v>
      </c>
      <c r="L2" s="9" t="s">
        <v>122</v>
      </c>
      <c r="M2" s="9" t="s">
        <v>42</v>
      </c>
      <c r="N2" s="9" t="s">
        <v>124</v>
      </c>
    </row>
    <row r="3" spans="1:14" x14ac:dyDescent="0.3">
      <c r="A3" s="41" t="s">
        <v>29</v>
      </c>
      <c r="B3" s="10" t="s">
        <v>135</v>
      </c>
      <c r="C3" s="12">
        <v>13.68419617011169</v>
      </c>
      <c r="D3" s="12">
        <v>14.464005274503149</v>
      </c>
      <c r="E3" s="12">
        <v>13.305923108653269</v>
      </c>
      <c r="F3" s="26">
        <v>13.275613275613271</v>
      </c>
      <c r="G3" s="12">
        <v>13.624907152442519</v>
      </c>
      <c r="H3" s="12">
        <v>13.02964758248916</v>
      </c>
      <c r="I3" s="12">
        <v>13.621490830102561</v>
      </c>
      <c r="J3" s="12">
        <v>15.24558082076177</v>
      </c>
      <c r="K3" s="12">
        <v>12.604709457479141</v>
      </c>
      <c r="L3" s="12">
        <v>14.56897579851303</v>
      </c>
      <c r="M3" s="26">
        <v>15.009365035592349</v>
      </c>
      <c r="N3" s="12">
        <v>12.901527119536601</v>
      </c>
    </row>
    <row r="4" spans="1:14" x14ac:dyDescent="0.3">
      <c r="A4" s="41"/>
      <c r="B4" s="10" t="s">
        <v>136</v>
      </c>
      <c r="C4" s="12">
        <v>0.35643995104970649</v>
      </c>
      <c r="D4" s="12">
        <v>0.76944848160841917</v>
      </c>
      <c r="E4" s="12">
        <v>0.3843904849166539</v>
      </c>
      <c r="F4" s="12">
        <v>0.91832049504746427</v>
      </c>
      <c r="G4" s="12">
        <v>0.57675461937842498</v>
      </c>
      <c r="H4" s="12">
        <v>0.47314218453977008</v>
      </c>
      <c r="I4" s="12">
        <v>0.36033327539197268</v>
      </c>
      <c r="J4" s="12">
        <v>0.54303932383688813</v>
      </c>
      <c r="K4" s="12">
        <v>0.31283437803301278</v>
      </c>
      <c r="L4" s="12">
        <v>0.65716200138857805</v>
      </c>
      <c r="M4" s="12">
        <v>0.76153297955352284</v>
      </c>
      <c r="N4" s="12">
        <v>0.87325560567546079</v>
      </c>
    </row>
    <row r="5" spans="1:14" x14ac:dyDescent="0.3">
      <c r="A5" s="41"/>
      <c r="B5" s="10" t="s">
        <v>137</v>
      </c>
      <c r="C5" s="12">
        <v>3.3638300043114291</v>
      </c>
      <c r="D5" s="12">
        <v>3.316043705391448</v>
      </c>
      <c r="E5" s="12">
        <v>3.2980906015476692</v>
      </c>
      <c r="F5" s="12">
        <v>3.7568542568542571</v>
      </c>
      <c r="G5" s="12">
        <v>3.377277059239042</v>
      </c>
      <c r="H5" s="12">
        <v>4.0655006392333304</v>
      </c>
      <c r="I5" s="12">
        <v>3.338420083037752</v>
      </c>
      <c r="J5" s="27">
        <v>3.056829789123416</v>
      </c>
      <c r="K5" s="12">
        <v>3.562148564641276</v>
      </c>
      <c r="L5" s="12">
        <v>3.3146086543450228</v>
      </c>
      <c r="M5" s="27">
        <v>3.1385140592882048</v>
      </c>
      <c r="N5" s="12">
        <v>3.386606986133053</v>
      </c>
    </row>
    <row r="6" spans="1:14" x14ac:dyDescent="0.3">
      <c r="A6" s="41"/>
      <c r="B6" s="10" t="s">
        <v>138</v>
      </c>
      <c r="C6" s="12">
        <v>3.7154522260609509E-2</v>
      </c>
      <c r="D6" s="12">
        <v>5.012622077502292E-2</v>
      </c>
      <c r="E6" s="12">
        <v>5.3347120029770538E-2</v>
      </c>
      <c r="F6" s="12">
        <v>7.9646621181706068E-2</v>
      </c>
      <c r="G6" s="12">
        <v>3.7682749287323528E-2</v>
      </c>
      <c r="H6" s="12">
        <v>7.5572132092173769E-2</v>
      </c>
      <c r="I6" s="12">
        <v>2.5817798621766821E-2</v>
      </c>
      <c r="J6" s="12">
        <v>3.714094886221362E-2</v>
      </c>
      <c r="K6" s="12">
        <v>3.3530150419485663E-2</v>
      </c>
      <c r="L6" s="12">
        <v>7.2107114596760474E-2</v>
      </c>
      <c r="M6" s="12">
        <v>6.3550746273699568E-2</v>
      </c>
      <c r="N6" s="12">
        <v>7.0068639042256478E-2</v>
      </c>
    </row>
    <row r="7" spans="1:14" x14ac:dyDescent="0.3">
      <c r="A7" s="40" t="s">
        <v>24</v>
      </c>
      <c r="B7" s="11" t="s">
        <v>135</v>
      </c>
      <c r="C7" s="26">
        <v>13.70657143459686</v>
      </c>
      <c r="D7" s="13">
        <v>14.97017445299962</v>
      </c>
      <c r="E7" s="13">
        <v>13.37610641164629</v>
      </c>
      <c r="F7" s="13">
        <v>12.98701298701299</v>
      </c>
      <c r="G7" s="26">
        <v>13.935929951517981</v>
      </c>
      <c r="H7" s="26">
        <v>13.470567474059649</v>
      </c>
      <c r="I7" s="26">
        <v>14.50686023811488</v>
      </c>
      <c r="J7" s="26">
        <v>15.783064148681181</v>
      </c>
      <c r="K7" s="26">
        <v>13.20187961806038</v>
      </c>
      <c r="L7" s="26">
        <v>14.870861578650601</v>
      </c>
      <c r="M7" s="13">
        <v>14.77094615870557</v>
      </c>
      <c r="N7" s="26">
        <v>12.998069159206601</v>
      </c>
    </row>
    <row r="8" spans="1:14" x14ac:dyDescent="0.3">
      <c r="A8" s="40"/>
      <c r="B8" s="11" t="s">
        <v>136</v>
      </c>
      <c r="C8" s="13">
        <v>0.30696626193381049</v>
      </c>
      <c r="D8" s="13">
        <v>0.39929270256664467</v>
      </c>
      <c r="E8" s="13">
        <v>0.51792100539832031</v>
      </c>
      <c r="F8" s="13">
        <v>1.1899294734827299</v>
      </c>
      <c r="G8" s="13">
        <v>0.36058478897904289</v>
      </c>
      <c r="H8" s="13">
        <v>0.26266787549958759</v>
      </c>
      <c r="I8" s="13">
        <v>0.45192158809435812</v>
      </c>
      <c r="J8" s="13">
        <v>0.72991671686010007</v>
      </c>
      <c r="K8" s="13">
        <v>0.16674494200926951</v>
      </c>
      <c r="L8" s="13">
        <v>0.44688995234376488</v>
      </c>
      <c r="M8" s="13">
        <v>0.46378268065329642</v>
      </c>
      <c r="N8" s="13">
        <v>0.48849991399247811</v>
      </c>
    </row>
    <row r="9" spans="1:14" x14ac:dyDescent="0.3">
      <c r="A9" s="40"/>
      <c r="B9" s="11" t="s">
        <v>137</v>
      </c>
      <c r="C9" s="27">
        <v>3.2743121780015341</v>
      </c>
      <c r="D9" s="27">
        <v>3.230899488560623</v>
      </c>
      <c r="E9" s="27">
        <v>3.2447210160453182</v>
      </c>
      <c r="F9" s="13">
        <v>3.6907166907166911</v>
      </c>
      <c r="G9" s="27">
        <v>3.260874370744669</v>
      </c>
      <c r="H9" s="27">
        <v>3.606905770693055</v>
      </c>
      <c r="I9" s="27">
        <v>3.1998405235227798</v>
      </c>
      <c r="J9" s="13">
        <v>3.095974238241217</v>
      </c>
      <c r="K9" s="27">
        <v>3.364164487790581</v>
      </c>
      <c r="L9" s="27">
        <v>3.2152179231727369</v>
      </c>
      <c r="M9" s="13">
        <v>3.1847444124344721</v>
      </c>
      <c r="N9" s="27">
        <v>3.3151658767772512</v>
      </c>
    </row>
    <row r="10" spans="1:14" x14ac:dyDescent="0.3">
      <c r="A10" s="40"/>
      <c r="B10" s="11" t="s">
        <v>138</v>
      </c>
      <c r="C10" s="13">
        <v>2.1288679573072192E-2</v>
      </c>
      <c r="D10" s="13">
        <v>3.0856189909584279E-2</v>
      </c>
      <c r="E10" s="13">
        <v>5.0702041121843407E-2</v>
      </c>
      <c r="F10" s="13">
        <v>0.13815352050806151</v>
      </c>
      <c r="G10" s="13">
        <v>2.2728702862009301E-2</v>
      </c>
      <c r="H10" s="13">
        <v>2.4692704647084011E-2</v>
      </c>
      <c r="I10" s="13">
        <v>2.9746698056511759E-2</v>
      </c>
      <c r="J10" s="13">
        <v>2.1730139752308961E-2</v>
      </c>
      <c r="K10" s="13">
        <v>2.3418156259808601E-2</v>
      </c>
      <c r="L10" s="13">
        <v>3.9978976552769607E-2</v>
      </c>
      <c r="M10" s="13">
        <v>4.3387028760920619E-2</v>
      </c>
      <c r="N10" s="13">
        <v>2.0523617977783098E-2</v>
      </c>
    </row>
    <row r="11" spans="1:14" x14ac:dyDescent="0.3">
      <c r="A11" s="41" t="s">
        <v>20</v>
      </c>
      <c r="B11" s="10" t="s">
        <v>135</v>
      </c>
      <c r="C11" s="12">
        <v>13.299147418175361</v>
      </c>
      <c r="D11" s="26">
        <v>15.086002913096699</v>
      </c>
      <c r="E11" s="12">
        <v>13.020330081635819</v>
      </c>
      <c r="F11" s="12">
        <v>12.36171236171236</v>
      </c>
      <c r="G11" s="12">
        <v>13.703921135316749</v>
      </c>
      <c r="H11" s="12">
        <v>13.262459113621629</v>
      </c>
      <c r="I11" s="12">
        <v>14.04217877863015</v>
      </c>
      <c r="J11" s="12">
        <v>15.653069093241029</v>
      </c>
      <c r="K11" s="12">
        <v>12.69731940395206</v>
      </c>
      <c r="L11" s="12">
        <v>14.415661823636171</v>
      </c>
      <c r="M11" s="12">
        <v>14.115465380009219</v>
      </c>
      <c r="N11" s="12">
        <v>12.120414253115669</v>
      </c>
    </row>
    <row r="12" spans="1:14" x14ac:dyDescent="0.3">
      <c r="A12" s="41"/>
      <c r="B12" s="10" t="s">
        <v>136</v>
      </c>
      <c r="C12" s="12">
        <v>0.3403347948896171</v>
      </c>
      <c r="D12" s="12">
        <v>0.47090330621508192</v>
      </c>
      <c r="E12" s="12">
        <v>0.98898635422474834</v>
      </c>
      <c r="F12" s="12">
        <v>0.72470029693695825</v>
      </c>
      <c r="G12" s="12">
        <v>0.31774255488611097</v>
      </c>
      <c r="H12" s="12">
        <v>0.61142261693635591</v>
      </c>
      <c r="I12" s="12">
        <v>0.31304346980067249</v>
      </c>
      <c r="J12" s="12">
        <v>0.61472963118865354</v>
      </c>
      <c r="K12" s="12">
        <v>0.18251175137556991</v>
      </c>
      <c r="L12" s="12">
        <v>0.72791879822995997</v>
      </c>
      <c r="M12" s="12">
        <v>0.56798432518000197</v>
      </c>
      <c r="N12" s="12">
        <v>0.88907784884178165</v>
      </c>
    </row>
    <row r="13" spans="1:14" x14ac:dyDescent="0.3">
      <c r="A13" s="41"/>
      <c r="B13" s="10" t="s">
        <v>137</v>
      </c>
      <c r="C13" s="12">
        <v>3.3544079893422811</v>
      </c>
      <c r="D13" s="27">
        <v>3.232105441715631</v>
      </c>
      <c r="E13" s="12">
        <v>3.3335333273453469</v>
      </c>
      <c r="F13" s="12">
        <v>3.626984126984127</v>
      </c>
      <c r="G13" s="12">
        <v>3.3365748921385849</v>
      </c>
      <c r="H13" s="12">
        <v>3.6234307213002039</v>
      </c>
      <c r="I13" s="12">
        <v>3.273557150320328</v>
      </c>
      <c r="J13" s="12">
        <v>3.118598795193841</v>
      </c>
      <c r="K13" s="12">
        <v>3.43461464744628</v>
      </c>
      <c r="L13" s="12">
        <v>3.302396024388611</v>
      </c>
      <c r="M13" s="12">
        <v>3.2846985814562522</v>
      </c>
      <c r="N13" s="12">
        <v>3.4704230296647358</v>
      </c>
    </row>
    <row r="14" spans="1:14" x14ac:dyDescent="0.3">
      <c r="A14" s="41"/>
      <c r="B14" s="10" t="s">
        <v>138</v>
      </c>
      <c r="C14" s="12">
        <v>3.1639983123485281E-2</v>
      </c>
      <c r="D14" s="12">
        <v>3.3621747320795689E-2</v>
      </c>
      <c r="E14" s="12">
        <v>4.9233923373645253E-2</v>
      </c>
      <c r="F14" s="12">
        <v>0.1032477364191558</v>
      </c>
      <c r="G14" s="12">
        <v>2.5008020539200478E-2</v>
      </c>
      <c r="H14" s="12">
        <v>4.4856509739846728E-2</v>
      </c>
      <c r="I14" s="12">
        <v>4.9694399296524298E-2</v>
      </c>
      <c r="J14" s="12">
        <v>5.9086200926733903E-2</v>
      </c>
      <c r="K14" s="12">
        <v>4.3982645250231739E-2</v>
      </c>
      <c r="L14" s="12">
        <v>5.6220893552478328E-2</v>
      </c>
      <c r="M14" s="12">
        <v>4.6487327817091931E-2</v>
      </c>
      <c r="N14" s="12">
        <v>6.3954611233964426E-2</v>
      </c>
    </row>
    <row r="15" spans="1:14" x14ac:dyDescent="0.3">
      <c r="A15" s="40" t="s">
        <v>127</v>
      </c>
      <c r="B15" s="11" t="s">
        <v>135</v>
      </c>
      <c r="C15" s="13">
        <v>11.0494284980771</v>
      </c>
      <c r="D15" s="13">
        <v>10.55632133208359</v>
      </c>
      <c r="E15" s="13">
        <v>11.58761952650017</v>
      </c>
      <c r="F15" s="13">
        <v>12.698412698412699</v>
      </c>
      <c r="G15" s="13">
        <v>10.93448923312685</v>
      </c>
      <c r="H15" s="13">
        <v>12.8705138313471</v>
      </c>
      <c r="I15" s="13">
        <v>10.58593857406033</v>
      </c>
      <c r="J15" s="13">
        <v>10.14782144153499</v>
      </c>
      <c r="K15" s="13">
        <v>12.072396532309069</v>
      </c>
      <c r="L15" s="13">
        <v>10.514583831232031</v>
      </c>
      <c r="M15" s="13">
        <v>12.23393096146612</v>
      </c>
      <c r="N15" s="13">
        <v>11.005792522380199</v>
      </c>
    </row>
    <row r="16" spans="1:14" x14ac:dyDescent="0.3">
      <c r="A16" s="40"/>
      <c r="B16" s="11" t="s">
        <v>136</v>
      </c>
      <c r="C16" s="13">
        <v>4.6021618055162652E-2</v>
      </c>
      <c r="D16" s="13">
        <v>0.14871784203071811</v>
      </c>
      <c r="E16" s="13">
        <v>0.1301028588553724</v>
      </c>
      <c r="F16" s="13">
        <v>0.24993518146737051</v>
      </c>
      <c r="G16" s="13">
        <v>7.7135211973052842E-2</v>
      </c>
      <c r="H16" s="13">
        <v>0.29608731887771789</v>
      </c>
      <c r="I16" s="13">
        <v>4.7782856820321573E-2</v>
      </c>
      <c r="J16" s="13">
        <v>0.20619182564985181</v>
      </c>
      <c r="K16" s="13">
        <v>9.7639998205859876E-2</v>
      </c>
      <c r="L16" s="13">
        <v>0.1870924431538088</v>
      </c>
      <c r="M16" s="13">
        <v>0.24390589026607151</v>
      </c>
      <c r="N16" s="13">
        <v>3.7235744138312557E-2</v>
      </c>
    </row>
    <row r="17" spans="1:14" x14ac:dyDescent="0.3">
      <c r="A17" s="40"/>
      <c r="B17" s="11" t="s">
        <v>137</v>
      </c>
      <c r="C17" s="13">
        <v>3.5896982824661832</v>
      </c>
      <c r="D17" s="13">
        <v>3.6540125282695719</v>
      </c>
      <c r="E17" s="13">
        <v>3.525632625042904</v>
      </c>
      <c r="F17" s="27">
        <v>3.5678210678210678</v>
      </c>
      <c r="G17" s="13">
        <v>3.614059526553921</v>
      </c>
      <c r="H17" s="13">
        <v>3.639232790484193</v>
      </c>
      <c r="I17" s="13">
        <v>3.6333690780609862</v>
      </c>
      <c r="J17" s="13">
        <v>3.5324051445605749</v>
      </c>
      <c r="K17" s="13">
        <v>3.5542285043269009</v>
      </c>
      <c r="L17" s="13">
        <v>3.5189479084217359</v>
      </c>
      <c r="M17" s="13">
        <v>3.721352998278241</v>
      </c>
      <c r="N17" s="13">
        <v>3.55616991398982</v>
      </c>
    </row>
    <row r="18" spans="1:14" x14ac:dyDescent="0.3">
      <c r="A18" s="40"/>
      <c r="B18" s="11" t="s">
        <v>138</v>
      </c>
      <c r="C18" s="13">
        <v>6.907362017602176E-3</v>
      </c>
      <c r="D18" s="13">
        <v>1.850002113290608E-2</v>
      </c>
      <c r="E18" s="13">
        <v>1.1294796323237721E-2</v>
      </c>
      <c r="F18" s="13">
        <v>3.0627684382093921E-2</v>
      </c>
      <c r="G18" s="13">
        <v>7.0457502010823226E-3</v>
      </c>
      <c r="H18" s="13">
        <v>2.3962174561678411E-2</v>
      </c>
      <c r="I18" s="13">
        <v>1.204667581680529E-2</v>
      </c>
      <c r="J18" s="13">
        <v>2.7483983607722522E-2</v>
      </c>
      <c r="K18" s="13">
        <v>1.7460768159985561E-2</v>
      </c>
      <c r="L18" s="13">
        <v>2.2581519227340391E-2</v>
      </c>
      <c r="M18" s="13">
        <v>2.686801065728894E-2</v>
      </c>
      <c r="N18" s="13">
        <v>7.8323017438381801E-3</v>
      </c>
    </row>
    <row r="19" spans="1:14" x14ac:dyDescent="0.3">
      <c r="A19" s="41" t="s">
        <v>17</v>
      </c>
      <c r="B19" s="10" t="s">
        <v>135</v>
      </c>
      <c r="C19" s="12">
        <v>13.37750594438238</v>
      </c>
      <c r="D19" s="12">
        <v>12.6109651582442</v>
      </c>
      <c r="E19" s="26">
        <v>14.21419571698031</v>
      </c>
      <c r="F19" s="12">
        <v>11.44781144781145</v>
      </c>
      <c r="G19" s="12">
        <v>13.553353216043311</v>
      </c>
      <c r="H19" s="12">
        <v>12.294893526770901</v>
      </c>
      <c r="I19" s="12">
        <v>13.57199813027578</v>
      </c>
      <c r="J19" s="12">
        <v>15.444976233176</v>
      </c>
      <c r="K19" s="12">
        <v>11.22530350008484</v>
      </c>
      <c r="L19" s="12">
        <v>12.627739646308299</v>
      </c>
      <c r="M19" s="12">
        <v>12.778791535546389</v>
      </c>
      <c r="N19" s="12">
        <v>10.68983675618747</v>
      </c>
    </row>
    <row r="20" spans="1:14" x14ac:dyDescent="0.3">
      <c r="A20" s="41"/>
      <c r="B20" s="10" t="s">
        <v>136</v>
      </c>
      <c r="C20" s="12">
        <v>0.34315854089172032</v>
      </c>
      <c r="D20" s="12">
        <v>0.61456057183469459</v>
      </c>
      <c r="E20" s="12">
        <v>0.68592764464321698</v>
      </c>
      <c r="F20" s="12">
        <v>0.88037543134791374</v>
      </c>
      <c r="G20" s="12">
        <v>0.30074398024050031</v>
      </c>
      <c r="H20" s="12">
        <v>0.48528483911866538</v>
      </c>
      <c r="I20" s="12">
        <v>0.42400850232233461</v>
      </c>
      <c r="J20" s="12">
        <v>0.31965371748824639</v>
      </c>
      <c r="K20" s="12">
        <v>0.20194320615839259</v>
      </c>
      <c r="L20" s="12">
        <v>0.47774016349987658</v>
      </c>
      <c r="M20" s="12">
        <v>0.67118015701837386</v>
      </c>
      <c r="N20" s="12">
        <v>0.6936250591005525</v>
      </c>
    </row>
    <row r="21" spans="1:14" x14ac:dyDescent="0.3">
      <c r="A21" s="41"/>
      <c r="B21" s="10" t="s">
        <v>137</v>
      </c>
      <c r="C21" s="12">
        <v>3.455409117811135</v>
      </c>
      <c r="D21" s="12">
        <v>3.521385315403069</v>
      </c>
      <c r="E21" s="12">
        <v>3.356849059233296</v>
      </c>
      <c r="F21" s="12">
        <v>3.7780182780182781</v>
      </c>
      <c r="G21" s="12">
        <v>3.4581878843603202</v>
      </c>
      <c r="H21" s="12">
        <v>3.8410444732625622</v>
      </c>
      <c r="I21" s="12">
        <v>3.4423547526739799</v>
      </c>
      <c r="J21" s="12">
        <v>3.283540005925897</v>
      </c>
      <c r="K21" s="12">
        <v>3.598201983741343</v>
      </c>
      <c r="L21" s="12">
        <v>3.496562868474149</v>
      </c>
      <c r="M21" s="12">
        <v>3.445852361664441</v>
      </c>
      <c r="N21" s="12">
        <v>3.500263296471827</v>
      </c>
    </row>
    <row r="22" spans="1:14" x14ac:dyDescent="0.3">
      <c r="A22" s="41"/>
      <c r="B22" s="10" t="s">
        <v>138</v>
      </c>
      <c r="C22" s="12">
        <v>2.4389117164180549E-2</v>
      </c>
      <c r="D22" s="12">
        <v>3.45109381736661E-2</v>
      </c>
      <c r="E22" s="12">
        <v>2.537190952464102E-2</v>
      </c>
      <c r="F22" s="12">
        <v>7.2525079622631841E-2</v>
      </c>
      <c r="G22" s="12">
        <v>3.427511296141679E-2</v>
      </c>
      <c r="H22" s="12">
        <v>4.681469623995644E-2</v>
      </c>
      <c r="I22" s="12">
        <v>2.276637625746868E-2</v>
      </c>
      <c r="J22" s="12">
        <v>2.28919566788446E-2</v>
      </c>
      <c r="K22" s="12">
        <v>1.8287359556537281E-2</v>
      </c>
      <c r="L22" s="12">
        <v>2.5951018318809169E-2</v>
      </c>
      <c r="M22" s="12">
        <v>4.9491544997647421E-2</v>
      </c>
      <c r="N22" s="12">
        <v>6.0617687189408617E-2</v>
      </c>
    </row>
  </sheetData>
  <mergeCells count="11">
    <mergeCell ref="F1:G1"/>
    <mergeCell ref="H1:I1"/>
    <mergeCell ref="J1:K1"/>
    <mergeCell ref="L1:N1"/>
    <mergeCell ref="A3:A6"/>
    <mergeCell ref="C1:C2"/>
    <mergeCell ref="A7:A10"/>
    <mergeCell ref="A11:A14"/>
    <mergeCell ref="A15:A18"/>
    <mergeCell ref="A19:A22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3586-9529-43CA-99FE-581F84BEBB3F}">
  <dimension ref="A1:T25"/>
  <sheetViews>
    <sheetView workbookViewId="0">
      <selection activeCell="K2" sqref="K2"/>
    </sheetView>
  </sheetViews>
  <sheetFormatPr baseColWidth="10" defaultRowHeight="14.4" x14ac:dyDescent="0.3"/>
  <cols>
    <col min="1" max="1" width="7.109375" bestFit="1" customWidth="1"/>
    <col min="2" max="2" width="9.6640625" bestFit="1" customWidth="1"/>
    <col min="3" max="3" width="5.21875" bestFit="1" customWidth="1"/>
    <col min="4" max="4" width="5.44140625" bestFit="1" customWidth="1"/>
    <col min="5" max="5" width="9" bestFit="1" customWidth="1"/>
    <col min="6" max="6" width="4.44140625" bestFit="1" customWidth="1"/>
    <col min="7" max="7" width="8.109375" bestFit="1" customWidth="1"/>
    <col min="8" max="8" width="13.77734375" bestFit="1" customWidth="1"/>
    <col min="9" max="9" width="10.6640625" bestFit="1" customWidth="1"/>
    <col min="10" max="10" width="15" bestFit="1" customWidth="1"/>
    <col min="11" max="11" width="12" bestFit="1" customWidth="1"/>
  </cols>
  <sheetData>
    <row r="1" spans="1:20" x14ac:dyDescent="0.3">
      <c r="B1" s="8"/>
      <c r="C1" s="44" t="s">
        <v>125</v>
      </c>
      <c r="D1" s="44"/>
      <c r="E1" s="44"/>
      <c r="F1" s="44"/>
      <c r="G1" s="44"/>
    </row>
    <row r="2" spans="1:20" x14ac:dyDescent="0.3">
      <c r="A2" s="4"/>
      <c r="B2" s="28"/>
      <c r="C2" s="23" t="s">
        <v>131</v>
      </c>
      <c r="D2" s="23" t="s">
        <v>135</v>
      </c>
      <c r="E2" s="23" t="s">
        <v>136</v>
      </c>
      <c r="F2" s="23" t="s">
        <v>137</v>
      </c>
      <c r="G2" s="23" t="s">
        <v>138</v>
      </c>
    </row>
    <row r="3" spans="1:20" x14ac:dyDescent="0.3">
      <c r="A3" s="43" t="s">
        <v>35</v>
      </c>
      <c r="B3" s="43"/>
      <c r="C3" s="29">
        <v>59</v>
      </c>
      <c r="D3" s="24">
        <v>15.783064148681181</v>
      </c>
      <c r="E3" s="24">
        <v>0.72991671686010007</v>
      </c>
      <c r="F3" s="24">
        <v>3.095974238241217</v>
      </c>
      <c r="G3" s="24">
        <v>2.1730139752308961E-2</v>
      </c>
    </row>
    <row r="4" spans="1:20" x14ac:dyDescent="0.3">
      <c r="A4" s="43" t="s">
        <v>56</v>
      </c>
      <c r="B4" s="25" t="s">
        <v>36</v>
      </c>
      <c r="C4" s="29">
        <v>31</v>
      </c>
      <c r="D4" s="24">
        <v>18.040780141843971</v>
      </c>
      <c r="E4" s="24">
        <v>0.99660138102469453</v>
      </c>
      <c r="F4" s="24">
        <v>3.019208037825059</v>
      </c>
      <c r="G4" s="24">
        <v>6.5290946566995731E-2</v>
      </c>
    </row>
    <row r="5" spans="1:20" x14ac:dyDescent="0.3">
      <c r="A5" s="43"/>
      <c r="B5" s="25" t="s">
        <v>37</v>
      </c>
      <c r="C5" s="29">
        <v>28</v>
      </c>
      <c r="D5" s="24">
        <v>14.86415727823606</v>
      </c>
      <c r="E5" s="24">
        <v>0.91021036654576348</v>
      </c>
      <c r="F5" s="24">
        <v>3.41989634618316</v>
      </c>
      <c r="G5" s="24">
        <v>6.1423971088134313E-2</v>
      </c>
    </row>
    <row r="6" spans="1:20" x14ac:dyDescent="0.3">
      <c r="A6" s="43" t="s">
        <v>57</v>
      </c>
      <c r="B6" s="25" t="s">
        <v>39</v>
      </c>
      <c r="C6" s="29">
        <v>8</v>
      </c>
      <c r="D6" s="24">
        <v>12.092307533555701</v>
      </c>
      <c r="E6" s="24">
        <v>1.4562214087925001</v>
      </c>
      <c r="F6" s="24">
        <v>4.4928425674403254</v>
      </c>
      <c r="G6" s="24">
        <v>0.18417431824667771</v>
      </c>
    </row>
    <row r="7" spans="1:20" x14ac:dyDescent="0.3">
      <c r="A7" s="43"/>
      <c r="B7" s="25" t="s">
        <v>38</v>
      </c>
      <c r="C7" s="29">
        <v>51</v>
      </c>
      <c r="D7" s="24">
        <v>16.709906969335851</v>
      </c>
      <c r="E7" s="24">
        <v>0.8545699392361028</v>
      </c>
      <c r="F7" s="24">
        <v>3.0266748396916752</v>
      </c>
      <c r="G7" s="24">
        <v>5.653722920645414E-2</v>
      </c>
    </row>
    <row r="8" spans="1:20" x14ac:dyDescent="0.3">
      <c r="A8" s="43" t="s">
        <v>40</v>
      </c>
      <c r="B8" s="25" t="s">
        <v>40</v>
      </c>
      <c r="C8" s="29">
        <v>11</v>
      </c>
      <c r="D8" s="24">
        <v>12.350739566640311</v>
      </c>
      <c r="E8" s="24">
        <v>1.059990477195119</v>
      </c>
      <c r="F8" s="24">
        <v>3.0616169462347531</v>
      </c>
      <c r="G8" s="24">
        <v>5.963123012158094E-2</v>
      </c>
    </row>
    <row r="9" spans="1:20" x14ac:dyDescent="0.3">
      <c r="A9" s="43"/>
      <c r="B9" s="25" t="s">
        <v>41</v>
      </c>
      <c r="C9" s="29">
        <v>48</v>
      </c>
      <c r="D9" s="24">
        <v>17.066290550070519</v>
      </c>
      <c r="E9" s="24">
        <v>0.63580826751608865</v>
      </c>
      <c r="F9" s="24">
        <v>2.9908582771770358</v>
      </c>
      <c r="G9" s="24">
        <v>2.8678557422310891E-2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s="43" t="s">
        <v>59</v>
      </c>
      <c r="B10" s="25" t="s">
        <v>122</v>
      </c>
      <c r="C10" s="29">
        <v>28</v>
      </c>
      <c r="D10" s="24">
        <v>18.554614462164039</v>
      </c>
      <c r="E10" s="24">
        <v>1.073877854315163</v>
      </c>
      <c r="F10" s="24">
        <v>2.969798020183259</v>
      </c>
      <c r="G10" s="24">
        <v>6.4210365848852577E-2</v>
      </c>
      <c r="J10" s="8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3">
      <c r="A11" s="43"/>
      <c r="B11" s="25" t="s">
        <v>123</v>
      </c>
      <c r="C11" s="29">
        <v>15</v>
      </c>
      <c r="D11" s="24">
        <v>15.454753001246489</v>
      </c>
      <c r="E11" s="24">
        <v>0.78528490065944867</v>
      </c>
      <c r="F11" s="24">
        <v>3.0231670343929631</v>
      </c>
      <c r="G11" s="24">
        <v>4.3455047482363097E-2</v>
      </c>
      <c r="J11" s="8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3">
      <c r="A12" s="43"/>
      <c r="B12" s="25" t="s">
        <v>124</v>
      </c>
      <c r="C12" s="29">
        <v>16</v>
      </c>
      <c r="D12" s="24">
        <v>14.85801363744517</v>
      </c>
      <c r="E12" s="24">
        <v>1.2190715427331431</v>
      </c>
      <c r="F12" s="24">
        <v>3.044525685783769</v>
      </c>
      <c r="G12" s="24">
        <v>0.121870277509997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3"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3">
      <c r="C14" s="44" t="s">
        <v>126</v>
      </c>
      <c r="D14" s="44"/>
      <c r="E14" s="44"/>
      <c r="F14" s="44"/>
      <c r="G14" s="44"/>
    </row>
    <row r="15" spans="1:20" x14ac:dyDescent="0.3">
      <c r="C15" s="23" t="s">
        <v>131</v>
      </c>
      <c r="D15" s="23" t="s">
        <v>135</v>
      </c>
      <c r="E15" s="23" t="s">
        <v>136</v>
      </c>
      <c r="F15" s="23" t="s">
        <v>137</v>
      </c>
      <c r="G15" s="23" t="s">
        <v>138</v>
      </c>
    </row>
    <row r="16" spans="1:20" x14ac:dyDescent="0.3">
      <c r="A16" s="43" t="s">
        <v>35</v>
      </c>
      <c r="B16" s="43"/>
      <c r="C16" s="29">
        <v>57</v>
      </c>
      <c r="D16" s="24">
        <v>13.20187961806038</v>
      </c>
      <c r="E16" s="24">
        <v>0.16674494200926951</v>
      </c>
      <c r="F16" s="24">
        <v>3.364164487790581</v>
      </c>
      <c r="G16" s="24">
        <v>2.3418156259808601E-2</v>
      </c>
    </row>
    <row r="17" spans="1:7" x14ac:dyDescent="0.3">
      <c r="A17" s="43" t="s">
        <v>56</v>
      </c>
      <c r="B17" s="25" t="s">
        <v>36</v>
      </c>
      <c r="C17" s="29">
        <v>26</v>
      </c>
      <c r="D17" s="24">
        <v>13.79780086062774</v>
      </c>
      <c r="E17" s="24">
        <v>0.45524190587679852</v>
      </c>
      <c r="F17" s="24">
        <v>3.297220495055786</v>
      </c>
      <c r="G17" s="24">
        <v>5.0093565280707603E-2</v>
      </c>
    </row>
    <row r="18" spans="1:7" x14ac:dyDescent="0.3">
      <c r="A18" s="43"/>
      <c r="B18" s="25" t="s">
        <v>37</v>
      </c>
      <c r="C18" s="29">
        <v>31</v>
      </c>
      <c r="D18" s="24">
        <v>13.2589210214781</v>
      </c>
      <c r="E18" s="24">
        <v>0.27504576301861328</v>
      </c>
      <c r="F18" s="24">
        <v>3.3689328598004402</v>
      </c>
      <c r="G18" s="24">
        <v>4.6635128213019822E-2</v>
      </c>
    </row>
    <row r="19" spans="1:7" x14ac:dyDescent="0.3">
      <c r="A19" s="43" t="s">
        <v>57</v>
      </c>
      <c r="B19" s="25" t="s">
        <v>39</v>
      </c>
      <c r="C19" s="29">
        <v>5</v>
      </c>
      <c r="D19" s="24">
        <v>14.66140696909928</v>
      </c>
      <c r="E19" s="24">
        <v>0.67048251329293673</v>
      </c>
      <c r="F19" s="24">
        <v>3.038790269559501</v>
      </c>
      <c r="G19" s="24">
        <v>7.2207190599334212E-2</v>
      </c>
    </row>
    <row r="20" spans="1:7" x14ac:dyDescent="0.3">
      <c r="A20" s="43"/>
      <c r="B20" s="25" t="s">
        <v>38</v>
      </c>
      <c r="C20" s="29">
        <v>52</v>
      </c>
      <c r="D20" s="24">
        <v>13.384456664990489</v>
      </c>
      <c r="E20" s="24">
        <v>0.28666603449746592</v>
      </c>
      <c r="F20" s="24">
        <v>3.360153134366564</v>
      </c>
      <c r="G20" s="24">
        <v>3.138246999326734E-2</v>
      </c>
    </row>
    <row r="21" spans="1:7" x14ac:dyDescent="0.3">
      <c r="A21" s="43" t="s">
        <v>40</v>
      </c>
      <c r="B21" s="25" t="s">
        <v>40</v>
      </c>
      <c r="C21" s="29">
        <v>11</v>
      </c>
      <c r="D21" s="24">
        <v>14.90917669261618</v>
      </c>
      <c r="E21" s="24">
        <v>0.72710710108150223</v>
      </c>
      <c r="F21" s="24">
        <v>3.5654635527246992</v>
      </c>
      <c r="G21" s="24">
        <v>4.3453875252678721E-2</v>
      </c>
    </row>
    <row r="22" spans="1:7" x14ac:dyDescent="0.3">
      <c r="A22" s="43"/>
      <c r="B22" s="25" t="s">
        <v>41</v>
      </c>
      <c r="C22" s="29">
        <v>48</v>
      </c>
      <c r="D22" s="24">
        <v>13.24664368240491</v>
      </c>
      <c r="E22" s="24">
        <v>0.34474546883551588</v>
      </c>
      <c r="F22" s="24">
        <v>3.3458543600526141</v>
      </c>
      <c r="G22" s="24">
        <v>4.5411987246938193E-2</v>
      </c>
    </row>
    <row r="23" spans="1:7" x14ac:dyDescent="0.3">
      <c r="A23" s="43" t="s">
        <v>59</v>
      </c>
      <c r="B23" s="25" t="s">
        <v>122</v>
      </c>
      <c r="C23" s="29">
        <v>25</v>
      </c>
      <c r="D23" s="24">
        <v>13.6640826873385</v>
      </c>
      <c r="E23" s="24">
        <v>0.31452452826259292</v>
      </c>
      <c r="F23" s="24">
        <v>3.328165374677003</v>
      </c>
      <c r="G23" s="24">
        <v>5.7652371843153312E-2</v>
      </c>
    </row>
    <row r="24" spans="1:7" x14ac:dyDescent="0.3">
      <c r="A24" s="43"/>
      <c r="B24" s="25" t="s">
        <v>123</v>
      </c>
      <c r="C24" s="29">
        <v>16</v>
      </c>
      <c r="D24" s="24">
        <v>15.099953222167191</v>
      </c>
      <c r="E24" s="24">
        <v>1.010706209467342</v>
      </c>
      <c r="F24" s="24">
        <v>3.240060693255344</v>
      </c>
      <c r="G24" s="24">
        <v>8.6913045318780857E-2</v>
      </c>
    </row>
    <row r="25" spans="1:7" x14ac:dyDescent="0.3">
      <c r="A25" s="43"/>
      <c r="B25" s="25" t="s">
        <v>124</v>
      </c>
      <c r="C25" s="29">
        <v>16</v>
      </c>
      <c r="D25" s="24">
        <v>13.121443581143501</v>
      </c>
      <c r="E25" s="24">
        <v>0.90894542677530632</v>
      </c>
      <c r="F25" s="24">
        <v>3.49930293929439</v>
      </c>
      <c r="G25" s="24">
        <v>6.8560762510586584E-2</v>
      </c>
    </row>
  </sheetData>
  <mergeCells count="12">
    <mergeCell ref="A23:A25"/>
    <mergeCell ref="C1:G1"/>
    <mergeCell ref="C14:G14"/>
    <mergeCell ref="A17:A18"/>
    <mergeCell ref="A19:A20"/>
    <mergeCell ref="A21:A22"/>
    <mergeCell ref="A16:B16"/>
    <mergeCell ref="A3:B3"/>
    <mergeCell ref="A4:A5"/>
    <mergeCell ref="A6:A7"/>
    <mergeCell ref="A8:A9"/>
    <mergeCell ref="A10:A1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461E-653A-4E56-A8B1-861BA882CD77}">
  <dimension ref="A1:AD32"/>
  <sheetViews>
    <sheetView workbookViewId="0">
      <selection sqref="A1:O32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4.5546875" bestFit="1" customWidth="1"/>
    <col min="4" max="4" width="12.5546875" bestFit="1" customWidth="1"/>
    <col min="5" max="15" width="10.6640625" bestFit="1" customWidth="1"/>
    <col min="18" max="18" width="8.44140625" bestFit="1" customWidth="1"/>
    <col min="19" max="30" width="4.44140625" bestFit="1" customWidth="1"/>
  </cols>
  <sheetData>
    <row r="1" spans="1:30" x14ac:dyDescent="0.3">
      <c r="A1" s="20"/>
      <c r="B1" s="20"/>
      <c r="C1" s="20"/>
      <c r="D1" s="42" t="s">
        <v>35</v>
      </c>
      <c r="E1" s="42" t="s">
        <v>56</v>
      </c>
      <c r="F1" s="42"/>
      <c r="G1" s="42" t="s">
        <v>57</v>
      </c>
      <c r="H1" s="42"/>
      <c r="I1" s="42" t="s">
        <v>40</v>
      </c>
      <c r="J1" s="42"/>
      <c r="K1" s="42" t="s">
        <v>58</v>
      </c>
      <c r="L1" s="42"/>
      <c r="M1" s="42" t="s">
        <v>59</v>
      </c>
      <c r="N1" s="42"/>
      <c r="O1" s="42"/>
    </row>
    <row r="2" spans="1:30" x14ac:dyDescent="0.3">
      <c r="A2" s="20"/>
      <c r="B2" s="30"/>
      <c r="C2" s="30"/>
      <c r="D2" s="42"/>
      <c r="E2" s="30" t="s">
        <v>36</v>
      </c>
      <c r="F2" s="30" t="s">
        <v>37</v>
      </c>
      <c r="G2" s="30" t="s">
        <v>39</v>
      </c>
      <c r="H2" s="30" t="s">
        <v>38</v>
      </c>
      <c r="I2" s="30" t="s">
        <v>128</v>
      </c>
      <c r="J2" s="30" t="s">
        <v>129</v>
      </c>
      <c r="K2" s="30" t="s">
        <v>130</v>
      </c>
      <c r="L2" s="30" t="s">
        <v>122</v>
      </c>
      <c r="M2" s="30" t="s">
        <v>122</v>
      </c>
      <c r="N2" s="30" t="s">
        <v>42</v>
      </c>
      <c r="O2" s="30" t="s">
        <v>124</v>
      </c>
    </row>
    <row r="3" spans="1:30" x14ac:dyDescent="0.3">
      <c r="A3" s="46" t="s">
        <v>29</v>
      </c>
      <c r="B3" s="45" t="s">
        <v>141</v>
      </c>
      <c r="C3" s="37" t="s">
        <v>142</v>
      </c>
      <c r="D3" s="4" t="s">
        <v>148</v>
      </c>
      <c r="E3" s="4" t="s">
        <v>149</v>
      </c>
      <c r="F3" s="4" t="s">
        <v>150</v>
      </c>
      <c r="G3" s="4" t="s">
        <v>151</v>
      </c>
      <c r="H3" s="4" t="s">
        <v>152</v>
      </c>
      <c r="I3" s="4" t="s">
        <v>153</v>
      </c>
      <c r="J3" s="4" t="s">
        <v>154</v>
      </c>
      <c r="K3" s="4" t="s">
        <v>155</v>
      </c>
      <c r="L3" s="4" t="s">
        <v>156</v>
      </c>
      <c r="M3" s="4" t="s">
        <v>157</v>
      </c>
      <c r="N3" s="4" t="s">
        <v>158</v>
      </c>
      <c r="O3" s="4" t="s">
        <v>159</v>
      </c>
    </row>
    <row r="4" spans="1:30" x14ac:dyDescent="0.3">
      <c r="A4" s="46"/>
      <c r="B4" s="45"/>
      <c r="C4" s="37" t="s">
        <v>143</v>
      </c>
      <c r="D4" s="4" t="s">
        <v>160</v>
      </c>
      <c r="E4" s="4" t="s">
        <v>161</v>
      </c>
      <c r="F4" s="4" t="s">
        <v>162</v>
      </c>
      <c r="G4" s="4" t="s">
        <v>163</v>
      </c>
      <c r="H4" s="4" t="s">
        <v>164</v>
      </c>
      <c r="I4" s="4" t="s">
        <v>165</v>
      </c>
      <c r="J4" s="4" t="s">
        <v>166</v>
      </c>
      <c r="K4" s="4" t="s">
        <v>167</v>
      </c>
      <c r="L4" s="4" t="s">
        <v>168</v>
      </c>
      <c r="M4" s="4" t="s">
        <v>169</v>
      </c>
      <c r="N4" s="4" t="s">
        <v>170</v>
      </c>
      <c r="O4" s="4" t="s">
        <v>171</v>
      </c>
    </row>
    <row r="5" spans="1:30" x14ac:dyDescent="0.3">
      <c r="A5" s="46"/>
      <c r="B5" s="45"/>
      <c r="C5" s="31" t="s">
        <v>144</v>
      </c>
      <c r="D5" s="4" t="s">
        <v>172</v>
      </c>
      <c r="E5" s="4" t="s">
        <v>173</v>
      </c>
      <c r="F5" s="4" t="s">
        <v>174</v>
      </c>
      <c r="G5" s="4" t="s">
        <v>175</v>
      </c>
      <c r="H5" s="4" t="s">
        <v>176</v>
      </c>
      <c r="I5" s="4" t="s">
        <v>177</v>
      </c>
      <c r="J5" s="4" t="s">
        <v>178</v>
      </c>
      <c r="K5" s="4" t="s">
        <v>179</v>
      </c>
      <c r="L5" s="4" t="s">
        <v>180</v>
      </c>
      <c r="M5" s="4" t="s">
        <v>181</v>
      </c>
      <c r="N5" s="4" t="s">
        <v>182</v>
      </c>
      <c r="O5" s="4" t="s">
        <v>183</v>
      </c>
    </row>
    <row r="6" spans="1:30" x14ac:dyDescent="0.3">
      <c r="A6" s="46"/>
      <c r="B6" s="45"/>
      <c r="C6" s="37" t="s">
        <v>145</v>
      </c>
      <c r="D6" s="4" t="s">
        <v>184</v>
      </c>
      <c r="E6" s="4" t="s">
        <v>185</v>
      </c>
      <c r="F6" s="4" t="s">
        <v>186</v>
      </c>
      <c r="G6" s="4" t="s">
        <v>187</v>
      </c>
      <c r="H6" s="4" t="s">
        <v>188</v>
      </c>
      <c r="I6" s="4" t="s">
        <v>189</v>
      </c>
      <c r="J6" s="4" t="s">
        <v>190</v>
      </c>
      <c r="K6" s="4" t="s">
        <v>191</v>
      </c>
      <c r="L6" s="4" t="s">
        <v>192</v>
      </c>
      <c r="M6" s="4" t="s">
        <v>193</v>
      </c>
      <c r="N6" s="4" t="s">
        <v>194</v>
      </c>
      <c r="O6" s="4" t="s">
        <v>195</v>
      </c>
    </row>
    <row r="7" spans="1:30" x14ac:dyDescent="0.3">
      <c r="A7" s="46"/>
      <c r="B7" s="45" t="s">
        <v>146</v>
      </c>
      <c r="C7" s="45"/>
      <c r="D7" s="38" t="str">
        <f>CONCATENATE(ROUND(Hoja6!C5,2),  " (", ROUND(Hoja6!C6,2), ")")</f>
        <v>3,36 (0,04)</v>
      </c>
      <c r="E7" s="38" t="str">
        <f>CONCATENATE(ROUND(Hoja6!D5,2),  " (", ROUND(Hoja6!D6,2), ")")</f>
        <v>3,32 (0,05)</v>
      </c>
      <c r="F7" s="38" t="str">
        <f>CONCATENATE(ROUND(Hoja6!E5,2),  " (", ROUND(Hoja6!E6,2), ")")</f>
        <v>3,3 (0,05)</v>
      </c>
      <c r="G7" s="38" t="str">
        <f>CONCATENATE(ROUND(Hoja6!F5,2),  " (", ROUND(Hoja6!F6,2), ")")</f>
        <v>3,76 (0,08)</v>
      </c>
      <c r="H7" s="38" t="str">
        <f>CONCATENATE(ROUND(Hoja6!G5,2),  " (", ROUND(Hoja6!G6,2), ")")</f>
        <v>3,38 (0,04)</v>
      </c>
      <c r="I7" s="38" t="str">
        <f>CONCATENATE(ROUND(Hoja6!H5,2),  " (", ROUND(Hoja6!H6,2), ")")</f>
        <v>4,07 (0,08)</v>
      </c>
      <c r="J7" s="38" t="str">
        <f>CONCATENATE(ROUND(Hoja6!I5,2),  " (", ROUND(Hoja6!I6,2), ")")</f>
        <v>3,34 (0,03)</v>
      </c>
      <c r="K7" s="38" t="str">
        <f>CONCATENATE(ROUND(Hoja6!J5,2),  " (", ROUND(Hoja6!J6,2), ")")</f>
        <v>3,06 (0,04)</v>
      </c>
      <c r="L7" s="38" t="str">
        <f>CONCATENATE(ROUND(Hoja6!K5,2),  " (", ROUND(Hoja6!K6,2), ")")</f>
        <v>3,56 (0,03)</v>
      </c>
      <c r="M7" s="38" t="str">
        <f>CONCATENATE(ROUND(Hoja6!L5,2),  " (", ROUND(Hoja6!L6,2), ")")</f>
        <v>3,31 (0,07)</v>
      </c>
      <c r="N7" s="38" t="str">
        <f>CONCATENATE(ROUND(Hoja6!M5,2),  " (", ROUND(Hoja6!M6,2), ")")</f>
        <v>3,14 (0,06)</v>
      </c>
      <c r="O7" s="38" t="str">
        <f>CONCATENATE(ROUND(Hoja6!N5,2),  " (", ROUND(Hoja6!N6,2), ")")</f>
        <v>3,39 (0,07)</v>
      </c>
    </row>
    <row r="8" spans="1:30" x14ac:dyDescent="0.3">
      <c r="A8" s="46"/>
      <c r="B8" s="45" t="s">
        <v>471</v>
      </c>
      <c r="C8" s="45"/>
      <c r="D8" s="38">
        <v>32.475309380633057</v>
      </c>
      <c r="E8" s="38">
        <v>32.819738080636121</v>
      </c>
      <c r="F8" s="38">
        <v>31.769886223101761</v>
      </c>
      <c r="G8" s="38">
        <v>32.151645503885234</v>
      </c>
      <c r="H8" s="38">
        <v>32.589695381872104</v>
      </c>
      <c r="I8" s="38">
        <v>35.31977925942153</v>
      </c>
      <c r="J8" s="38">
        <v>32.234889633784448</v>
      </c>
      <c r="K8" s="38">
        <v>32.81164067112244</v>
      </c>
      <c r="L8" s="38">
        <v>32.670850852436871</v>
      </c>
      <c r="M8" s="38">
        <v>33.064272807194889</v>
      </c>
      <c r="N8" s="38">
        <v>34.091747011337731</v>
      </c>
      <c r="O8" s="38">
        <v>31.883602081287449</v>
      </c>
    </row>
    <row r="9" spans="1:30" x14ac:dyDescent="0.3">
      <c r="A9" s="46" t="s">
        <v>24</v>
      </c>
      <c r="B9" s="45" t="s">
        <v>141</v>
      </c>
      <c r="C9" s="37" t="s">
        <v>142</v>
      </c>
      <c r="D9" s="4" t="s">
        <v>196</v>
      </c>
      <c r="E9" s="4" t="s">
        <v>197</v>
      </c>
      <c r="F9" s="4" t="s">
        <v>198</v>
      </c>
      <c r="G9" s="4" t="s">
        <v>199</v>
      </c>
      <c r="H9" s="4" t="s">
        <v>200</v>
      </c>
      <c r="I9" s="4" t="s">
        <v>201</v>
      </c>
      <c r="J9" s="4" t="s">
        <v>202</v>
      </c>
      <c r="K9" s="4" t="s">
        <v>203</v>
      </c>
      <c r="L9" s="4" t="s">
        <v>204</v>
      </c>
      <c r="M9" s="4" t="s">
        <v>205</v>
      </c>
      <c r="N9" s="4" t="s">
        <v>206</v>
      </c>
      <c r="O9" s="4" t="s">
        <v>207</v>
      </c>
      <c r="R9" s="35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</row>
    <row r="10" spans="1:30" x14ac:dyDescent="0.3">
      <c r="A10" s="46"/>
      <c r="B10" s="45"/>
      <c r="C10" s="37" t="s">
        <v>143</v>
      </c>
      <c r="D10" s="4" t="s">
        <v>208</v>
      </c>
      <c r="E10" s="4" t="s">
        <v>209</v>
      </c>
      <c r="F10" s="4" t="s">
        <v>210</v>
      </c>
      <c r="G10" s="4" t="s">
        <v>211</v>
      </c>
      <c r="H10" s="4" t="s">
        <v>212</v>
      </c>
      <c r="I10" s="4" t="s">
        <v>213</v>
      </c>
      <c r="J10" s="4" t="s">
        <v>214</v>
      </c>
      <c r="K10" s="4" t="s">
        <v>215</v>
      </c>
      <c r="L10" s="4" t="s">
        <v>216</v>
      </c>
      <c r="M10" s="4" t="s">
        <v>217</v>
      </c>
      <c r="N10" s="4" t="s">
        <v>218</v>
      </c>
      <c r="O10" s="4" t="s">
        <v>219</v>
      </c>
    </row>
    <row r="11" spans="1:30" x14ac:dyDescent="0.3">
      <c r="A11" s="46"/>
      <c r="B11" s="45"/>
      <c r="C11" s="31" t="s">
        <v>144</v>
      </c>
      <c r="D11" s="4" t="s">
        <v>220</v>
      </c>
      <c r="E11" s="4" t="s">
        <v>221</v>
      </c>
      <c r="F11" s="4" t="s">
        <v>222</v>
      </c>
      <c r="G11" s="4" t="s">
        <v>223</v>
      </c>
      <c r="H11" s="4" t="s">
        <v>224</v>
      </c>
      <c r="I11" s="4" t="s">
        <v>225</v>
      </c>
      <c r="J11" s="4" t="s">
        <v>226</v>
      </c>
      <c r="K11" s="4" t="s">
        <v>227</v>
      </c>
      <c r="L11" s="4" t="s">
        <v>228</v>
      </c>
      <c r="M11" s="4" t="s">
        <v>229</v>
      </c>
      <c r="N11" s="4" t="s">
        <v>230</v>
      </c>
      <c r="O11" s="4" t="s">
        <v>231</v>
      </c>
    </row>
    <row r="12" spans="1:30" x14ac:dyDescent="0.3">
      <c r="A12" s="46"/>
      <c r="B12" s="45"/>
      <c r="C12" s="37" t="s">
        <v>145</v>
      </c>
      <c r="D12" s="4" t="s">
        <v>232</v>
      </c>
      <c r="E12" s="4" t="s">
        <v>233</v>
      </c>
      <c r="F12" s="4" t="s">
        <v>234</v>
      </c>
      <c r="G12" s="4" t="s">
        <v>235</v>
      </c>
      <c r="H12" s="4" t="s">
        <v>236</v>
      </c>
      <c r="I12" s="4" t="s">
        <v>237</v>
      </c>
      <c r="J12" s="4" t="s">
        <v>238</v>
      </c>
      <c r="K12" s="4" t="s">
        <v>239</v>
      </c>
      <c r="L12" s="4" t="s">
        <v>240</v>
      </c>
      <c r="M12" s="4" t="s">
        <v>241</v>
      </c>
      <c r="N12" s="4" t="s">
        <v>242</v>
      </c>
      <c r="O12" s="4" t="s">
        <v>243</v>
      </c>
    </row>
    <row r="13" spans="1:30" x14ac:dyDescent="0.3">
      <c r="A13" s="46"/>
      <c r="B13" s="45" t="s">
        <v>146</v>
      </c>
      <c r="C13" s="45"/>
      <c r="D13" s="38" t="str">
        <f>CONCATENATE(ROUND(Hoja6!C9,2),  " (", ROUND(Hoja6!C10,2), ")")</f>
        <v>3,27 (0,02)</v>
      </c>
      <c r="E13" s="38" t="str">
        <f>CONCATENATE(ROUND(Hoja6!D9,2),  " (", ROUND(Hoja6!D10,2), ")")</f>
        <v>3,23 (0,03)</v>
      </c>
      <c r="F13" s="38" t="str">
        <f>CONCATENATE(ROUND(Hoja6!E9,2),  " (", ROUND(Hoja6!E10,2), ")")</f>
        <v>3,24 (0,05)</v>
      </c>
      <c r="G13" s="38" t="str">
        <f>CONCATENATE(ROUND(Hoja6!F9,2),  " (", ROUND(Hoja6!F10,2), ")")</f>
        <v>3,69 (0,14)</v>
      </c>
      <c r="H13" s="38" t="str">
        <f>CONCATENATE(ROUND(Hoja6!G9,2),  " (", ROUND(Hoja6!G10,2), ")")</f>
        <v>3,26 (0,02)</v>
      </c>
      <c r="I13" s="38" t="str">
        <f>CONCATENATE(ROUND(Hoja6!H9,2),  " (", ROUND(Hoja6!H10,2), ")")</f>
        <v>3,61 (0,02)</v>
      </c>
      <c r="J13" s="38" t="str">
        <f>CONCATENATE(ROUND(Hoja6!I9,2),  " (", ROUND(Hoja6!I10,2), ")")</f>
        <v>3,2 (0,03)</v>
      </c>
      <c r="K13" s="38" t="str">
        <f>CONCATENATE(ROUND(Hoja6!J9,2),  " (", ROUND(Hoja6!J10,2), ")")</f>
        <v>3,1 (0,02)</v>
      </c>
      <c r="L13" s="38" t="str">
        <f>CONCATENATE(ROUND(Hoja6!K9,2),  " (", ROUND(Hoja6!K10,2), ")")</f>
        <v>3,36 (0,02)</v>
      </c>
      <c r="M13" s="38" t="str">
        <f>CONCATENATE(ROUND(Hoja6!L9,2),  " (", ROUND(Hoja6!L10,2), ")")</f>
        <v>3,22 (0,04)</v>
      </c>
      <c r="N13" s="38" t="str">
        <f>CONCATENATE(ROUND(Hoja6!M9,2),  " (", ROUND(Hoja6!M10,2), ")")</f>
        <v>3,18 (0,04)</v>
      </c>
      <c r="O13" s="38" t="str">
        <f>CONCATENATE(ROUND(Hoja6!N9,2),  " (", ROUND(Hoja6!N10,2), ")")</f>
        <v>3,32 (0,02)</v>
      </c>
    </row>
    <row r="14" spans="1:30" x14ac:dyDescent="0.3">
      <c r="A14" s="46"/>
      <c r="B14" s="45" t="s">
        <v>471</v>
      </c>
      <c r="C14" s="45"/>
      <c r="D14" s="38">
        <v>31.49066982120047</v>
      </c>
      <c r="E14" s="38">
        <v>32.617711167452313</v>
      </c>
      <c r="F14" s="38">
        <v>31.249591608515903</v>
      </c>
      <c r="G14" s="38">
        <v>30.875633141556985</v>
      </c>
      <c r="H14" s="38">
        <v>31.708377183361584</v>
      </c>
      <c r="I14" s="38">
        <v>30.274887682517594</v>
      </c>
      <c r="J14" s="38">
        <v>32.269200923139522</v>
      </c>
      <c r="K14" s="38">
        <v>33.00284716474912</v>
      </c>
      <c r="L14" s="38">
        <v>31.627864726977876</v>
      </c>
      <c r="M14" s="38">
        <v>32.550012826326999</v>
      </c>
      <c r="N14" s="38">
        <v>32.801143304787928</v>
      </c>
      <c r="O14" s="38">
        <v>31.109796088724522</v>
      </c>
    </row>
    <row r="15" spans="1:30" x14ac:dyDescent="0.3">
      <c r="A15" s="46" t="s">
        <v>20</v>
      </c>
      <c r="B15" s="45" t="s">
        <v>141</v>
      </c>
      <c r="C15" s="37" t="s">
        <v>142</v>
      </c>
      <c r="D15" s="4" t="s">
        <v>244</v>
      </c>
      <c r="E15" s="4" t="s">
        <v>248</v>
      </c>
      <c r="F15" s="4" t="s">
        <v>252</v>
      </c>
      <c r="G15" s="4" t="s">
        <v>256</v>
      </c>
      <c r="H15" s="4" t="s">
        <v>260</v>
      </c>
      <c r="I15" s="4" t="s">
        <v>264</v>
      </c>
      <c r="J15" s="4" t="s">
        <v>268</v>
      </c>
      <c r="K15" s="4" t="s">
        <v>272</v>
      </c>
      <c r="L15" s="4" t="s">
        <v>276</v>
      </c>
      <c r="M15" s="4" t="s">
        <v>280</v>
      </c>
      <c r="N15" s="4" t="s">
        <v>284</v>
      </c>
      <c r="O15" s="4" t="s">
        <v>288</v>
      </c>
    </row>
    <row r="16" spans="1:30" x14ac:dyDescent="0.3">
      <c r="A16" s="46"/>
      <c r="B16" s="45"/>
      <c r="C16" s="37" t="s">
        <v>143</v>
      </c>
      <c r="D16" s="4" t="s">
        <v>245</v>
      </c>
      <c r="E16" s="4" t="s">
        <v>249</v>
      </c>
      <c r="F16" s="4" t="s">
        <v>253</v>
      </c>
      <c r="G16" s="4" t="s">
        <v>257</v>
      </c>
      <c r="H16" s="4" t="s">
        <v>261</v>
      </c>
      <c r="I16" s="4" t="s">
        <v>265</v>
      </c>
      <c r="J16" s="4" t="s">
        <v>269</v>
      </c>
      <c r="K16" s="4" t="s">
        <v>273</v>
      </c>
      <c r="L16" s="4" t="s">
        <v>277</v>
      </c>
      <c r="M16" s="4" t="s">
        <v>281</v>
      </c>
      <c r="N16" s="4" t="s">
        <v>285</v>
      </c>
      <c r="O16" s="4" t="s">
        <v>289</v>
      </c>
    </row>
    <row r="17" spans="1:15" x14ac:dyDescent="0.3">
      <c r="A17" s="46"/>
      <c r="B17" s="45"/>
      <c r="C17" s="31" t="s">
        <v>144</v>
      </c>
      <c r="D17" s="4" t="s">
        <v>246</v>
      </c>
      <c r="E17" s="4" t="s">
        <v>250</v>
      </c>
      <c r="F17" s="4" t="s">
        <v>254</v>
      </c>
      <c r="G17" s="4" t="s">
        <v>258</v>
      </c>
      <c r="H17" s="4" t="s">
        <v>262</v>
      </c>
      <c r="I17" s="4" t="s">
        <v>266</v>
      </c>
      <c r="J17" s="4" t="s">
        <v>270</v>
      </c>
      <c r="K17" s="4" t="s">
        <v>274</v>
      </c>
      <c r="L17" s="4" t="s">
        <v>278</v>
      </c>
      <c r="M17" s="4" t="s">
        <v>282</v>
      </c>
      <c r="N17" s="4" t="s">
        <v>286</v>
      </c>
      <c r="O17" s="4" t="s">
        <v>290</v>
      </c>
    </row>
    <row r="18" spans="1:15" x14ac:dyDescent="0.3">
      <c r="A18" s="46"/>
      <c r="B18" s="45"/>
      <c r="C18" s="37" t="s">
        <v>145</v>
      </c>
      <c r="D18" s="4" t="s">
        <v>247</v>
      </c>
      <c r="E18" s="4" t="s">
        <v>251</v>
      </c>
      <c r="F18" s="4" t="s">
        <v>255</v>
      </c>
      <c r="G18" s="4" t="s">
        <v>259</v>
      </c>
      <c r="H18" s="4" t="s">
        <v>263</v>
      </c>
      <c r="I18" s="4" t="s">
        <v>267</v>
      </c>
      <c r="J18" s="4" t="s">
        <v>271</v>
      </c>
      <c r="K18" s="4" t="s">
        <v>275</v>
      </c>
      <c r="L18" s="4" t="s">
        <v>279</v>
      </c>
      <c r="M18" s="4" t="s">
        <v>283</v>
      </c>
      <c r="N18" s="4" t="s">
        <v>287</v>
      </c>
      <c r="O18" s="4" t="s">
        <v>291</v>
      </c>
    </row>
    <row r="19" spans="1:15" x14ac:dyDescent="0.3">
      <c r="A19" s="46"/>
      <c r="B19" s="45" t="s">
        <v>146</v>
      </c>
      <c r="C19" s="45"/>
      <c r="D19" s="38" t="str">
        <f>CONCATENATE(ROUND(Hoja6!C13,2),  " (", ROUND(Hoja6!C14,2), ")")</f>
        <v>3,35 (0,03)</v>
      </c>
      <c r="E19" s="38" t="str">
        <f>CONCATENATE(ROUND(Hoja6!D13,2),  " (", ROUND(Hoja6!D14,2), ")")</f>
        <v>3,23 (0,03)</v>
      </c>
      <c r="F19" s="38" t="str">
        <f>CONCATENATE(ROUND(Hoja6!E13,2),  " (", ROUND(Hoja6!E14,2), ")")</f>
        <v>3,33 (0,05)</v>
      </c>
      <c r="G19" s="38" t="str">
        <f>CONCATENATE(ROUND(Hoja6!F13,2),  " (", ROUND(Hoja6!F14,2), ")")</f>
        <v>3,63 (0,1)</v>
      </c>
      <c r="H19" s="38" t="str">
        <f>CONCATENATE(ROUND(Hoja6!G13,2),  " (", ROUND(Hoja6!G14,2), ")")</f>
        <v>3,34 (0,03)</v>
      </c>
      <c r="I19" s="38" t="str">
        <f>CONCATENATE(ROUND(Hoja6!H13,2),  " (", ROUND(Hoja6!H14,2), ")")</f>
        <v>3,62 (0,04)</v>
      </c>
      <c r="J19" s="38" t="str">
        <f>CONCATENATE(ROUND(Hoja6!I13,2),  " (", ROUND(Hoja6!I14,2), ")")</f>
        <v>3,27 (0,05)</v>
      </c>
      <c r="K19" s="38" t="str">
        <f>CONCATENATE(ROUND(Hoja6!J13,2),  " (", ROUND(Hoja6!J14,2), ")")</f>
        <v>3,12 (0,06)</v>
      </c>
      <c r="L19" s="38" t="str">
        <f>CONCATENATE(ROUND(Hoja6!K13,2),  " (", ROUND(Hoja6!K14,2), ")")</f>
        <v>3,43 (0,04)</v>
      </c>
      <c r="M19" s="38" t="str">
        <f>CONCATENATE(ROUND(Hoja6!L13,2),  " (", ROUND(Hoja6!L14,2), ")")</f>
        <v>3,3 (0,06)</v>
      </c>
      <c r="N19" s="38" t="str">
        <f>CONCATENATE(ROUND(Hoja6!M13,2),  " (", ROUND(Hoja6!M14,2), ")")</f>
        <v>3,28 (0,05)</v>
      </c>
      <c r="O19" s="38" t="str">
        <f>CONCATENATE(ROUND(Hoja6!N13,2),  " (", ROUND(Hoja6!N14,2), ")")</f>
        <v>3,47 (0,06)</v>
      </c>
    </row>
    <row r="20" spans="1:15" x14ac:dyDescent="0.3">
      <c r="A20" s="46"/>
      <c r="B20" s="45" t="s">
        <v>471</v>
      </c>
      <c r="C20" s="45"/>
      <c r="D20" s="38">
        <v>31.621734558537046</v>
      </c>
      <c r="E20" s="38">
        <v>32.669702860891434</v>
      </c>
      <c r="F20" s="38">
        <v>31.257449144930831</v>
      </c>
      <c r="G20" s="38">
        <v>29.541736806172384</v>
      </c>
      <c r="H20" s="38">
        <v>32.143659023424092</v>
      </c>
      <c r="I20" s="38">
        <v>30.235829347954734</v>
      </c>
      <c r="J20" s="38">
        <v>31.969249227549778</v>
      </c>
      <c r="K20" s="38">
        <v>33.305897749475477</v>
      </c>
      <c r="L20" s="38">
        <v>31.722727907610182</v>
      </c>
      <c r="M20" s="38">
        <v>32.528179942050222</v>
      </c>
      <c r="N20" s="38">
        <v>32.300192487210794</v>
      </c>
      <c r="O20" s="38">
        <v>30.83067630687335</v>
      </c>
    </row>
    <row r="21" spans="1:15" x14ac:dyDescent="0.3">
      <c r="A21" s="46" t="s">
        <v>127</v>
      </c>
      <c r="B21" s="45" t="s">
        <v>141</v>
      </c>
      <c r="C21" s="37" t="s">
        <v>142</v>
      </c>
      <c r="D21" s="4" t="s">
        <v>292</v>
      </c>
      <c r="E21" s="4" t="s">
        <v>293</v>
      </c>
      <c r="F21" s="4" t="s">
        <v>294</v>
      </c>
      <c r="G21" s="4" t="s">
        <v>295</v>
      </c>
      <c r="H21" s="4" t="s">
        <v>296</v>
      </c>
      <c r="I21" s="4" t="s">
        <v>297</v>
      </c>
      <c r="J21" s="4" t="s">
        <v>298</v>
      </c>
      <c r="K21" s="4" t="s">
        <v>299</v>
      </c>
      <c r="L21" s="4" t="s">
        <v>300</v>
      </c>
      <c r="M21" s="4" t="s">
        <v>301</v>
      </c>
      <c r="N21" s="4" t="s">
        <v>302</v>
      </c>
      <c r="O21" s="4" t="s">
        <v>303</v>
      </c>
    </row>
    <row r="22" spans="1:15" x14ac:dyDescent="0.3">
      <c r="A22" s="46"/>
      <c r="B22" s="45"/>
      <c r="C22" s="37" t="s">
        <v>143</v>
      </c>
      <c r="D22" s="4" t="s">
        <v>304</v>
      </c>
      <c r="E22" s="4" t="s">
        <v>305</v>
      </c>
      <c r="F22" s="4" t="s">
        <v>306</v>
      </c>
      <c r="G22" s="4" t="s">
        <v>307</v>
      </c>
      <c r="H22" s="4" t="s">
        <v>308</v>
      </c>
      <c r="I22" s="4" t="s">
        <v>309</v>
      </c>
      <c r="J22" s="4" t="s">
        <v>310</v>
      </c>
      <c r="K22" s="4" t="s">
        <v>311</v>
      </c>
      <c r="L22" s="4" t="s">
        <v>312</v>
      </c>
      <c r="M22" s="4" t="s">
        <v>313</v>
      </c>
      <c r="N22" s="4" t="s">
        <v>314</v>
      </c>
      <c r="O22" s="4" t="s">
        <v>315</v>
      </c>
    </row>
    <row r="23" spans="1:15" x14ac:dyDescent="0.3">
      <c r="A23" s="46"/>
      <c r="B23" s="45"/>
      <c r="C23" s="31" t="s">
        <v>144</v>
      </c>
      <c r="D23" s="4" t="s">
        <v>316</v>
      </c>
      <c r="E23" s="4" t="s">
        <v>317</v>
      </c>
      <c r="F23" s="4" t="s">
        <v>318</v>
      </c>
      <c r="G23" s="4" t="s">
        <v>319</v>
      </c>
      <c r="H23" s="4" t="s">
        <v>320</v>
      </c>
      <c r="I23" s="4" t="s">
        <v>321</v>
      </c>
      <c r="J23" s="4" t="s">
        <v>322</v>
      </c>
      <c r="K23" s="4" t="s">
        <v>323</v>
      </c>
      <c r="L23" s="4" t="s">
        <v>324</v>
      </c>
      <c r="M23" s="4" t="s">
        <v>325</v>
      </c>
      <c r="N23" s="4" t="s">
        <v>326</v>
      </c>
      <c r="O23" s="4" t="s">
        <v>327</v>
      </c>
    </row>
    <row r="24" spans="1:15" x14ac:dyDescent="0.3">
      <c r="A24" s="46"/>
      <c r="B24" s="45"/>
      <c r="C24" s="37" t="s">
        <v>145</v>
      </c>
      <c r="D24" s="4" t="s">
        <v>328</v>
      </c>
      <c r="E24" s="4" t="s">
        <v>329</v>
      </c>
      <c r="F24" s="4" t="s">
        <v>330</v>
      </c>
      <c r="G24" s="4" t="s">
        <v>331</v>
      </c>
      <c r="H24" s="4" t="s">
        <v>332</v>
      </c>
      <c r="I24" s="4" t="s">
        <v>333</v>
      </c>
      <c r="J24" s="4" t="s">
        <v>334</v>
      </c>
      <c r="K24" s="4" t="s">
        <v>335</v>
      </c>
      <c r="L24" s="4" t="s">
        <v>336</v>
      </c>
      <c r="M24" s="4" t="s">
        <v>337</v>
      </c>
      <c r="N24" s="4" t="s">
        <v>338</v>
      </c>
      <c r="O24" s="4" t="s">
        <v>339</v>
      </c>
    </row>
    <row r="25" spans="1:15" x14ac:dyDescent="0.3">
      <c r="A25" s="46"/>
      <c r="B25" s="45" t="s">
        <v>146</v>
      </c>
      <c r="C25" s="45"/>
      <c r="D25" s="38" t="str">
        <f>CONCATENATE(ROUND(Hoja6!C17,2),  " (", ROUND(Hoja6!C18,2), ")")</f>
        <v>3,59 (0,01)</v>
      </c>
      <c r="E25" s="38" t="str">
        <f>CONCATENATE(ROUND(Hoja6!D17,2),  " (", ROUND(Hoja6!D18,2), ")")</f>
        <v>3,65 (0,02)</v>
      </c>
      <c r="F25" s="38" t="str">
        <f>CONCATENATE(ROUND(Hoja6!E17,2),  " (", ROUND(Hoja6!E18,2), ")")</f>
        <v>3,53 (0,01)</v>
      </c>
      <c r="G25" s="38" t="str">
        <f>CONCATENATE(ROUND(Hoja6!F17,2),  " (", ROUND(Hoja6!F18,2), ")")</f>
        <v>3,57 (0,03)</v>
      </c>
      <c r="H25" s="38" t="str">
        <f>CONCATENATE(ROUND(Hoja6!G17,2),  " (", ROUND(Hoja6!G18,2), ")")</f>
        <v>3,61 (0,01)</v>
      </c>
      <c r="I25" s="38" t="str">
        <f>CONCATENATE(ROUND(Hoja6!H17,2),  " (", ROUND(Hoja6!H18,2), ")")</f>
        <v>3,64 (0,02)</v>
      </c>
      <c r="J25" s="38" t="str">
        <f>CONCATENATE(ROUND(Hoja6!I17,2),  " (", ROUND(Hoja6!I18,2), ")")</f>
        <v>3,63 (0,01)</v>
      </c>
      <c r="K25" s="38" t="str">
        <f>CONCATENATE(ROUND(Hoja6!J17,2),  " (", ROUND(Hoja6!J18,2), ")")</f>
        <v>3,53 (0,03)</v>
      </c>
      <c r="L25" s="38" t="str">
        <f>CONCATENATE(ROUND(Hoja6!K17,2),  " (", ROUND(Hoja6!K18,2), ")")</f>
        <v>3,55 (0,02)</v>
      </c>
      <c r="M25" s="38" t="str">
        <f>CONCATENATE(ROUND(Hoja6!L17,2),  " (", ROUND(Hoja6!L18,2), ")")</f>
        <v>3,52 (0,02)</v>
      </c>
      <c r="N25" s="38" t="str">
        <f>CONCATENATE(ROUND(Hoja6!M17,2),  " (", ROUND(Hoja6!M18,2), ")")</f>
        <v>3,72 (0,03)</v>
      </c>
      <c r="O25" s="38" t="str">
        <f>CONCATENATE(ROUND(Hoja6!N17,2),  " (", ROUND(Hoja6!N18,2), ")")</f>
        <v>3,56 (0,01)</v>
      </c>
    </row>
    <row r="26" spans="1:15" x14ac:dyDescent="0.3">
      <c r="A26" s="46"/>
      <c r="B26" s="45" t="s">
        <v>471</v>
      </c>
      <c r="C26" s="45"/>
      <c r="D26" s="38">
        <v>29.289882966497657</v>
      </c>
      <c r="E26" s="38">
        <v>29.114820123939907</v>
      </c>
      <c r="F26" s="38">
        <v>29.561646910509079</v>
      </c>
      <c r="G26" s="38">
        <v>29.132445226995586</v>
      </c>
      <c r="H26" s="38">
        <v>29.256261860274428</v>
      </c>
      <c r="I26" s="38">
        <v>29.851184366380249</v>
      </c>
      <c r="J26" s="38">
        <v>28.929406493522027</v>
      </c>
      <c r="K26" s="38">
        <v>28.258446986456317</v>
      </c>
      <c r="L26" s="38">
        <v>30.518105162560694</v>
      </c>
      <c r="M26" s="38">
        <v>28.628777559818339</v>
      </c>
      <c r="N26" s="38">
        <v>30.907698669204652</v>
      </c>
      <c r="O26" s="38">
        <v>29.138842290202877</v>
      </c>
    </row>
    <row r="27" spans="1:15" x14ac:dyDescent="0.3">
      <c r="A27" s="46" t="s">
        <v>17</v>
      </c>
      <c r="B27" s="45" t="s">
        <v>141</v>
      </c>
      <c r="C27" s="37" t="s">
        <v>142</v>
      </c>
      <c r="D27" s="4" t="s">
        <v>340</v>
      </c>
      <c r="E27" s="4" t="s">
        <v>341</v>
      </c>
      <c r="F27" s="4" t="s">
        <v>342</v>
      </c>
      <c r="G27" s="4" t="s">
        <v>343</v>
      </c>
      <c r="H27" s="4" t="s">
        <v>344</v>
      </c>
      <c r="I27" s="4" t="s">
        <v>345</v>
      </c>
      <c r="J27" s="4" t="s">
        <v>346</v>
      </c>
      <c r="K27" s="4" t="s">
        <v>347</v>
      </c>
      <c r="L27" s="4" t="s">
        <v>348</v>
      </c>
      <c r="M27" s="4" t="s">
        <v>349</v>
      </c>
      <c r="N27" s="4" t="s">
        <v>350</v>
      </c>
      <c r="O27" s="4" t="s">
        <v>351</v>
      </c>
    </row>
    <row r="28" spans="1:15" x14ac:dyDescent="0.3">
      <c r="A28" s="46"/>
      <c r="B28" s="45"/>
      <c r="C28" s="37" t="s">
        <v>143</v>
      </c>
      <c r="D28" s="4" t="s">
        <v>352</v>
      </c>
      <c r="E28" s="4" t="s">
        <v>353</v>
      </c>
      <c r="F28" s="4" t="s">
        <v>354</v>
      </c>
      <c r="G28" s="4" t="s">
        <v>355</v>
      </c>
      <c r="H28" s="4" t="s">
        <v>356</v>
      </c>
      <c r="I28" s="4" t="s">
        <v>357</v>
      </c>
      <c r="J28" s="4" t="s">
        <v>358</v>
      </c>
      <c r="K28" s="4" t="s">
        <v>359</v>
      </c>
      <c r="L28" s="4" t="s">
        <v>360</v>
      </c>
      <c r="M28" s="4" t="s">
        <v>361</v>
      </c>
      <c r="N28" s="4" t="s">
        <v>362</v>
      </c>
      <c r="O28" s="4" t="s">
        <v>363</v>
      </c>
    </row>
    <row r="29" spans="1:15" x14ac:dyDescent="0.3">
      <c r="A29" s="46"/>
      <c r="B29" s="45"/>
      <c r="C29" s="31" t="s">
        <v>144</v>
      </c>
      <c r="D29" s="4" t="s">
        <v>364</v>
      </c>
      <c r="E29" s="4" t="s">
        <v>365</v>
      </c>
      <c r="F29" s="4" t="s">
        <v>366</v>
      </c>
      <c r="G29" s="4" t="s">
        <v>367</v>
      </c>
      <c r="H29" s="4" t="s">
        <v>368</v>
      </c>
      <c r="I29" s="4" t="s">
        <v>369</v>
      </c>
      <c r="J29" s="4" t="s">
        <v>370</v>
      </c>
      <c r="K29" s="4" t="s">
        <v>371</v>
      </c>
      <c r="L29" s="4" t="s">
        <v>372</v>
      </c>
      <c r="M29" s="4" t="s">
        <v>373</v>
      </c>
      <c r="N29" s="4" t="s">
        <v>374</v>
      </c>
      <c r="O29" s="4" t="s">
        <v>375</v>
      </c>
    </row>
    <row r="30" spans="1:15" x14ac:dyDescent="0.3">
      <c r="A30" s="46"/>
      <c r="B30" s="45"/>
      <c r="C30" s="37" t="s">
        <v>145</v>
      </c>
      <c r="D30" s="4" t="s">
        <v>376</v>
      </c>
      <c r="E30" s="4" t="s">
        <v>377</v>
      </c>
      <c r="F30" s="4" t="s">
        <v>378</v>
      </c>
      <c r="G30" s="4" t="s">
        <v>379</v>
      </c>
      <c r="H30" s="4" t="s">
        <v>380</v>
      </c>
      <c r="I30" s="4" t="s">
        <v>381</v>
      </c>
      <c r="J30" s="4" t="s">
        <v>382</v>
      </c>
      <c r="K30" s="4" t="s">
        <v>383</v>
      </c>
      <c r="L30" s="4" t="s">
        <v>384</v>
      </c>
      <c r="M30" s="4" t="s">
        <v>385</v>
      </c>
      <c r="N30" s="4" t="s">
        <v>386</v>
      </c>
      <c r="O30" s="4" t="s">
        <v>387</v>
      </c>
    </row>
    <row r="31" spans="1:15" x14ac:dyDescent="0.3">
      <c r="A31" s="46"/>
      <c r="B31" s="45" t="s">
        <v>146</v>
      </c>
      <c r="C31" s="45"/>
      <c r="D31" s="38" t="str">
        <f>CONCATENATE(ROUND(Hoja6!C21,2),  " (", ROUND(Hoja6!C22,2), ")")</f>
        <v>3,46 (0,02)</v>
      </c>
      <c r="E31" s="38" t="str">
        <f>CONCATENATE(ROUND(Hoja6!D21,2),  " (", ROUND(Hoja6!D22,2), ")")</f>
        <v>3,52 (0,03)</v>
      </c>
      <c r="F31" s="38" t="str">
        <f>CONCATENATE(ROUND(Hoja6!E21,2),  " (", ROUND(Hoja6!E22,2), ")")</f>
        <v>3,36 (0,03)</v>
      </c>
      <c r="G31" s="38" t="str">
        <f>CONCATENATE(ROUND(Hoja6!F21,2),  " (", ROUND(Hoja6!F22,2), ")")</f>
        <v>3,78 (0,07)</v>
      </c>
      <c r="H31" s="38" t="str">
        <f>CONCATENATE(ROUND(Hoja6!G21,2),  " (", ROUND(Hoja6!G22,2), ")")</f>
        <v>3,46 (0,03)</v>
      </c>
      <c r="I31" s="38" t="str">
        <f>CONCATENATE(ROUND(Hoja6!H21,2),  " (", ROUND(Hoja6!H22,2), ")")</f>
        <v>3,84 (0,05)</v>
      </c>
      <c r="J31" s="38" t="str">
        <f>CONCATENATE(ROUND(Hoja6!I21,2),  " (", ROUND(Hoja6!I22,2), ")")</f>
        <v>3,44 (0,02)</v>
      </c>
      <c r="K31" s="38" t="str">
        <f>CONCATENATE(ROUND(Hoja6!J21,2),  " (", ROUND(Hoja6!J22,2), ")")</f>
        <v>3,28 (0,02)</v>
      </c>
      <c r="L31" s="38" t="str">
        <f>CONCATENATE(ROUND(Hoja6!K21,2),  " (", ROUND(Hoja6!K22,2), ")")</f>
        <v>3,6 (0,02)</v>
      </c>
      <c r="M31" s="38" t="str">
        <f>CONCATENATE(ROUND(Hoja6!L21,2),  " (", ROUND(Hoja6!L22,2), ")")</f>
        <v>3,5 (0,03)</v>
      </c>
      <c r="N31" s="38" t="str">
        <f>CONCATENATE(ROUND(Hoja6!M21,2),  " (", ROUND(Hoja6!M22,2), ")")</f>
        <v>3,45 (0,05)</v>
      </c>
      <c r="O31" s="38" t="str">
        <f>CONCATENATE(ROUND(Hoja6!N21,2),  " (", ROUND(Hoja6!N22,2), ")")</f>
        <v>3,5 (0,06)</v>
      </c>
    </row>
    <row r="32" spans="1:15" x14ac:dyDescent="0.3">
      <c r="A32" s="46"/>
      <c r="B32" s="45" t="s">
        <v>471</v>
      </c>
      <c r="C32" s="45"/>
      <c r="D32" s="38">
        <v>31.453952956423443</v>
      </c>
      <c r="E32" s="38">
        <v>30.841680992002196</v>
      </c>
      <c r="F32" s="38">
        <v>32.001690954147406</v>
      </c>
      <c r="G32" s="38">
        <v>29.436350159491631</v>
      </c>
      <c r="H32" s="38">
        <v>31.627896863198835</v>
      </c>
      <c r="I32" s="38">
        <v>31.175329119689223</v>
      </c>
      <c r="J32" s="38">
        <v>31.538287820468277</v>
      </c>
      <c r="K32" s="38">
        <v>32.594860309050922</v>
      </c>
      <c r="L32" s="38">
        <v>30.16099349587061</v>
      </c>
      <c r="M32" s="38">
        <v>30.756335158497418</v>
      </c>
      <c r="N32" s="38">
        <v>30.956564738273151</v>
      </c>
      <c r="O32" s="38">
        <v>29.201668274063746</v>
      </c>
    </row>
  </sheetData>
  <mergeCells count="26">
    <mergeCell ref="M1:O1"/>
    <mergeCell ref="D1:D2"/>
    <mergeCell ref="E1:F1"/>
    <mergeCell ref="G1:H1"/>
    <mergeCell ref="I1:J1"/>
    <mergeCell ref="K1:L1"/>
    <mergeCell ref="A3:A8"/>
    <mergeCell ref="B8:C8"/>
    <mergeCell ref="B14:C14"/>
    <mergeCell ref="B20:C20"/>
    <mergeCell ref="B26:C26"/>
    <mergeCell ref="B15:B18"/>
    <mergeCell ref="B19:C19"/>
    <mergeCell ref="B21:B24"/>
    <mergeCell ref="B25:C25"/>
    <mergeCell ref="B3:B6"/>
    <mergeCell ref="B7:C7"/>
    <mergeCell ref="B9:B12"/>
    <mergeCell ref="B13:C13"/>
    <mergeCell ref="B32:C32"/>
    <mergeCell ref="A27:A32"/>
    <mergeCell ref="A21:A26"/>
    <mergeCell ref="A15:A20"/>
    <mergeCell ref="A9:A14"/>
    <mergeCell ref="B27:B30"/>
    <mergeCell ref="B31:C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52C1-EC61-4E93-BC09-BA09959558C5}">
  <dimension ref="A1:N26"/>
  <sheetViews>
    <sheetView workbookViewId="0">
      <selection activeCell="B1" sqref="B1:B1048576"/>
    </sheetView>
  </sheetViews>
  <sheetFormatPr baseColWidth="10" defaultRowHeight="14.4" x14ac:dyDescent="0.3"/>
  <cols>
    <col min="1" max="1" width="10.44140625" bestFit="1" customWidth="1"/>
    <col min="2" max="2" width="4.5546875" bestFit="1" customWidth="1"/>
    <col min="3" max="3" width="13" bestFit="1" customWidth="1"/>
    <col min="4" max="14" width="10.6640625" bestFit="1" customWidth="1"/>
  </cols>
  <sheetData>
    <row r="1" spans="1:14" x14ac:dyDescent="0.3">
      <c r="A1" s="20"/>
      <c r="B1" s="20"/>
      <c r="C1" s="42" t="s">
        <v>35</v>
      </c>
      <c r="D1" s="42" t="s">
        <v>56</v>
      </c>
      <c r="E1" s="42"/>
      <c r="F1" s="42" t="s">
        <v>57</v>
      </c>
      <c r="G1" s="42"/>
      <c r="H1" s="42" t="s">
        <v>40</v>
      </c>
      <c r="I1" s="42"/>
      <c r="J1" s="42" t="s">
        <v>58</v>
      </c>
      <c r="K1" s="42"/>
      <c r="L1" s="42" t="s">
        <v>59</v>
      </c>
      <c r="M1" s="42"/>
      <c r="N1" s="42"/>
    </row>
    <row r="2" spans="1:14" x14ac:dyDescent="0.3">
      <c r="A2" s="20"/>
      <c r="B2" s="33"/>
      <c r="C2" s="42"/>
      <c r="D2" s="33" t="s">
        <v>36</v>
      </c>
      <c r="E2" s="33" t="s">
        <v>37</v>
      </c>
      <c r="F2" s="33" t="s">
        <v>39</v>
      </c>
      <c r="G2" s="33" t="s">
        <v>38</v>
      </c>
      <c r="H2" s="33" t="s">
        <v>128</v>
      </c>
      <c r="I2" s="33" t="s">
        <v>129</v>
      </c>
      <c r="J2" s="33" t="s">
        <v>130</v>
      </c>
      <c r="K2" s="33" t="s">
        <v>122</v>
      </c>
      <c r="L2" s="33" t="s">
        <v>122</v>
      </c>
      <c r="M2" s="33" t="s">
        <v>42</v>
      </c>
      <c r="N2" s="33" t="s">
        <v>124</v>
      </c>
    </row>
    <row r="3" spans="1:14" x14ac:dyDescent="0.3">
      <c r="A3" s="47" t="s">
        <v>472</v>
      </c>
      <c r="B3" s="37" t="s">
        <v>142</v>
      </c>
      <c r="C3" s="4" t="s">
        <v>148</v>
      </c>
      <c r="D3" s="4" t="s">
        <v>149</v>
      </c>
      <c r="E3" s="4" t="s">
        <v>150</v>
      </c>
      <c r="F3" s="4" t="s">
        <v>151</v>
      </c>
      <c r="G3" s="4" t="s">
        <v>152</v>
      </c>
      <c r="H3" s="4" t="s">
        <v>153</v>
      </c>
      <c r="I3" s="4" t="s">
        <v>154</v>
      </c>
      <c r="J3" s="4" t="s">
        <v>155</v>
      </c>
      <c r="K3" s="4" t="s">
        <v>156</v>
      </c>
      <c r="L3" s="4" t="s">
        <v>157</v>
      </c>
      <c r="M3" s="4" t="s">
        <v>158</v>
      </c>
      <c r="N3" s="4" t="s">
        <v>159</v>
      </c>
    </row>
    <row r="4" spans="1:14" x14ac:dyDescent="0.3">
      <c r="A4" s="46"/>
      <c r="B4" s="37" t="s">
        <v>143</v>
      </c>
      <c r="C4" s="4" t="s">
        <v>160</v>
      </c>
      <c r="D4" s="4" t="s">
        <v>161</v>
      </c>
      <c r="E4" s="4" t="s">
        <v>162</v>
      </c>
      <c r="F4" s="4" t="s">
        <v>163</v>
      </c>
      <c r="G4" s="4" t="s">
        <v>164</v>
      </c>
      <c r="H4" s="4" t="s">
        <v>165</v>
      </c>
      <c r="I4" s="4" t="s">
        <v>166</v>
      </c>
      <c r="J4" s="4" t="s">
        <v>167</v>
      </c>
      <c r="K4" s="4" t="s">
        <v>168</v>
      </c>
      <c r="L4" s="4" t="s">
        <v>169</v>
      </c>
      <c r="M4" s="4" t="s">
        <v>170</v>
      </c>
      <c r="N4" s="4" t="s">
        <v>171</v>
      </c>
    </row>
    <row r="5" spans="1:14" x14ac:dyDescent="0.3">
      <c r="A5" s="46"/>
      <c r="B5" s="34" t="s">
        <v>144</v>
      </c>
      <c r="C5" s="4" t="s">
        <v>172</v>
      </c>
      <c r="D5" s="4" t="s">
        <v>173</v>
      </c>
      <c r="E5" s="4" t="s">
        <v>174</v>
      </c>
      <c r="F5" s="4" t="s">
        <v>175</v>
      </c>
      <c r="G5" s="4" t="s">
        <v>176</v>
      </c>
      <c r="H5" s="4" t="s">
        <v>177</v>
      </c>
      <c r="I5" s="4" t="s">
        <v>178</v>
      </c>
      <c r="J5" s="4" t="s">
        <v>179</v>
      </c>
      <c r="K5" s="4" t="s">
        <v>180</v>
      </c>
      <c r="L5" s="4" t="s">
        <v>181</v>
      </c>
      <c r="M5" s="4" t="s">
        <v>182</v>
      </c>
      <c r="N5" s="4" t="s">
        <v>183</v>
      </c>
    </row>
    <row r="6" spans="1:14" x14ac:dyDescent="0.3">
      <c r="A6" s="46"/>
      <c r="B6" s="37" t="s">
        <v>145</v>
      </c>
      <c r="C6" s="4" t="s">
        <v>184</v>
      </c>
      <c r="D6" s="4" t="s">
        <v>185</v>
      </c>
      <c r="E6" s="4" t="s">
        <v>186</v>
      </c>
      <c r="F6" s="4" t="s">
        <v>187</v>
      </c>
      <c r="G6" s="4" t="s">
        <v>188</v>
      </c>
      <c r="H6" s="4" t="s">
        <v>189</v>
      </c>
      <c r="I6" s="4" t="s">
        <v>190</v>
      </c>
      <c r="J6" s="4" t="s">
        <v>191</v>
      </c>
      <c r="K6" s="4" t="s">
        <v>192</v>
      </c>
      <c r="L6" s="4" t="s">
        <v>193</v>
      </c>
      <c r="M6" s="4" t="s">
        <v>194</v>
      </c>
      <c r="N6" s="4" t="s">
        <v>195</v>
      </c>
    </row>
    <row r="7" spans="1:14" x14ac:dyDescent="0.3">
      <c r="A7" s="47" t="s">
        <v>473</v>
      </c>
      <c r="B7" s="37" t="s">
        <v>142</v>
      </c>
      <c r="C7" s="4" t="s">
        <v>196</v>
      </c>
      <c r="D7" s="4" t="s">
        <v>197</v>
      </c>
      <c r="E7" s="4" t="s">
        <v>198</v>
      </c>
      <c r="F7" s="4" t="s">
        <v>199</v>
      </c>
      <c r="G7" s="4" t="s">
        <v>200</v>
      </c>
      <c r="H7" s="4" t="s">
        <v>201</v>
      </c>
      <c r="I7" s="4" t="s">
        <v>202</v>
      </c>
      <c r="J7" s="4" t="s">
        <v>203</v>
      </c>
      <c r="K7" s="4" t="s">
        <v>204</v>
      </c>
      <c r="L7" s="4" t="s">
        <v>205</v>
      </c>
      <c r="M7" s="4" t="s">
        <v>206</v>
      </c>
      <c r="N7" s="4" t="s">
        <v>207</v>
      </c>
    </row>
    <row r="8" spans="1:14" x14ac:dyDescent="0.3">
      <c r="A8" s="46"/>
      <c r="B8" s="37" t="s">
        <v>143</v>
      </c>
      <c r="C8" s="4" t="s">
        <v>208</v>
      </c>
      <c r="D8" s="4" t="s">
        <v>209</v>
      </c>
      <c r="E8" s="4" t="s">
        <v>210</v>
      </c>
      <c r="F8" s="4" t="s">
        <v>211</v>
      </c>
      <c r="G8" s="4" t="s">
        <v>212</v>
      </c>
      <c r="H8" s="4" t="s">
        <v>213</v>
      </c>
      <c r="I8" s="4" t="s">
        <v>214</v>
      </c>
      <c r="J8" s="4" t="s">
        <v>215</v>
      </c>
      <c r="K8" s="4" t="s">
        <v>216</v>
      </c>
      <c r="L8" s="4" t="s">
        <v>217</v>
      </c>
      <c r="M8" s="4" t="s">
        <v>218</v>
      </c>
      <c r="N8" s="4" t="s">
        <v>219</v>
      </c>
    </row>
    <row r="9" spans="1:14" x14ac:dyDescent="0.3">
      <c r="A9" s="46"/>
      <c r="B9" s="34" t="s">
        <v>144</v>
      </c>
      <c r="C9" s="4" t="s">
        <v>220</v>
      </c>
      <c r="D9" s="4" t="s">
        <v>221</v>
      </c>
      <c r="E9" s="4" t="s">
        <v>222</v>
      </c>
      <c r="F9" s="4" t="s">
        <v>223</v>
      </c>
      <c r="G9" s="4" t="s">
        <v>224</v>
      </c>
      <c r="H9" s="4" t="s">
        <v>225</v>
      </c>
      <c r="I9" s="4" t="s">
        <v>226</v>
      </c>
      <c r="J9" s="4" t="s">
        <v>227</v>
      </c>
      <c r="K9" s="4" t="s">
        <v>228</v>
      </c>
      <c r="L9" s="4" t="s">
        <v>229</v>
      </c>
      <c r="M9" s="4" t="s">
        <v>230</v>
      </c>
      <c r="N9" s="4" t="s">
        <v>231</v>
      </c>
    </row>
    <row r="10" spans="1:14" x14ac:dyDescent="0.3">
      <c r="A10" s="46"/>
      <c r="B10" s="37" t="s">
        <v>145</v>
      </c>
      <c r="C10" s="4" t="s">
        <v>232</v>
      </c>
      <c r="D10" s="4" t="s">
        <v>233</v>
      </c>
      <c r="E10" s="4" t="s">
        <v>234</v>
      </c>
      <c r="F10" s="4" t="s">
        <v>235</v>
      </c>
      <c r="G10" s="4" t="s">
        <v>236</v>
      </c>
      <c r="H10" s="4" t="s">
        <v>237</v>
      </c>
      <c r="I10" s="4" t="s">
        <v>238</v>
      </c>
      <c r="J10" s="4" t="s">
        <v>239</v>
      </c>
      <c r="K10" s="4" t="s">
        <v>240</v>
      </c>
      <c r="L10" s="4" t="s">
        <v>241</v>
      </c>
      <c r="M10" s="4" t="s">
        <v>242</v>
      </c>
      <c r="N10" s="4" t="s">
        <v>243</v>
      </c>
    </row>
    <row r="11" spans="1:14" x14ac:dyDescent="0.3">
      <c r="A11" s="47" t="s">
        <v>474</v>
      </c>
      <c r="B11" s="37" t="s">
        <v>142</v>
      </c>
      <c r="C11" s="4" t="s">
        <v>244</v>
      </c>
      <c r="D11" s="4" t="s">
        <v>248</v>
      </c>
      <c r="E11" s="4" t="s">
        <v>252</v>
      </c>
      <c r="F11" s="4" t="s">
        <v>256</v>
      </c>
      <c r="G11" s="4" t="s">
        <v>260</v>
      </c>
      <c r="H11" s="4" t="s">
        <v>264</v>
      </c>
      <c r="I11" s="4" t="s">
        <v>268</v>
      </c>
      <c r="J11" s="4" t="s">
        <v>272</v>
      </c>
      <c r="K11" s="4" t="s">
        <v>276</v>
      </c>
      <c r="L11" s="4" t="s">
        <v>280</v>
      </c>
      <c r="M11" s="4" t="s">
        <v>284</v>
      </c>
      <c r="N11" s="4" t="s">
        <v>288</v>
      </c>
    </row>
    <row r="12" spans="1:14" x14ac:dyDescent="0.3">
      <c r="A12" s="46"/>
      <c r="B12" s="37" t="s">
        <v>143</v>
      </c>
      <c r="C12" s="4" t="s">
        <v>245</v>
      </c>
      <c r="D12" s="4" t="s">
        <v>249</v>
      </c>
      <c r="E12" s="4" t="s">
        <v>253</v>
      </c>
      <c r="F12" s="4" t="s">
        <v>257</v>
      </c>
      <c r="G12" s="4" t="s">
        <v>261</v>
      </c>
      <c r="H12" s="4" t="s">
        <v>265</v>
      </c>
      <c r="I12" s="4" t="s">
        <v>269</v>
      </c>
      <c r="J12" s="4" t="s">
        <v>273</v>
      </c>
      <c r="K12" s="4" t="s">
        <v>277</v>
      </c>
      <c r="L12" s="4" t="s">
        <v>281</v>
      </c>
      <c r="M12" s="4" t="s">
        <v>285</v>
      </c>
      <c r="N12" s="4" t="s">
        <v>289</v>
      </c>
    </row>
    <row r="13" spans="1:14" x14ac:dyDescent="0.3">
      <c r="A13" s="46"/>
      <c r="B13" s="34" t="s">
        <v>144</v>
      </c>
      <c r="C13" s="4" t="s">
        <v>246</v>
      </c>
      <c r="D13" s="4" t="s">
        <v>250</v>
      </c>
      <c r="E13" s="4" t="s">
        <v>254</v>
      </c>
      <c r="F13" s="4" t="s">
        <v>258</v>
      </c>
      <c r="G13" s="4" t="s">
        <v>262</v>
      </c>
      <c r="H13" s="4" t="s">
        <v>266</v>
      </c>
      <c r="I13" s="4" t="s">
        <v>270</v>
      </c>
      <c r="J13" s="4" t="s">
        <v>274</v>
      </c>
      <c r="K13" s="4" t="s">
        <v>278</v>
      </c>
      <c r="L13" s="4" t="s">
        <v>282</v>
      </c>
      <c r="M13" s="4" t="s">
        <v>286</v>
      </c>
      <c r="N13" s="4" t="s">
        <v>290</v>
      </c>
    </row>
    <row r="14" spans="1:14" x14ac:dyDescent="0.3">
      <c r="A14" s="46"/>
      <c r="B14" s="37" t="s">
        <v>145</v>
      </c>
      <c r="C14" s="4" t="s">
        <v>247</v>
      </c>
      <c r="D14" s="4" t="s">
        <v>251</v>
      </c>
      <c r="E14" s="4" t="s">
        <v>255</v>
      </c>
      <c r="F14" s="4" t="s">
        <v>259</v>
      </c>
      <c r="G14" s="4" t="s">
        <v>263</v>
      </c>
      <c r="H14" s="4" t="s">
        <v>267</v>
      </c>
      <c r="I14" s="4" t="s">
        <v>271</v>
      </c>
      <c r="J14" s="4" t="s">
        <v>275</v>
      </c>
      <c r="K14" s="4" t="s">
        <v>279</v>
      </c>
      <c r="L14" s="4" t="s">
        <v>283</v>
      </c>
      <c r="M14" s="4" t="s">
        <v>287</v>
      </c>
      <c r="N14" s="4" t="s">
        <v>291</v>
      </c>
    </row>
    <row r="15" spans="1:14" x14ac:dyDescent="0.3">
      <c r="A15" s="47" t="s">
        <v>475</v>
      </c>
      <c r="B15" s="37" t="s">
        <v>142</v>
      </c>
      <c r="C15" s="4" t="s">
        <v>292</v>
      </c>
      <c r="D15" s="4" t="s">
        <v>293</v>
      </c>
      <c r="E15" s="4" t="s">
        <v>294</v>
      </c>
      <c r="F15" s="4" t="s">
        <v>295</v>
      </c>
      <c r="G15" s="4" t="s">
        <v>296</v>
      </c>
      <c r="H15" s="4" t="s">
        <v>297</v>
      </c>
      <c r="I15" s="4" t="s">
        <v>298</v>
      </c>
      <c r="J15" s="4" t="s">
        <v>299</v>
      </c>
      <c r="K15" s="4" t="s">
        <v>300</v>
      </c>
      <c r="L15" s="4" t="s">
        <v>301</v>
      </c>
      <c r="M15" s="4" t="s">
        <v>302</v>
      </c>
      <c r="N15" s="4" t="s">
        <v>303</v>
      </c>
    </row>
    <row r="16" spans="1:14" x14ac:dyDescent="0.3">
      <c r="A16" s="46"/>
      <c r="B16" s="37" t="s">
        <v>143</v>
      </c>
      <c r="C16" s="4" t="s">
        <v>304</v>
      </c>
      <c r="D16" s="4" t="s">
        <v>305</v>
      </c>
      <c r="E16" s="4" t="s">
        <v>306</v>
      </c>
      <c r="F16" s="4" t="s">
        <v>307</v>
      </c>
      <c r="G16" s="4" t="s">
        <v>308</v>
      </c>
      <c r="H16" s="4" t="s">
        <v>309</v>
      </c>
      <c r="I16" s="4" t="s">
        <v>310</v>
      </c>
      <c r="J16" s="4" t="s">
        <v>311</v>
      </c>
      <c r="K16" s="4" t="s">
        <v>312</v>
      </c>
      <c r="L16" s="4" t="s">
        <v>313</v>
      </c>
      <c r="M16" s="4" t="s">
        <v>314</v>
      </c>
      <c r="N16" s="4" t="s">
        <v>315</v>
      </c>
    </row>
    <row r="17" spans="1:14" x14ac:dyDescent="0.3">
      <c r="A17" s="46"/>
      <c r="B17" s="34" t="s">
        <v>144</v>
      </c>
      <c r="C17" s="4" t="s">
        <v>316</v>
      </c>
      <c r="D17" s="4" t="s">
        <v>317</v>
      </c>
      <c r="E17" s="4" t="s">
        <v>318</v>
      </c>
      <c r="F17" s="4" t="s">
        <v>319</v>
      </c>
      <c r="G17" s="4" t="s">
        <v>320</v>
      </c>
      <c r="H17" s="4" t="s">
        <v>321</v>
      </c>
      <c r="I17" s="4" t="s">
        <v>322</v>
      </c>
      <c r="J17" s="4" t="s">
        <v>323</v>
      </c>
      <c r="K17" s="4" t="s">
        <v>324</v>
      </c>
      <c r="L17" s="4" t="s">
        <v>325</v>
      </c>
      <c r="M17" s="4" t="s">
        <v>326</v>
      </c>
      <c r="N17" s="4" t="s">
        <v>327</v>
      </c>
    </row>
    <row r="18" spans="1:14" x14ac:dyDescent="0.3">
      <c r="A18" s="46"/>
      <c r="B18" s="37" t="s">
        <v>145</v>
      </c>
      <c r="C18" s="4" t="s">
        <v>328</v>
      </c>
      <c r="D18" s="4" t="s">
        <v>329</v>
      </c>
      <c r="E18" s="4" t="s">
        <v>330</v>
      </c>
      <c r="F18" s="4" t="s">
        <v>331</v>
      </c>
      <c r="G18" s="4" t="s">
        <v>332</v>
      </c>
      <c r="H18" s="4" t="s">
        <v>333</v>
      </c>
      <c r="I18" s="4" t="s">
        <v>334</v>
      </c>
      <c r="J18" s="4" t="s">
        <v>335</v>
      </c>
      <c r="K18" s="4" t="s">
        <v>336</v>
      </c>
      <c r="L18" s="4" t="s">
        <v>337</v>
      </c>
      <c r="M18" s="4" t="s">
        <v>338</v>
      </c>
      <c r="N18" s="4" t="s">
        <v>339</v>
      </c>
    </row>
    <row r="19" spans="1:14" x14ac:dyDescent="0.3">
      <c r="A19" s="47" t="s">
        <v>476</v>
      </c>
      <c r="B19" s="37" t="s">
        <v>142</v>
      </c>
      <c r="C19" s="4" t="s">
        <v>340</v>
      </c>
      <c r="D19" s="4" t="s">
        <v>341</v>
      </c>
      <c r="E19" s="4" t="s">
        <v>342</v>
      </c>
      <c r="F19" s="4" t="s">
        <v>343</v>
      </c>
      <c r="G19" s="4" t="s">
        <v>344</v>
      </c>
      <c r="H19" s="4" t="s">
        <v>345</v>
      </c>
      <c r="I19" s="4" t="s">
        <v>346</v>
      </c>
      <c r="J19" s="4" t="s">
        <v>347</v>
      </c>
      <c r="K19" s="4" t="s">
        <v>348</v>
      </c>
      <c r="L19" s="4" t="s">
        <v>349</v>
      </c>
      <c r="M19" s="4" t="s">
        <v>350</v>
      </c>
      <c r="N19" s="4" t="s">
        <v>351</v>
      </c>
    </row>
    <row r="20" spans="1:14" x14ac:dyDescent="0.3">
      <c r="A20" s="46"/>
      <c r="B20" s="37" t="s">
        <v>143</v>
      </c>
      <c r="C20" s="4" t="s">
        <v>352</v>
      </c>
      <c r="D20" s="4" t="s">
        <v>353</v>
      </c>
      <c r="E20" s="4" t="s">
        <v>354</v>
      </c>
      <c r="F20" s="4" t="s">
        <v>355</v>
      </c>
      <c r="G20" s="4" t="s">
        <v>356</v>
      </c>
      <c r="H20" s="4" t="s">
        <v>357</v>
      </c>
      <c r="I20" s="4" t="s">
        <v>358</v>
      </c>
      <c r="J20" s="4" t="s">
        <v>359</v>
      </c>
      <c r="K20" s="4" t="s">
        <v>360</v>
      </c>
      <c r="L20" s="4" t="s">
        <v>361</v>
      </c>
      <c r="M20" s="4" t="s">
        <v>362</v>
      </c>
      <c r="N20" s="4" t="s">
        <v>363</v>
      </c>
    </row>
    <row r="21" spans="1:14" x14ac:dyDescent="0.3">
      <c r="A21" s="46"/>
      <c r="B21" s="34" t="s">
        <v>144</v>
      </c>
      <c r="C21" s="4" t="s">
        <v>364</v>
      </c>
      <c r="D21" s="4" t="s">
        <v>365</v>
      </c>
      <c r="E21" s="4" t="s">
        <v>366</v>
      </c>
      <c r="F21" s="4" t="s">
        <v>367</v>
      </c>
      <c r="G21" s="4" t="s">
        <v>368</v>
      </c>
      <c r="H21" s="4" t="s">
        <v>369</v>
      </c>
      <c r="I21" s="4" t="s">
        <v>370</v>
      </c>
      <c r="J21" s="4" t="s">
        <v>371</v>
      </c>
      <c r="K21" s="4" t="s">
        <v>372</v>
      </c>
      <c r="L21" s="4" t="s">
        <v>373</v>
      </c>
      <c r="M21" s="4" t="s">
        <v>374</v>
      </c>
      <c r="N21" s="4" t="s">
        <v>375</v>
      </c>
    </row>
    <row r="22" spans="1:14" x14ac:dyDescent="0.3">
      <c r="A22" s="46"/>
      <c r="B22" s="37" t="s">
        <v>145</v>
      </c>
      <c r="C22" s="4" t="s">
        <v>376</v>
      </c>
      <c r="D22" s="4" t="s">
        <v>377</v>
      </c>
      <c r="E22" s="4" t="s">
        <v>378</v>
      </c>
      <c r="F22" s="4" t="s">
        <v>379</v>
      </c>
      <c r="G22" s="4" t="s">
        <v>380</v>
      </c>
      <c r="H22" s="4" t="s">
        <v>381</v>
      </c>
      <c r="I22" s="4" t="s">
        <v>382</v>
      </c>
      <c r="J22" s="4" t="s">
        <v>383</v>
      </c>
      <c r="K22" s="4" t="s">
        <v>384</v>
      </c>
      <c r="L22" s="4" t="s">
        <v>385</v>
      </c>
      <c r="M22" s="4" t="s">
        <v>386</v>
      </c>
      <c r="N22" s="4" t="s">
        <v>387</v>
      </c>
    </row>
    <row r="23" spans="1:14" x14ac:dyDescent="0.3">
      <c r="A23" s="51"/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spans="1:14" x14ac:dyDescent="0.3">
      <c r="A24" s="51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 x14ac:dyDescent="0.3">
      <c r="A25" s="51"/>
      <c r="B25" s="52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1:14" x14ac:dyDescent="0.3">
      <c r="A26" s="51"/>
      <c r="B26" s="52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</row>
  </sheetData>
  <mergeCells count="11">
    <mergeCell ref="A3:A6"/>
    <mergeCell ref="A7:A10"/>
    <mergeCell ref="A11:A14"/>
    <mergeCell ref="A15:A18"/>
    <mergeCell ref="A19:A22"/>
    <mergeCell ref="C1:C2"/>
    <mergeCell ref="D1:E1"/>
    <mergeCell ref="F1:G1"/>
    <mergeCell ref="H1:I1"/>
    <mergeCell ref="J1:K1"/>
    <mergeCell ref="L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7E56-47CA-4319-B8F8-D956DC276898}">
  <dimension ref="A1:M14"/>
  <sheetViews>
    <sheetView workbookViewId="0">
      <selection activeCell="O32" sqref="O32"/>
    </sheetView>
  </sheetViews>
  <sheetFormatPr baseColWidth="10" defaultRowHeight="14.4" x14ac:dyDescent="0.3"/>
  <cols>
    <col min="1" max="1" width="7" customWidth="1"/>
    <col min="2" max="2" width="10.44140625" bestFit="1" customWidth="1"/>
    <col min="3" max="3" width="4.5546875" bestFit="1" customWidth="1"/>
    <col min="4" max="4" width="13" bestFit="1" customWidth="1"/>
    <col min="5" max="15" width="10.6640625" bestFit="1" customWidth="1"/>
  </cols>
  <sheetData>
    <row r="1" spans="1:13" x14ac:dyDescent="0.3">
      <c r="A1" s="20"/>
      <c r="B1" s="20"/>
      <c r="C1" s="20"/>
      <c r="D1" s="42" t="s">
        <v>35</v>
      </c>
      <c r="E1" s="42" t="s">
        <v>56</v>
      </c>
      <c r="F1" s="42"/>
      <c r="G1" s="42" t="s">
        <v>57</v>
      </c>
      <c r="H1" s="42"/>
      <c r="I1" s="42" t="s">
        <v>40</v>
      </c>
      <c r="J1" s="42"/>
      <c r="K1" s="42" t="s">
        <v>59</v>
      </c>
      <c r="L1" s="42"/>
      <c r="M1" s="42"/>
    </row>
    <row r="2" spans="1:13" x14ac:dyDescent="0.3">
      <c r="A2" s="20"/>
      <c r="B2" s="33"/>
      <c r="C2" s="33"/>
      <c r="D2" s="42"/>
      <c r="E2" s="33" t="s">
        <v>36</v>
      </c>
      <c r="F2" s="33" t="s">
        <v>37</v>
      </c>
      <c r="G2" s="33" t="s">
        <v>39</v>
      </c>
      <c r="H2" s="33" t="s">
        <v>38</v>
      </c>
      <c r="I2" s="33" t="s">
        <v>128</v>
      </c>
      <c r="J2" s="33" t="s">
        <v>129</v>
      </c>
      <c r="K2" s="33" t="s">
        <v>122</v>
      </c>
      <c r="L2" s="33" t="s">
        <v>42</v>
      </c>
      <c r="M2" s="33" t="s">
        <v>124</v>
      </c>
    </row>
    <row r="3" spans="1:13" x14ac:dyDescent="0.3">
      <c r="A3" s="47" t="s">
        <v>469</v>
      </c>
      <c r="B3" s="45" t="s">
        <v>141</v>
      </c>
      <c r="C3" s="37" t="s">
        <v>142</v>
      </c>
      <c r="D3" s="4" t="s">
        <v>203</v>
      </c>
      <c r="E3" s="4" t="s">
        <v>388</v>
      </c>
      <c r="F3" s="4" t="s">
        <v>392</v>
      </c>
      <c r="G3" s="4" t="s">
        <v>396</v>
      </c>
      <c r="H3" s="4" t="s">
        <v>400</v>
      </c>
      <c r="I3" s="4" t="s">
        <v>404</v>
      </c>
      <c r="J3" s="4" t="s">
        <v>408</v>
      </c>
      <c r="K3" s="4" t="s">
        <v>412</v>
      </c>
      <c r="L3" s="4" t="s">
        <v>416</v>
      </c>
      <c r="M3" s="4" t="s">
        <v>420</v>
      </c>
    </row>
    <row r="4" spans="1:13" x14ac:dyDescent="0.3">
      <c r="A4" s="47"/>
      <c r="B4" s="45"/>
      <c r="C4" s="37" t="s">
        <v>143</v>
      </c>
      <c r="D4" s="4" t="s">
        <v>215</v>
      </c>
      <c r="E4" s="4" t="s">
        <v>389</v>
      </c>
      <c r="F4" s="4" t="s">
        <v>393</v>
      </c>
      <c r="G4" s="4" t="s">
        <v>397</v>
      </c>
      <c r="H4" s="4" t="s">
        <v>401</v>
      </c>
      <c r="I4" s="4" t="s">
        <v>405</v>
      </c>
      <c r="J4" s="4" t="s">
        <v>409</v>
      </c>
      <c r="K4" s="4" t="s">
        <v>413</v>
      </c>
      <c r="L4" s="4" t="s">
        <v>417</v>
      </c>
      <c r="M4" s="4" t="s">
        <v>421</v>
      </c>
    </row>
    <row r="5" spans="1:13" x14ac:dyDescent="0.3">
      <c r="A5" s="47"/>
      <c r="B5" s="45"/>
      <c r="C5" s="34" t="s">
        <v>144</v>
      </c>
      <c r="D5" s="4" t="s">
        <v>227</v>
      </c>
      <c r="E5" s="4" t="s">
        <v>390</v>
      </c>
      <c r="F5" s="4" t="s">
        <v>394</v>
      </c>
      <c r="G5" s="4" t="s">
        <v>398</v>
      </c>
      <c r="H5" s="4" t="s">
        <v>402</v>
      </c>
      <c r="I5" s="4" t="s">
        <v>406</v>
      </c>
      <c r="J5" s="4" t="s">
        <v>410</v>
      </c>
      <c r="K5" s="4" t="s">
        <v>414</v>
      </c>
      <c r="L5" s="4" t="s">
        <v>418</v>
      </c>
      <c r="M5" s="4" t="s">
        <v>422</v>
      </c>
    </row>
    <row r="6" spans="1:13" x14ac:dyDescent="0.3">
      <c r="A6" s="47"/>
      <c r="B6" s="45"/>
      <c r="C6" s="37" t="s">
        <v>145</v>
      </c>
      <c r="D6" s="4" t="s">
        <v>239</v>
      </c>
      <c r="E6" s="4" t="s">
        <v>391</v>
      </c>
      <c r="F6" s="4" t="s">
        <v>395</v>
      </c>
      <c r="G6" s="4" t="s">
        <v>399</v>
      </c>
      <c r="H6" s="4" t="s">
        <v>403</v>
      </c>
      <c r="I6" s="4" t="s">
        <v>407</v>
      </c>
      <c r="J6" s="4" t="s">
        <v>411</v>
      </c>
      <c r="K6" s="4" t="s">
        <v>415</v>
      </c>
      <c r="L6" s="4" t="s">
        <v>419</v>
      </c>
      <c r="M6" s="4" t="s">
        <v>423</v>
      </c>
    </row>
    <row r="7" spans="1:13" x14ac:dyDescent="0.3">
      <c r="A7" s="47"/>
      <c r="B7" s="45" t="s">
        <v>146</v>
      </c>
      <c r="C7" s="45"/>
      <c r="D7" s="38" t="str">
        <f>CONCATENATE(ROUND(Hoja8!$F3,2),  " (", ROUND(Hoja8!$G3,2), ")")</f>
        <v>3,1 (0,02)</v>
      </c>
      <c r="E7" s="38" t="str">
        <f>CONCATENATE(ROUND(Hoja8!$F4,2),  " (", ROUND(Hoja8!$G4,2), ")")</f>
        <v>3,02 (0,07)</v>
      </c>
      <c r="F7" s="38" t="str">
        <f>CONCATENATE(ROUND(Hoja8!$F5,2),  " (", ROUND(Hoja8!$G5,2), ")")</f>
        <v>3,42 (0,06)</v>
      </c>
      <c r="G7" s="38" t="str">
        <f>CONCATENATE(ROUND(Hoja8!$F6,2),  " (", ROUND(Hoja8!$G6,2), ")")</f>
        <v>4,49 (0,18)</v>
      </c>
      <c r="H7" s="38" t="str">
        <f>CONCATENATE(ROUND(Hoja8!$F7,2),  " (", ROUND(Hoja8!$G7,2), ")")</f>
        <v>3,03 (0,06)</v>
      </c>
      <c r="I7" s="38" t="str">
        <f>CONCATENATE(ROUND(Hoja8!$F8,2),  " (", ROUND(Hoja8!$G8,2), ")")</f>
        <v>3,06 (0,06)</v>
      </c>
      <c r="J7" s="38" t="str">
        <f>CONCATENATE(ROUND(Hoja8!$F9,2),  " (", ROUND(Hoja8!$G9,2), ")")</f>
        <v>2,99 (0,03)</v>
      </c>
      <c r="K7" s="38" t="str">
        <f>CONCATENATE(ROUND(Hoja8!$F10,2),  " (", ROUND(Hoja8!$G10,2), ")")</f>
        <v>2,97 (0,06)</v>
      </c>
      <c r="L7" s="38" t="str">
        <f>CONCATENATE(ROUND(Hoja8!$F11,2),  " (", ROUND(Hoja8!$G12,2), ")")</f>
        <v>3,02 (0,12)</v>
      </c>
      <c r="M7" s="38" t="str">
        <f>CONCATENATE(ROUND(Hoja8!$F12,2),  " (", ROUND(Hoja8!$G12,2), ")")</f>
        <v>3,04 (0,12)</v>
      </c>
    </row>
    <row r="8" spans="1:13" x14ac:dyDescent="0.3">
      <c r="A8" s="47"/>
      <c r="B8" s="45" t="s">
        <v>471</v>
      </c>
      <c r="C8" s="45"/>
      <c r="D8" s="38">
        <v>33.00284716474912</v>
      </c>
      <c r="E8" s="38">
        <v>35.165023084287661</v>
      </c>
      <c r="F8" s="38">
        <v>32.764333834295215</v>
      </c>
      <c r="G8" s="38">
        <v>33.4704685726782</v>
      </c>
      <c r="H8" s="38">
        <v>33.661103011332976</v>
      </c>
      <c r="I8" s="38">
        <v>27.643119013212321</v>
      </c>
      <c r="J8" s="38">
        <v>34.102694108947361</v>
      </c>
      <c r="K8" s="38">
        <v>35.277418639396608</v>
      </c>
      <c r="L8" s="38">
        <v>33.468040860334042</v>
      </c>
      <c r="M8" s="38">
        <v>32.436129827797998</v>
      </c>
    </row>
    <row r="9" spans="1:13" x14ac:dyDescent="0.3">
      <c r="A9" s="47" t="s">
        <v>470</v>
      </c>
      <c r="B9" s="45" t="s">
        <v>141</v>
      </c>
      <c r="C9" s="37" t="s">
        <v>142</v>
      </c>
      <c r="D9" s="4" t="s">
        <v>204</v>
      </c>
      <c r="E9" s="4" t="s">
        <v>424</v>
      </c>
      <c r="F9" s="4" t="s">
        <v>425</v>
      </c>
      <c r="G9" s="4" t="s">
        <v>426</v>
      </c>
      <c r="H9" s="4" t="s">
        <v>427</v>
      </c>
      <c r="I9" s="4" t="s">
        <v>428</v>
      </c>
      <c r="J9" s="4" t="s">
        <v>429</v>
      </c>
      <c r="K9" s="4" t="s">
        <v>430</v>
      </c>
      <c r="L9" s="4" t="s">
        <v>431</v>
      </c>
      <c r="M9" s="4" t="s">
        <v>432</v>
      </c>
    </row>
    <row r="10" spans="1:13" x14ac:dyDescent="0.3">
      <c r="A10" s="47"/>
      <c r="B10" s="45"/>
      <c r="C10" s="37" t="s">
        <v>143</v>
      </c>
      <c r="D10" s="4" t="s">
        <v>216</v>
      </c>
      <c r="E10" s="4" t="s">
        <v>433</v>
      </c>
      <c r="F10" s="4" t="s">
        <v>434</v>
      </c>
      <c r="G10" s="4" t="s">
        <v>435</v>
      </c>
      <c r="H10" s="4" t="s">
        <v>436</v>
      </c>
      <c r="I10" s="4" t="s">
        <v>437</v>
      </c>
      <c r="J10" s="4" t="s">
        <v>438</v>
      </c>
      <c r="K10" s="4" t="s">
        <v>439</v>
      </c>
      <c r="L10" s="4" t="s">
        <v>440</v>
      </c>
      <c r="M10" s="4" t="s">
        <v>441</v>
      </c>
    </row>
    <row r="11" spans="1:13" x14ac:dyDescent="0.3">
      <c r="A11" s="47"/>
      <c r="B11" s="45"/>
      <c r="C11" s="34" t="s">
        <v>144</v>
      </c>
      <c r="D11" s="4" t="s">
        <v>228</v>
      </c>
      <c r="E11" s="4" t="s">
        <v>442</v>
      </c>
      <c r="F11" s="4" t="s">
        <v>443</v>
      </c>
      <c r="G11" s="4" t="s">
        <v>444</v>
      </c>
      <c r="H11" s="4" t="s">
        <v>445</v>
      </c>
      <c r="I11" s="4" t="s">
        <v>446</v>
      </c>
      <c r="J11" s="4" t="s">
        <v>447</v>
      </c>
      <c r="K11" s="4" t="s">
        <v>448</v>
      </c>
      <c r="L11" s="4" t="s">
        <v>449</v>
      </c>
      <c r="M11" s="4" t="s">
        <v>450</v>
      </c>
    </row>
    <row r="12" spans="1:13" x14ac:dyDescent="0.3">
      <c r="A12" s="47"/>
      <c r="B12" s="45"/>
      <c r="C12" s="37" t="s">
        <v>145</v>
      </c>
      <c r="D12" s="4" t="s">
        <v>240</v>
      </c>
      <c r="E12" s="4" t="s">
        <v>451</v>
      </c>
      <c r="F12" s="4" t="s">
        <v>452</v>
      </c>
      <c r="G12" s="4" t="s">
        <v>453</v>
      </c>
      <c r="H12" s="4" t="s">
        <v>454</v>
      </c>
      <c r="I12" s="4" t="s">
        <v>455</v>
      </c>
      <c r="J12" s="4" t="s">
        <v>456</v>
      </c>
      <c r="K12" s="4" t="s">
        <v>457</v>
      </c>
      <c r="L12" s="4" t="s">
        <v>458</v>
      </c>
      <c r="M12" s="4" t="s">
        <v>459</v>
      </c>
    </row>
    <row r="13" spans="1:13" x14ac:dyDescent="0.3">
      <c r="A13" s="47"/>
      <c r="B13" s="45" t="s">
        <v>146</v>
      </c>
      <c r="C13" s="45"/>
      <c r="D13" s="4" t="s">
        <v>460</v>
      </c>
      <c r="E13" s="4" t="s">
        <v>147</v>
      </c>
      <c r="F13" s="4" t="s">
        <v>461</v>
      </c>
      <c r="G13" s="4" t="s">
        <v>462</v>
      </c>
      <c r="H13" s="4" t="s">
        <v>463</v>
      </c>
      <c r="I13" s="4" t="s">
        <v>464</v>
      </c>
      <c r="J13" s="4" t="s">
        <v>465</v>
      </c>
      <c r="K13" s="4" t="s">
        <v>466</v>
      </c>
      <c r="L13" s="4" t="s">
        <v>467</v>
      </c>
      <c r="M13" s="4" t="s">
        <v>468</v>
      </c>
    </row>
    <row r="14" spans="1:13" x14ac:dyDescent="0.3">
      <c r="A14" s="47"/>
      <c r="B14" s="45" t="s">
        <v>471</v>
      </c>
      <c r="C14" s="45"/>
      <c r="D14" s="53">
        <v>31.627864726977876</v>
      </c>
      <c r="E14" s="53">
        <v>31.882236035866647</v>
      </c>
      <c r="F14" s="53">
        <v>32.093867141581576</v>
      </c>
      <c r="G14" s="53">
        <v>29.471817454368036</v>
      </c>
      <c r="H14" s="53">
        <v>31.960771214284787</v>
      </c>
      <c r="I14" s="53">
        <v>30.829597622660408</v>
      </c>
      <c r="J14" s="53">
        <v>31.801642831202344</v>
      </c>
      <c r="K14" s="53">
        <v>31.976785523893607</v>
      </c>
      <c r="L14" s="53">
        <v>33.849782589532275</v>
      </c>
      <c r="M14" s="53">
        <v>29.470230621284539</v>
      </c>
    </row>
  </sheetData>
  <mergeCells count="13">
    <mergeCell ref="B13:C13"/>
    <mergeCell ref="B14:C14"/>
    <mergeCell ref="B9:B12"/>
    <mergeCell ref="A9:A14"/>
    <mergeCell ref="B7:C7"/>
    <mergeCell ref="B8:C8"/>
    <mergeCell ref="K1:M1"/>
    <mergeCell ref="A3:A8"/>
    <mergeCell ref="B3:B6"/>
    <mergeCell ref="D1:D2"/>
    <mergeCell ref="E1:F1"/>
    <mergeCell ref="G1:H1"/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FFDD-0801-450D-8645-7A123AF54D96}">
  <dimension ref="A1:I9"/>
  <sheetViews>
    <sheetView tabSelected="1" workbookViewId="0">
      <selection activeCell="F16" sqref="F16"/>
    </sheetView>
  </sheetViews>
  <sheetFormatPr baseColWidth="10" defaultRowHeight="14.4" x14ac:dyDescent="0.3"/>
  <cols>
    <col min="1" max="1" width="29.88671875" bestFit="1" customWidth="1"/>
    <col min="2" max="2" width="22.21875" bestFit="1" customWidth="1"/>
    <col min="3" max="3" width="16.5546875" bestFit="1" customWidth="1"/>
    <col min="4" max="4" width="9.33203125" bestFit="1" customWidth="1"/>
    <col min="5" max="5" width="18.44140625" bestFit="1" customWidth="1"/>
  </cols>
  <sheetData>
    <row r="1" spans="1:9" x14ac:dyDescent="0.3">
      <c r="B1" s="48" t="s">
        <v>118</v>
      </c>
      <c r="C1" s="48"/>
      <c r="D1" s="48"/>
      <c r="E1" s="48"/>
      <c r="F1" s="48" t="s">
        <v>119</v>
      </c>
      <c r="G1" s="48"/>
      <c r="H1" s="48"/>
      <c r="I1" s="48"/>
    </row>
    <row r="2" spans="1:9" x14ac:dyDescent="0.3">
      <c r="A2" s="4"/>
      <c r="B2" s="3" t="s">
        <v>51</v>
      </c>
      <c r="C2" s="3" t="s">
        <v>45</v>
      </c>
      <c r="D2" s="3" t="s">
        <v>49</v>
      </c>
      <c r="E2" s="3" t="s">
        <v>55</v>
      </c>
      <c r="F2" s="3" t="s">
        <v>56</v>
      </c>
      <c r="G2" s="3" t="s">
        <v>57</v>
      </c>
      <c r="H2" s="3" t="s">
        <v>40</v>
      </c>
      <c r="I2" s="3" t="s">
        <v>59</v>
      </c>
    </row>
    <row r="3" spans="1:9" x14ac:dyDescent="0.3">
      <c r="A3" s="49" t="s">
        <v>0</v>
      </c>
      <c r="B3" s="4" t="s">
        <v>111</v>
      </c>
      <c r="C3" s="4" t="s">
        <v>46</v>
      </c>
      <c r="D3" s="4" t="s">
        <v>48</v>
      </c>
      <c r="E3" s="4" t="s">
        <v>94</v>
      </c>
      <c r="F3" s="4" t="s">
        <v>121</v>
      </c>
      <c r="G3" s="4" t="s">
        <v>121</v>
      </c>
      <c r="H3" s="4" t="s">
        <v>121</v>
      </c>
      <c r="I3" t="s">
        <v>120</v>
      </c>
    </row>
    <row r="4" spans="1:9" x14ac:dyDescent="0.3">
      <c r="A4" s="49"/>
      <c r="B4" s="4" t="s">
        <v>112</v>
      </c>
      <c r="C4" s="4" t="s">
        <v>46</v>
      </c>
      <c r="D4" s="4" t="s">
        <v>48</v>
      </c>
      <c r="E4" s="4" t="s">
        <v>94</v>
      </c>
      <c r="F4" s="4" t="s">
        <v>121</v>
      </c>
      <c r="G4" s="4" t="s">
        <v>121</v>
      </c>
      <c r="H4" s="4" t="s">
        <v>121</v>
      </c>
      <c r="I4" t="s">
        <v>120</v>
      </c>
    </row>
    <row r="5" spans="1:9" x14ac:dyDescent="0.3">
      <c r="A5" s="49"/>
      <c r="B5" s="4" t="s">
        <v>113</v>
      </c>
      <c r="C5" s="4" t="s">
        <v>47</v>
      </c>
      <c r="D5" s="4" t="s">
        <v>50</v>
      </c>
      <c r="E5" s="4" t="s">
        <v>94</v>
      </c>
      <c r="F5" s="4" t="s">
        <v>121</v>
      </c>
      <c r="G5" s="4" t="s">
        <v>121</v>
      </c>
      <c r="H5" s="4" t="s">
        <v>121</v>
      </c>
      <c r="I5" t="s">
        <v>120</v>
      </c>
    </row>
    <row r="6" spans="1:9" x14ac:dyDescent="0.3">
      <c r="A6" s="49" t="s">
        <v>1</v>
      </c>
      <c r="B6" s="4" t="s">
        <v>114</v>
      </c>
      <c r="C6" s="4" t="s">
        <v>54</v>
      </c>
      <c r="D6" s="4" t="s">
        <v>52</v>
      </c>
      <c r="E6" s="4">
        <f>0.736/(1/10)</f>
        <v>7.3599999999999994</v>
      </c>
      <c r="F6" s="4" t="s">
        <v>121</v>
      </c>
      <c r="G6" s="4" t="s">
        <v>121</v>
      </c>
      <c r="H6" t="s">
        <v>120</v>
      </c>
      <c r="I6" t="s">
        <v>120</v>
      </c>
    </row>
    <row r="7" spans="1:9" x14ac:dyDescent="0.3">
      <c r="A7" s="49"/>
      <c r="B7" s="4" t="s">
        <v>115</v>
      </c>
      <c r="C7" s="4" t="s">
        <v>54</v>
      </c>
      <c r="D7" s="4" t="s">
        <v>53</v>
      </c>
      <c r="E7" s="4">
        <f>0.739/(1/10)</f>
        <v>7.39</v>
      </c>
      <c r="F7" s="4" t="s">
        <v>121</v>
      </c>
      <c r="G7" s="4" t="s">
        <v>121</v>
      </c>
      <c r="H7" t="s">
        <v>120</v>
      </c>
      <c r="I7" t="s">
        <v>120</v>
      </c>
    </row>
    <row r="8" spans="1:9" x14ac:dyDescent="0.3">
      <c r="A8" s="3" t="s">
        <v>134</v>
      </c>
      <c r="B8" s="4" t="s">
        <v>116</v>
      </c>
      <c r="C8" s="4" t="s">
        <v>54</v>
      </c>
      <c r="D8" s="4" t="s">
        <v>132</v>
      </c>
      <c r="E8" s="4">
        <f>0.1371/(1/50)</f>
        <v>6.8549999999999995</v>
      </c>
      <c r="F8" t="s">
        <v>120</v>
      </c>
      <c r="G8" t="s">
        <v>120</v>
      </c>
      <c r="H8" t="s">
        <v>120</v>
      </c>
      <c r="I8" t="s">
        <v>120</v>
      </c>
    </row>
    <row r="9" spans="1:9" x14ac:dyDescent="0.3">
      <c r="A9" s="3" t="s">
        <v>134</v>
      </c>
      <c r="B9" s="4" t="s">
        <v>117</v>
      </c>
      <c r="C9" s="4" t="s">
        <v>54</v>
      </c>
      <c r="D9" s="4" t="s">
        <v>133</v>
      </c>
      <c r="E9" s="4">
        <f>0.1578/(1/50)</f>
        <v>7.89</v>
      </c>
      <c r="F9" t="s">
        <v>120</v>
      </c>
      <c r="G9" t="s">
        <v>120</v>
      </c>
      <c r="H9" t="s">
        <v>120</v>
      </c>
      <c r="I9" t="s">
        <v>120</v>
      </c>
    </row>
  </sheetData>
  <mergeCells count="4">
    <mergeCell ref="B1:E1"/>
    <mergeCell ref="F1:I1"/>
    <mergeCell ref="A3:A5"/>
    <mergeCell ref="A6:A7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0702-8B39-4238-A73B-20502E3C6878}">
  <dimension ref="A1:K28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21.33203125" bestFit="1" customWidth="1"/>
    <col min="2" max="2" width="23.33203125" bestFit="1" customWidth="1"/>
    <col min="3" max="3" width="20.21875" bestFit="1" customWidth="1"/>
    <col min="4" max="4" width="16.77734375" customWidth="1"/>
    <col min="5" max="5" width="23.77734375" customWidth="1"/>
    <col min="6" max="6" width="26.109375" customWidth="1"/>
    <col min="7" max="7" width="9.33203125" customWidth="1"/>
    <col min="8" max="8" width="14" customWidth="1"/>
    <col min="9" max="9" width="11.6640625" bestFit="1" customWidth="1"/>
    <col min="10" max="10" width="14" bestFit="1" customWidth="1"/>
    <col min="11" max="11" width="14.109375" bestFit="1" customWidth="1"/>
  </cols>
  <sheetData>
    <row r="1" spans="1:11" x14ac:dyDescent="0.3">
      <c r="A1" s="4" t="s">
        <v>110</v>
      </c>
      <c r="B1" s="3" t="s">
        <v>66</v>
      </c>
      <c r="C1" s="3" t="s">
        <v>6</v>
      </c>
      <c r="D1" s="3" t="s">
        <v>63</v>
      </c>
      <c r="E1" s="6" t="s">
        <v>3</v>
      </c>
      <c r="F1" s="6" t="s">
        <v>9</v>
      </c>
      <c r="G1" s="3" t="s">
        <v>4</v>
      </c>
      <c r="H1" s="3" t="s">
        <v>11</v>
      </c>
      <c r="J1" s="3"/>
      <c r="K1" s="3"/>
    </row>
    <row r="2" spans="1:11" x14ac:dyDescent="0.3">
      <c r="A2" s="3" t="s">
        <v>64</v>
      </c>
      <c r="B2" s="7" t="s">
        <v>68</v>
      </c>
      <c r="C2" s="4" t="s">
        <v>61</v>
      </c>
      <c r="D2" s="4" t="s">
        <v>5</v>
      </c>
      <c r="E2" s="4">
        <v>10</v>
      </c>
      <c r="F2" s="4">
        <v>4070</v>
      </c>
      <c r="G2" s="4">
        <v>37</v>
      </c>
      <c r="H2" s="4" t="s">
        <v>8</v>
      </c>
      <c r="J2" s="7"/>
      <c r="K2" s="4"/>
    </row>
    <row r="3" spans="1:11" x14ac:dyDescent="0.3">
      <c r="A3" s="3" t="s">
        <v>65</v>
      </c>
      <c r="B3" s="7" t="s">
        <v>68</v>
      </c>
      <c r="C3" s="4" t="s">
        <v>62</v>
      </c>
      <c r="D3" s="4" t="s">
        <v>5</v>
      </c>
      <c r="E3" s="4">
        <v>10</v>
      </c>
      <c r="F3" s="4">
        <v>100</v>
      </c>
      <c r="G3" s="4">
        <v>10</v>
      </c>
      <c r="H3" s="4">
        <v>10</v>
      </c>
      <c r="J3" s="4"/>
      <c r="K3" s="4"/>
    </row>
    <row r="4" spans="1:11" x14ac:dyDescent="0.3">
      <c r="A4" s="3" t="s">
        <v>81</v>
      </c>
      <c r="B4" s="7" t="s">
        <v>68</v>
      </c>
      <c r="C4" s="4" t="s">
        <v>62</v>
      </c>
      <c r="D4" s="4" t="s">
        <v>5</v>
      </c>
      <c r="E4" s="4" t="s">
        <v>70</v>
      </c>
      <c r="F4" s="4">
        <v>25</v>
      </c>
      <c r="G4" s="4" t="s">
        <v>69</v>
      </c>
      <c r="H4" s="4" t="s">
        <v>69</v>
      </c>
      <c r="J4" s="7"/>
      <c r="K4" s="4"/>
    </row>
    <row r="5" spans="1:11" x14ac:dyDescent="0.3">
      <c r="A5" s="3" t="s">
        <v>82</v>
      </c>
      <c r="B5" s="7" t="s">
        <v>68</v>
      </c>
      <c r="C5" s="4" t="s">
        <v>62</v>
      </c>
      <c r="D5" s="4" t="s">
        <v>70</v>
      </c>
      <c r="E5" s="4">
        <v>5</v>
      </c>
      <c r="F5" s="4">
        <v>250</v>
      </c>
      <c r="G5" s="4">
        <v>10</v>
      </c>
      <c r="H5" s="4" t="s">
        <v>8</v>
      </c>
      <c r="J5" s="4"/>
      <c r="K5" s="4"/>
    </row>
    <row r="6" spans="1:11" x14ac:dyDescent="0.3">
      <c r="A6" s="3" t="s">
        <v>86</v>
      </c>
      <c r="B6" s="7" t="s">
        <v>74</v>
      </c>
      <c r="C6" s="4" t="s">
        <v>62</v>
      </c>
      <c r="D6" s="4" t="s">
        <v>5</v>
      </c>
      <c r="E6" s="4" t="s">
        <v>70</v>
      </c>
      <c r="F6" s="4">
        <v>4</v>
      </c>
      <c r="G6" s="4" t="s">
        <v>69</v>
      </c>
      <c r="H6" s="4" t="s">
        <v>69</v>
      </c>
      <c r="J6" s="4"/>
      <c r="K6" s="4"/>
    </row>
    <row r="7" spans="1:11" x14ac:dyDescent="0.3">
      <c r="A7" s="3" t="s">
        <v>92</v>
      </c>
      <c r="B7" s="7" t="s">
        <v>74</v>
      </c>
      <c r="C7" s="7" t="s">
        <v>93</v>
      </c>
      <c r="D7" s="4" t="s">
        <v>5</v>
      </c>
      <c r="E7" s="4" t="s">
        <v>94</v>
      </c>
      <c r="F7" s="4" t="s">
        <v>94</v>
      </c>
      <c r="G7" s="4" t="s">
        <v>94</v>
      </c>
      <c r="H7" s="4" t="s">
        <v>94</v>
      </c>
      <c r="J7" s="4"/>
      <c r="K7" s="4"/>
    </row>
    <row r="8" spans="1:11" x14ac:dyDescent="0.3">
      <c r="A8" s="3" t="s">
        <v>95</v>
      </c>
      <c r="B8" s="7" t="s">
        <v>74</v>
      </c>
      <c r="C8" s="7" t="s">
        <v>93</v>
      </c>
      <c r="D8" s="4" t="s">
        <v>5</v>
      </c>
      <c r="E8" s="4" t="s">
        <v>94</v>
      </c>
      <c r="F8" s="4" t="s">
        <v>94</v>
      </c>
      <c r="G8" s="4" t="s">
        <v>94</v>
      </c>
      <c r="H8" s="4" t="s">
        <v>94</v>
      </c>
    </row>
    <row r="9" spans="1:11" x14ac:dyDescent="0.3">
      <c r="A9" s="3" t="s">
        <v>96</v>
      </c>
      <c r="B9" s="7" t="s">
        <v>74</v>
      </c>
      <c r="C9" s="7" t="s">
        <v>62</v>
      </c>
      <c r="D9" s="4" t="s">
        <v>97</v>
      </c>
      <c r="E9" s="4" t="s">
        <v>70</v>
      </c>
      <c r="F9" s="4" t="s">
        <v>98</v>
      </c>
      <c r="G9" s="4">
        <v>26</v>
      </c>
      <c r="H9" s="4" t="s">
        <v>8</v>
      </c>
    </row>
    <row r="10" spans="1:11" x14ac:dyDescent="0.3">
      <c r="A10" s="3" t="s">
        <v>99</v>
      </c>
      <c r="B10" s="7" t="s">
        <v>74</v>
      </c>
      <c r="C10" s="7" t="s">
        <v>62</v>
      </c>
      <c r="D10" s="4" t="s">
        <v>97</v>
      </c>
      <c r="E10" s="4" t="s">
        <v>70</v>
      </c>
      <c r="F10" s="4">
        <v>2246</v>
      </c>
      <c r="G10" s="4" t="s">
        <v>100</v>
      </c>
      <c r="H10" s="4" t="s">
        <v>8</v>
      </c>
    </row>
    <row r="11" spans="1:11" x14ac:dyDescent="0.3">
      <c r="A11" s="3" t="s">
        <v>101</v>
      </c>
      <c r="B11" s="7" t="s">
        <v>74</v>
      </c>
      <c r="C11" s="7" t="s">
        <v>76</v>
      </c>
      <c r="D11" s="4" t="s">
        <v>5</v>
      </c>
      <c r="E11" s="4">
        <v>2</v>
      </c>
      <c r="F11" s="4" t="s">
        <v>102</v>
      </c>
      <c r="G11" s="4">
        <v>26</v>
      </c>
      <c r="H11" s="4" t="s">
        <v>8</v>
      </c>
    </row>
    <row r="12" spans="1:11" x14ac:dyDescent="0.3">
      <c r="A12" s="14" t="s">
        <v>103</v>
      </c>
      <c r="B12" s="19" t="s">
        <v>74</v>
      </c>
      <c r="C12" s="19" t="s">
        <v>104</v>
      </c>
      <c r="D12" s="20" t="s">
        <v>5</v>
      </c>
      <c r="E12" s="20">
        <v>40</v>
      </c>
      <c r="F12" s="20">
        <v>29000</v>
      </c>
      <c r="G12" s="20">
        <v>10</v>
      </c>
      <c r="H12" s="20">
        <v>5</v>
      </c>
    </row>
    <row r="13" spans="1:11" x14ac:dyDescent="0.3">
      <c r="A13" s="3" t="s">
        <v>109</v>
      </c>
      <c r="B13" s="7" t="s">
        <v>74</v>
      </c>
      <c r="C13" s="4" t="s">
        <v>62</v>
      </c>
      <c r="D13" s="4" t="s">
        <v>5</v>
      </c>
      <c r="E13" s="4">
        <v>65</v>
      </c>
      <c r="F13" s="4">
        <v>920</v>
      </c>
      <c r="G13" s="4">
        <v>10</v>
      </c>
      <c r="H13" s="4" t="s">
        <v>105</v>
      </c>
    </row>
    <row r="14" spans="1:11" x14ac:dyDescent="0.3">
      <c r="A14" s="3" t="s">
        <v>87</v>
      </c>
      <c r="B14" s="7" t="s">
        <v>75</v>
      </c>
      <c r="C14" s="4" t="s">
        <v>76</v>
      </c>
      <c r="D14" s="4" t="s">
        <v>5</v>
      </c>
      <c r="E14" s="4" t="s">
        <v>70</v>
      </c>
      <c r="F14" s="4">
        <v>270</v>
      </c>
      <c r="G14" s="4">
        <v>2</v>
      </c>
      <c r="H14" s="4" t="s">
        <v>8</v>
      </c>
    </row>
    <row r="15" spans="1:11" x14ac:dyDescent="0.3">
      <c r="A15" s="3" t="s">
        <v>88</v>
      </c>
      <c r="B15" s="7" t="s">
        <v>75</v>
      </c>
      <c r="C15" s="4" t="s">
        <v>76</v>
      </c>
      <c r="D15" s="4" t="s">
        <v>5</v>
      </c>
      <c r="E15" s="4" t="s">
        <v>70</v>
      </c>
      <c r="F15" s="5">
        <v>16478</v>
      </c>
      <c r="G15" s="4">
        <v>30</v>
      </c>
      <c r="H15" s="4" t="s">
        <v>77</v>
      </c>
    </row>
    <row r="16" spans="1:11" x14ac:dyDescent="0.3">
      <c r="A16" s="3" t="s">
        <v>89</v>
      </c>
      <c r="B16" s="7" t="s">
        <v>75</v>
      </c>
      <c r="C16" s="4" t="s">
        <v>78</v>
      </c>
      <c r="D16" s="4" t="s">
        <v>5</v>
      </c>
      <c r="E16" s="4">
        <v>2</v>
      </c>
      <c r="F16" s="4">
        <v>2000</v>
      </c>
      <c r="G16" s="4">
        <v>10</v>
      </c>
      <c r="H16" s="4" t="s">
        <v>80</v>
      </c>
    </row>
    <row r="17" spans="1:8" x14ac:dyDescent="0.3">
      <c r="A17" s="3" t="s">
        <v>90</v>
      </c>
      <c r="B17" s="7" t="s">
        <v>75</v>
      </c>
      <c r="C17" s="7" t="s">
        <v>91</v>
      </c>
      <c r="D17" s="4" t="s">
        <v>70</v>
      </c>
      <c r="E17" s="4">
        <v>2</v>
      </c>
      <c r="F17" s="4">
        <v>6824</v>
      </c>
      <c r="G17" s="4">
        <v>29</v>
      </c>
      <c r="H17" s="4" t="s">
        <v>8</v>
      </c>
    </row>
    <row r="18" spans="1:8" x14ac:dyDescent="0.3">
      <c r="A18" s="3" t="s">
        <v>107</v>
      </c>
      <c r="B18" s="7" t="s">
        <v>79</v>
      </c>
      <c r="C18" s="4" t="s">
        <v>7</v>
      </c>
      <c r="D18" s="4" t="s">
        <v>5</v>
      </c>
      <c r="E18" s="4">
        <v>4</v>
      </c>
      <c r="F18" s="4">
        <v>1800</v>
      </c>
      <c r="G18" s="4">
        <v>10</v>
      </c>
      <c r="H18" s="4" t="s">
        <v>108</v>
      </c>
    </row>
    <row r="19" spans="1:8" x14ac:dyDescent="0.3">
      <c r="A19" s="3" t="s">
        <v>83</v>
      </c>
      <c r="B19" s="7" t="s">
        <v>72</v>
      </c>
      <c r="C19" s="4" t="s">
        <v>62</v>
      </c>
      <c r="D19" s="4" t="s">
        <v>97</v>
      </c>
      <c r="E19" s="4" t="s">
        <v>70</v>
      </c>
      <c r="F19" s="4">
        <v>449</v>
      </c>
      <c r="G19" s="4">
        <v>16</v>
      </c>
      <c r="H19" s="15" t="s">
        <v>71</v>
      </c>
    </row>
    <row r="20" spans="1:8" x14ac:dyDescent="0.3">
      <c r="A20" s="3" t="s">
        <v>84</v>
      </c>
      <c r="B20" s="7" t="s">
        <v>72</v>
      </c>
      <c r="C20" s="4" t="s">
        <v>62</v>
      </c>
      <c r="D20" s="4" t="s">
        <v>97</v>
      </c>
      <c r="E20" s="4">
        <v>4</v>
      </c>
      <c r="F20" s="4">
        <v>1300</v>
      </c>
      <c r="G20" s="4">
        <v>60</v>
      </c>
      <c r="H20" s="4">
        <v>6</v>
      </c>
    </row>
    <row r="21" spans="1:8" x14ac:dyDescent="0.3">
      <c r="A21" s="3" t="s">
        <v>85</v>
      </c>
      <c r="B21" s="7" t="s">
        <v>72</v>
      </c>
      <c r="C21" s="4" t="s">
        <v>62</v>
      </c>
      <c r="D21" s="4" t="s">
        <v>97</v>
      </c>
      <c r="E21" s="4">
        <v>2</v>
      </c>
      <c r="F21" s="4">
        <v>120</v>
      </c>
      <c r="G21" s="4">
        <v>12</v>
      </c>
      <c r="H21" s="4" t="s">
        <v>73</v>
      </c>
    </row>
    <row r="22" spans="1:8" x14ac:dyDescent="0.3">
      <c r="A22" s="3" t="s">
        <v>106</v>
      </c>
      <c r="B22" s="7" t="s">
        <v>72</v>
      </c>
      <c r="C22" s="4" t="s">
        <v>62</v>
      </c>
      <c r="D22" s="4" t="s">
        <v>97</v>
      </c>
      <c r="E22" s="4">
        <v>10</v>
      </c>
      <c r="F22" s="4" t="s">
        <v>70</v>
      </c>
      <c r="G22" s="4">
        <v>26</v>
      </c>
      <c r="H22" s="4" t="s">
        <v>8</v>
      </c>
    </row>
    <row r="23" spans="1:8" x14ac:dyDescent="0.3">
      <c r="A23" s="16" t="s">
        <v>12</v>
      </c>
      <c r="B23" s="17" t="s">
        <v>67</v>
      </c>
      <c r="C23" s="18" t="s">
        <v>62</v>
      </c>
      <c r="D23" s="18" t="s">
        <v>5</v>
      </c>
      <c r="E23" s="18">
        <v>22</v>
      </c>
      <c r="F23" s="18">
        <v>1320</v>
      </c>
      <c r="G23" s="18">
        <v>10</v>
      </c>
      <c r="H23" s="18">
        <v>4</v>
      </c>
    </row>
    <row r="24" spans="1:8" x14ac:dyDescent="0.3">
      <c r="A24" s="14" t="s">
        <v>13</v>
      </c>
      <c r="B24" s="19" t="s">
        <v>67</v>
      </c>
      <c r="C24" s="20" t="s">
        <v>62</v>
      </c>
      <c r="D24" s="20" t="s">
        <v>5</v>
      </c>
      <c r="E24" s="20">
        <v>22</v>
      </c>
      <c r="F24" s="20">
        <v>4400</v>
      </c>
      <c r="G24" s="20">
        <v>10</v>
      </c>
      <c r="H24" s="20">
        <v>6</v>
      </c>
    </row>
    <row r="25" spans="1:8" x14ac:dyDescent="0.3">
      <c r="A25" s="14" t="s">
        <v>14</v>
      </c>
      <c r="B25" s="19" t="s">
        <v>67</v>
      </c>
      <c r="C25" s="20" t="s">
        <v>62</v>
      </c>
      <c r="D25" s="20" t="s">
        <v>5</v>
      </c>
      <c r="E25" s="20">
        <v>22</v>
      </c>
      <c r="F25" s="21">
        <v>29700</v>
      </c>
      <c r="G25" s="20">
        <v>26</v>
      </c>
      <c r="H25" s="22" t="s">
        <v>10</v>
      </c>
    </row>
    <row r="26" spans="1:8" x14ac:dyDescent="0.3">
      <c r="A26" s="14" t="s">
        <v>15</v>
      </c>
      <c r="B26" s="19" t="s">
        <v>67</v>
      </c>
      <c r="C26" s="20" t="s">
        <v>62</v>
      </c>
      <c r="D26" s="20" t="s">
        <v>5</v>
      </c>
      <c r="E26" s="20">
        <v>26</v>
      </c>
      <c r="F26" s="20">
        <v>2600</v>
      </c>
      <c r="G26" s="20">
        <v>10</v>
      </c>
      <c r="H26" s="20">
        <v>4</v>
      </c>
    </row>
    <row r="27" spans="1:8" x14ac:dyDescent="0.3">
      <c r="A27" s="14" t="s">
        <v>16</v>
      </c>
      <c r="B27" s="19" t="s">
        <v>67</v>
      </c>
      <c r="C27" s="20" t="s">
        <v>62</v>
      </c>
      <c r="D27" s="20" t="s">
        <v>5</v>
      </c>
      <c r="E27" s="20">
        <v>26</v>
      </c>
      <c r="F27" s="20">
        <v>7800</v>
      </c>
      <c r="G27" s="20">
        <v>10</v>
      </c>
      <c r="H27" s="20">
        <v>5</v>
      </c>
    </row>
    <row r="28" spans="1:8" x14ac:dyDescent="0.3">
      <c r="A28" s="14" t="s">
        <v>2</v>
      </c>
      <c r="B28" s="19" t="s">
        <v>67</v>
      </c>
      <c r="C28" s="20" t="s">
        <v>61</v>
      </c>
      <c r="D28" s="20" t="s">
        <v>97</v>
      </c>
      <c r="E28" s="20">
        <v>30</v>
      </c>
      <c r="F28" s="20">
        <v>49635</v>
      </c>
      <c r="G28" s="20">
        <v>50</v>
      </c>
      <c r="H28" s="20" t="s">
        <v>8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0D85-0F8D-4DA0-A71D-E9A9A255E46F}">
  <dimension ref="A1:AK62"/>
  <sheetViews>
    <sheetView workbookViewId="0">
      <selection activeCell="AN14" sqref="AN14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8.33203125" bestFit="1" customWidth="1"/>
    <col min="4" max="5" width="5" bestFit="1" customWidth="1"/>
    <col min="6" max="6" width="6" bestFit="1" customWidth="1"/>
    <col min="7" max="14" width="5" bestFit="1" customWidth="1"/>
    <col min="15" max="17" width="4" bestFit="1" customWidth="1"/>
    <col min="18" max="18" width="3" bestFit="1" customWidth="1"/>
    <col min="23" max="27" width="7" bestFit="1" customWidth="1"/>
    <col min="28" max="28" width="6" bestFit="1" customWidth="1"/>
    <col min="29" max="30" width="7" bestFit="1" customWidth="1"/>
    <col min="31" max="33" width="6" bestFit="1" customWidth="1"/>
    <col min="34" max="35" width="5" bestFit="1" customWidth="1"/>
    <col min="36" max="36" width="4" bestFit="1" customWidth="1"/>
    <col min="37" max="37" width="3" bestFit="1" customWidth="1"/>
  </cols>
  <sheetData>
    <row r="1" spans="1:37" x14ac:dyDescent="0.3">
      <c r="D1" s="48" t="s">
        <v>139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37" x14ac:dyDescent="0.3"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W2">
        <v>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</row>
    <row r="3" spans="1:37" x14ac:dyDescent="0.3">
      <c r="A3" s="50" t="s">
        <v>60</v>
      </c>
      <c r="B3" s="48" t="s">
        <v>35</v>
      </c>
      <c r="C3" s="48"/>
      <c r="D3">
        <v>6789</v>
      </c>
      <c r="E3">
        <v>9039</v>
      </c>
      <c r="F3">
        <v>9560</v>
      </c>
      <c r="G3">
        <v>4837</v>
      </c>
      <c r="H3">
        <v>3726</v>
      </c>
      <c r="I3">
        <v>2572</v>
      </c>
      <c r="J3">
        <v>4842</v>
      </c>
      <c r="K3">
        <v>3623</v>
      </c>
      <c r="L3">
        <v>2254</v>
      </c>
      <c r="M3">
        <v>820</v>
      </c>
      <c r="N3">
        <v>898</v>
      </c>
      <c r="O3">
        <v>206</v>
      </c>
      <c r="P3">
        <v>432</v>
      </c>
      <c r="Q3">
        <v>37</v>
      </c>
      <c r="R3">
        <v>0</v>
      </c>
      <c r="T3" s="44" t="s">
        <v>140</v>
      </c>
      <c r="U3" s="44"/>
      <c r="V3" s="44"/>
      <c r="W3" s="32">
        <f>SUM([1]Hoja1!D3:D62)</f>
        <v>196638</v>
      </c>
      <c r="X3" s="32">
        <f>SUM([1]Hoja1!E3:E62)</f>
        <v>247490</v>
      </c>
      <c r="Y3" s="32">
        <f>SUM([1]Hoja1!F3:F62)</f>
        <v>301270</v>
      </c>
      <c r="Z3" s="32">
        <f>SUM([1]Hoja1!G3:G62)</f>
        <v>142560</v>
      </c>
      <c r="AA3" s="32">
        <f>SUM([1]Hoja1!H3:H62)</f>
        <v>116016</v>
      </c>
      <c r="AB3" s="32">
        <f>SUM([1]Hoja1!I3:I62)</f>
        <v>77302</v>
      </c>
      <c r="AC3" s="32">
        <f>SUM([1]Hoja1!J3:J62)</f>
        <v>157176</v>
      </c>
      <c r="AD3" s="32">
        <f>SUM([1]Hoja1!K3:K62)</f>
        <v>131011</v>
      </c>
      <c r="AE3" s="32">
        <f>SUM([1]Hoja1!L3:L62)</f>
        <v>53055</v>
      </c>
      <c r="AF3" s="32">
        <f>SUM([1]Hoja1!M3:M62)</f>
        <v>24911</v>
      </c>
      <c r="AG3" s="32">
        <f>SUM([1]Hoja1!N3:N62)</f>
        <v>31961</v>
      </c>
      <c r="AH3" s="32">
        <f>SUM([1]Hoja1!O3:O62)</f>
        <v>2963</v>
      </c>
      <c r="AI3" s="32">
        <f>SUM([1]Hoja1!P3:P62)</f>
        <v>5172</v>
      </c>
      <c r="AJ3" s="32">
        <f>SUM([1]Hoja1!Q3:Q62)</f>
        <v>726</v>
      </c>
      <c r="AK3" s="32">
        <f>SUM([1]Hoja1!R3:R62)</f>
        <v>39</v>
      </c>
    </row>
    <row r="4" spans="1:37" x14ac:dyDescent="0.3">
      <c r="A4" s="50"/>
      <c r="B4" s="49" t="s">
        <v>56</v>
      </c>
      <c r="C4" s="1" t="s">
        <v>36</v>
      </c>
      <c r="D4">
        <v>3734</v>
      </c>
      <c r="E4">
        <v>4643</v>
      </c>
      <c r="F4">
        <v>4920</v>
      </c>
      <c r="G4">
        <v>2534</v>
      </c>
      <c r="H4">
        <v>2069</v>
      </c>
      <c r="I4">
        <v>1379</v>
      </c>
      <c r="J4">
        <v>2470</v>
      </c>
      <c r="K4">
        <v>1808</v>
      </c>
      <c r="L4">
        <v>1202</v>
      </c>
      <c r="M4">
        <v>386</v>
      </c>
      <c r="N4">
        <v>467</v>
      </c>
      <c r="O4">
        <v>91</v>
      </c>
      <c r="P4">
        <v>186</v>
      </c>
      <c r="Q4">
        <v>14</v>
      </c>
      <c r="R4">
        <v>0</v>
      </c>
    </row>
    <row r="5" spans="1:37" x14ac:dyDescent="0.3">
      <c r="A5" s="50"/>
      <c r="B5" s="49"/>
      <c r="C5" s="1" t="s">
        <v>37</v>
      </c>
      <c r="D5">
        <v>3164</v>
      </c>
      <c r="E5">
        <v>4476</v>
      </c>
      <c r="F5">
        <v>4684</v>
      </c>
      <c r="G5">
        <v>2343</v>
      </c>
      <c r="H5">
        <v>1810</v>
      </c>
      <c r="I5">
        <v>1234</v>
      </c>
      <c r="J5">
        <v>2262</v>
      </c>
      <c r="K5">
        <v>1744</v>
      </c>
      <c r="L5">
        <v>1051</v>
      </c>
      <c r="M5">
        <v>310</v>
      </c>
      <c r="N5">
        <v>377</v>
      </c>
      <c r="O5">
        <v>92</v>
      </c>
      <c r="P5">
        <v>174</v>
      </c>
      <c r="Q5">
        <v>11</v>
      </c>
      <c r="R5">
        <v>0</v>
      </c>
    </row>
    <row r="6" spans="1:37" x14ac:dyDescent="0.3">
      <c r="A6" s="50"/>
      <c r="B6" s="49" t="s">
        <v>57</v>
      </c>
      <c r="C6" s="1" t="s">
        <v>39</v>
      </c>
      <c r="D6">
        <v>614</v>
      </c>
      <c r="E6">
        <v>342</v>
      </c>
      <c r="F6">
        <v>765</v>
      </c>
      <c r="G6">
        <v>729</v>
      </c>
      <c r="H6">
        <v>706</v>
      </c>
      <c r="I6">
        <v>279</v>
      </c>
      <c r="J6">
        <v>302</v>
      </c>
      <c r="K6">
        <v>393</v>
      </c>
      <c r="L6">
        <v>156</v>
      </c>
      <c r="M6">
        <v>148</v>
      </c>
      <c r="N6">
        <v>143</v>
      </c>
      <c r="O6">
        <v>14</v>
      </c>
      <c r="P6">
        <v>14</v>
      </c>
      <c r="Q6">
        <v>15</v>
      </c>
      <c r="R6">
        <v>0</v>
      </c>
    </row>
    <row r="7" spans="1:37" x14ac:dyDescent="0.3">
      <c r="A7" s="50"/>
      <c r="B7" s="49"/>
      <c r="C7" s="1" t="s">
        <v>38</v>
      </c>
      <c r="D7">
        <v>6171</v>
      </c>
      <c r="E7">
        <v>8201</v>
      </c>
      <c r="F7">
        <v>8565</v>
      </c>
      <c r="G7">
        <v>4463</v>
      </c>
      <c r="H7">
        <v>3393</v>
      </c>
      <c r="I7">
        <v>2334</v>
      </c>
      <c r="J7">
        <v>4328</v>
      </c>
      <c r="K7">
        <v>3212</v>
      </c>
      <c r="L7">
        <v>2092</v>
      </c>
      <c r="M7">
        <v>765</v>
      </c>
      <c r="N7">
        <v>848</v>
      </c>
      <c r="O7">
        <v>204</v>
      </c>
      <c r="P7">
        <v>401</v>
      </c>
      <c r="Q7">
        <v>37</v>
      </c>
      <c r="R7">
        <v>1</v>
      </c>
    </row>
    <row r="8" spans="1:37" x14ac:dyDescent="0.3">
      <c r="A8" s="50"/>
      <c r="B8" s="49" t="s">
        <v>40</v>
      </c>
      <c r="C8" s="1" t="s">
        <v>128</v>
      </c>
      <c r="D8">
        <v>1176</v>
      </c>
      <c r="E8">
        <v>458</v>
      </c>
      <c r="F8">
        <v>1505</v>
      </c>
      <c r="G8">
        <v>1438</v>
      </c>
      <c r="H8">
        <v>1392</v>
      </c>
      <c r="I8">
        <v>504</v>
      </c>
      <c r="J8">
        <v>561</v>
      </c>
      <c r="K8">
        <v>722</v>
      </c>
      <c r="L8">
        <v>392</v>
      </c>
      <c r="M8">
        <v>301</v>
      </c>
      <c r="N8">
        <v>371</v>
      </c>
      <c r="O8">
        <v>58</v>
      </c>
      <c r="P8">
        <v>88</v>
      </c>
      <c r="Q8">
        <v>107</v>
      </c>
      <c r="R8">
        <v>0</v>
      </c>
    </row>
    <row r="9" spans="1:37" x14ac:dyDescent="0.3">
      <c r="A9" s="50"/>
      <c r="B9" s="49"/>
      <c r="C9" s="1" t="s">
        <v>129</v>
      </c>
      <c r="D9">
        <v>5475</v>
      </c>
      <c r="E9">
        <v>7262</v>
      </c>
      <c r="F9">
        <v>7869</v>
      </c>
      <c r="G9">
        <v>4160</v>
      </c>
      <c r="H9">
        <v>3088</v>
      </c>
      <c r="I9">
        <v>2156</v>
      </c>
      <c r="J9">
        <v>3832</v>
      </c>
      <c r="K9">
        <v>2895</v>
      </c>
      <c r="L9">
        <v>1891</v>
      </c>
      <c r="M9">
        <v>710</v>
      </c>
      <c r="N9">
        <v>641</v>
      </c>
      <c r="O9">
        <v>130</v>
      </c>
      <c r="P9">
        <v>267</v>
      </c>
      <c r="Q9">
        <v>32</v>
      </c>
      <c r="R9">
        <v>2</v>
      </c>
    </row>
    <row r="10" spans="1:37" x14ac:dyDescent="0.3">
      <c r="A10" s="50"/>
      <c r="B10" s="49" t="s">
        <v>58</v>
      </c>
      <c r="C10" s="1" t="s">
        <v>130</v>
      </c>
      <c r="D10">
        <v>3950</v>
      </c>
      <c r="E10">
        <v>5241</v>
      </c>
      <c r="F10">
        <v>4894</v>
      </c>
      <c r="G10">
        <v>2625</v>
      </c>
      <c r="H10">
        <v>1936</v>
      </c>
      <c r="I10">
        <v>1333</v>
      </c>
      <c r="J10">
        <v>2290</v>
      </c>
      <c r="K10">
        <v>1549</v>
      </c>
      <c r="L10">
        <v>932</v>
      </c>
      <c r="M10">
        <v>359</v>
      </c>
      <c r="N10">
        <v>301</v>
      </c>
      <c r="O10">
        <v>84</v>
      </c>
      <c r="P10">
        <v>122</v>
      </c>
      <c r="Q10">
        <v>16</v>
      </c>
      <c r="R10">
        <v>0</v>
      </c>
    </row>
    <row r="11" spans="1:37" x14ac:dyDescent="0.3">
      <c r="A11" s="50"/>
      <c r="B11" s="49"/>
      <c r="C11" s="1" t="s">
        <v>122</v>
      </c>
      <c r="D11">
        <v>3020</v>
      </c>
      <c r="E11">
        <v>4061</v>
      </c>
      <c r="F11">
        <v>4623</v>
      </c>
      <c r="G11">
        <v>2270</v>
      </c>
      <c r="H11">
        <v>1754</v>
      </c>
      <c r="I11">
        <v>1217</v>
      </c>
      <c r="J11">
        <v>2519</v>
      </c>
      <c r="K11">
        <v>1974</v>
      </c>
      <c r="L11">
        <v>1276</v>
      </c>
      <c r="M11">
        <v>381</v>
      </c>
      <c r="N11">
        <v>505</v>
      </c>
      <c r="O11">
        <v>100</v>
      </c>
      <c r="P11">
        <v>277</v>
      </c>
      <c r="Q11">
        <v>22</v>
      </c>
      <c r="R11">
        <v>4</v>
      </c>
    </row>
    <row r="12" spans="1:37" x14ac:dyDescent="0.3">
      <c r="A12" s="50"/>
      <c r="B12" s="49" t="s">
        <v>59</v>
      </c>
      <c r="C12" s="1" t="s">
        <v>122</v>
      </c>
      <c r="D12">
        <v>3480</v>
      </c>
      <c r="E12">
        <v>4278</v>
      </c>
      <c r="F12">
        <v>4471</v>
      </c>
      <c r="G12">
        <v>2384</v>
      </c>
      <c r="H12">
        <v>1901</v>
      </c>
      <c r="I12">
        <v>1309</v>
      </c>
      <c r="J12">
        <v>2254</v>
      </c>
      <c r="K12">
        <v>1689</v>
      </c>
      <c r="L12">
        <v>1119</v>
      </c>
      <c r="M12">
        <v>389</v>
      </c>
      <c r="N12">
        <v>378</v>
      </c>
      <c r="O12">
        <v>69</v>
      </c>
      <c r="P12">
        <v>185</v>
      </c>
      <c r="Q12">
        <v>17</v>
      </c>
      <c r="R12">
        <v>1</v>
      </c>
    </row>
    <row r="13" spans="1:37" x14ac:dyDescent="0.3">
      <c r="A13" s="50"/>
      <c r="B13" s="49"/>
      <c r="C13" s="1" t="s">
        <v>123</v>
      </c>
      <c r="D13">
        <v>1932</v>
      </c>
      <c r="E13">
        <v>2675</v>
      </c>
      <c r="F13">
        <v>2614</v>
      </c>
      <c r="G13">
        <v>1229</v>
      </c>
      <c r="H13">
        <v>839</v>
      </c>
      <c r="I13">
        <v>544</v>
      </c>
      <c r="J13">
        <v>1236</v>
      </c>
      <c r="K13">
        <v>938</v>
      </c>
      <c r="L13">
        <v>512</v>
      </c>
      <c r="M13">
        <v>163</v>
      </c>
      <c r="N13">
        <v>224</v>
      </c>
      <c r="O13">
        <v>50</v>
      </c>
      <c r="P13">
        <v>70</v>
      </c>
      <c r="Q13">
        <v>21</v>
      </c>
      <c r="R13">
        <v>4</v>
      </c>
    </row>
    <row r="14" spans="1:37" x14ac:dyDescent="0.3">
      <c r="A14" s="50"/>
      <c r="B14" s="49"/>
      <c r="C14" s="1" t="s">
        <v>124</v>
      </c>
      <c r="D14">
        <v>1631</v>
      </c>
      <c r="E14">
        <v>2347</v>
      </c>
      <c r="F14">
        <v>2531</v>
      </c>
      <c r="G14">
        <v>1182</v>
      </c>
      <c r="H14">
        <v>958</v>
      </c>
      <c r="I14">
        <v>652</v>
      </c>
      <c r="J14">
        <v>1262</v>
      </c>
      <c r="K14">
        <v>921</v>
      </c>
      <c r="L14">
        <v>549</v>
      </c>
      <c r="M14">
        <v>209</v>
      </c>
      <c r="N14">
        <v>239</v>
      </c>
      <c r="O14">
        <v>43</v>
      </c>
      <c r="P14">
        <v>135</v>
      </c>
      <c r="Q14">
        <v>1</v>
      </c>
      <c r="R14">
        <v>0</v>
      </c>
    </row>
    <row r="15" spans="1:37" x14ac:dyDescent="0.3">
      <c r="A15" s="50" t="s">
        <v>24</v>
      </c>
      <c r="B15" s="48" t="s">
        <v>35</v>
      </c>
      <c r="C15" s="48"/>
      <c r="D15">
        <v>6804</v>
      </c>
      <c r="E15">
        <v>8982</v>
      </c>
      <c r="F15">
        <v>10242</v>
      </c>
      <c r="G15">
        <v>4357</v>
      </c>
      <c r="H15">
        <v>3612</v>
      </c>
      <c r="I15">
        <v>2643</v>
      </c>
      <c r="J15">
        <v>5413</v>
      </c>
      <c r="K15">
        <v>4380</v>
      </c>
      <c r="L15">
        <v>1257</v>
      </c>
      <c r="M15">
        <v>621</v>
      </c>
      <c r="N15">
        <v>1103</v>
      </c>
      <c r="O15">
        <v>108</v>
      </c>
      <c r="P15">
        <v>94</v>
      </c>
      <c r="Q15">
        <v>17</v>
      </c>
      <c r="R15">
        <v>2</v>
      </c>
    </row>
    <row r="16" spans="1:37" x14ac:dyDescent="0.3">
      <c r="A16" s="50"/>
      <c r="B16" s="49" t="s">
        <v>56</v>
      </c>
      <c r="C16" s="1" t="s">
        <v>36</v>
      </c>
      <c r="D16">
        <v>3899</v>
      </c>
      <c r="E16">
        <v>4816</v>
      </c>
      <c r="F16">
        <v>5027</v>
      </c>
      <c r="G16">
        <v>2332</v>
      </c>
      <c r="H16">
        <v>1849</v>
      </c>
      <c r="I16">
        <v>1355</v>
      </c>
      <c r="J16">
        <v>2652</v>
      </c>
      <c r="K16">
        <v>2163</v>
      </c>
      <c r="L16">
        <v>735</v>
      </c>
      <c r="M16">
        <v>346</v>
      </c>
      <c r="N16">
        <v>587</v>
      </c>
      <c r="O16">
        <v>76</v>
      </c>
      <c r="P16">
        <v>61</v>
      </c>
      <c r="Q16">
        <v>5</v>
      </c>
      <c r="R16">
        <v>0</v>
      </c>
    </row>
    <row r="17" spans="1:18" x14ac:dyDescent="0.3">
      <c r="A17" s="50"/>
      <c r="B17" s="49"/>
      <c r="C17" s="1" t="s">
        <v>37</v>
      </c>
      <c r="D17">
        <v>3210</v>
      </c>
      <c r="E17">
        <v>4362</v>
      </c>
      <c r="F17">
        <v>5036</v>
      </c>
      <c r="G17">
        <v>2025</v>
      </c>
      <c r="H17">
        <v>1718</v>
      </c>
      <c r="I17">
        <v>1245</v>
      </c>
      <c r="J17">
        <v>2625</v>
      </c>
      <c r="K17">
        <v>2135</v>
      </c>
      <c r="L17">
        <v>552</v>
      </c>
      <c r="M17">
        <v>213</v>
      </c>
      <c r="N17">
        <v>467</v>
      </c>
      <c r="O17">
        <v>50</v>
      </c>
      <c r="P17">
        <v>78</v>
      </c>
      <c r="Q17">
        <v>16</v>
      </c>
      <c r="R17">
        <v>0</v>
      </c>
    </row>
    <row r="18" spans="1:18" x14ac:dyDescent="0.3">
      <c r="A18" s="50"/>
      <c r="B18" s="49" t="s">
        <v>57</v>
      </c>
      <c r="C18" s="1" t="s">
        <v>39</v>
      </c>
      <c r="D18">
        <v>602</v>
      </c>
      <c r="E18">
        <v>251</v>
      </c>
      <c r="F18">
        <v>784</v>
      </c>
      <c r="G18">
        <v>802</v>
      </c>
      <c r="H18">
        <v>821</v>
      </c>
      <c r="I18">
        <v>294</v>
      </c>
      <c r="J18">
        <v>318</v>
      </c>
      <c r="K18">
        <v>344</v>
      </c>
      <c r="L18">
        <v>121</v>
      </c>
      <c r="M18">
        <v>134</v>
      </c>
      <c r="N18">
        <v>120</v>
      </c>
      <c r="O18">
        <v>11</v>
      </c>
      <c r="P18">
        <v>8</v>
      </c>
      <c r="Q18">
        <v>10</v>
      </c>
      <c r="R18">
        <v>0</v>
      </c>
    </row>
    <row r="19" spans="1:18" x14ac:dyDescent="0.3">
      <c r="A19" s="50"/>
      <c r="B19" s="49"/>
      <c r="C19" s="1" t="s">
        <v>38</v>
      </c>
      <c r="D19">
        <v>6308</v>
      </c>
      <c r="E19">
        <v>8164</v>
      </c>
      <c r="F19">
        <v>9229</v>
      </c>
      <c r="G19">
        <v>3916</v>
      </c>
      <c r="H19">
        <v>3308</v>
      </c>
      <c r="I19">
        <v>2392</v>
      </c>
      <c r="J19">
        <v>4849</v>
      </c>
      <c r="K19">
        <v>3901</v>
      </c>
      <c r="L19">
        <v>1153</v>
      </c>
      <c r="M19">
        <v>563</v>
      </c>
      <c r="N19">
        <v>988</v>
      </c>
      <c r="O19">
        <v>113</v>
      </c>
      <c r="P19">
        <v>104</v>
      </c>
      <c r="Q19">
        <v>27</v>
      </c>
      <c r="R19">
        <v>0</v>
      </c>
    </row>
    <row r="20" spans="1:18" x14ac:dyDescent="0.3">
      <c r="A20" s="50"/>
      <c r="B20" s="49" t="s">
        <v>40</v>
      </c>
      <c r="C20" s="1" t="s">
        <v>128</v>
      </c>
      <c r="D20">
        <v>1220</v>
      </c>
      <c r="E20">
        <v>343</v>
      </c>
      <c r="F20">
        <v>1746</v>
      </c>
      <c r="G20">
        <v>1625</v>
      </c>
      <c r="H20">
        <v>1782</v>
      </c>
      <c r="I20">
        <v>328</v>
      </c>
      <c r="J20">
        <v>587</v>
      </c>
      <c r="K20">
        <v>674</v>
      </c>
      <c r="L20">
        <v>224</v>
      </c>
      <c r="M20">
        <v>198</v>
      </c>
      <c r="N20">
        <v>341</v>
      </c>
      <c r="O20">
        <v>4</v>
      </c>
      <c r="P20">
        <v>0</v>
      </c>
      <c r="Q20">
        <v>1</v>
      </c>
      <c r="R20">
        <v>0</v>
      </c>
    </row>
    <row r="21" spans="1:18" x14ac:dyDescent="0.3">
      <c r="A21" s="50"/>
      <c r="B21" s="49"/>
      <c r="C21" s="1" t="s">
        <v>129</v>
      </c>
      <c r="D21">
        <v>5833</v>
      </c>
      <c r="E21">
        <v>7478</v>
      </c>
      <c r="F21">
        <v>8181</v>
      </c>
      <c r="G21">
        <v>3757</v>
      </c>
      <c r="H21">
        <v>2967</v>
      </c>
      <c r="I21">
        <v>2065</v>
      </c>
      <c r="J21">
        <v>4115</v>
      </c>
      <c r="K21">
        <v>3387</v>
      </c>
      <c r="L21">
        <v>1178</v>
      </c>
      <c r="M21">
        <v>469</v>
      </c>
      <c r="N21">
        <v>741</v>
      </c>
      <c r="O21">
        <v>109</v>
      </c>
      <c r="P21">
        <v>93</v>
      </c>
      <c r="Q21">
        <v>35</v>
      </c>
      <c r="R21">
        <v>2</v>
      </c>
    </row>
    <row r="22" spans="1:18" x14ac:dyDescent="0.3">
      <c r="A22" s="50"/>
      <c r="B22" s="49" t="s">
        <v>58</v>
      </c>
      <c r="C22" s="1" t="s">
        <v>130</v>
      </c>
      <c r="D22">
        <v>4071</v>
      </c>
      <c r="E22">
        <v>4877</v>
      </c>
      <c r="F22">
        <v>4924</v>
      </c>
      <c r="G22">
        <v>2513</v>
      </c>
      <c r="H22">
        <v>1980</v>
      </c>
      <c r="I22">
        <v>1328</v>
      </c>
      <c r="J22">
        <v>2413</v>
      </c>
      <c r="K22">
        <v>1888</v>
      </c>
      <c r="L22">
        <v>723</v>
      </c>
      <c r="M22">
        <v>358</v>
      </c>
      <c r="N22">
        <v>391</v>
      </c>
      <c r="O22">
        <v>89</v>
      </c>
      <c r="P22">
        <v>70</v>
      </c>
      <c r="Q22">
        <v>7</v>
      </c>
      <c r="R22">
        <v>0</v>
      </c>
    </row>
    <row r="23" spans="1:18" x14ac:dyDescent="0.3">
      <c r="A23" s="50"/>
      <c r="B23" s="49"/>
      <c r="C23" s="1" t="s">
        <v>122</v>
      </c>
      <c r="D23">
        <v>3177</v>
      </c>
      <c r="E23">
        <v>4410</v>
      </c>
      <c r="F23">
        <v>5054</v>
      </c>
      <c r="G23">
        <v>1737</v>
      </c>
      <c r="H23">
        <v>1569</v>
      </c>
      <c r="I23">
        <v>1226</v>
      </c>
      <c r="J23">
        <v>2851</v>
      </c>
      <c r="K23">
        <v>2362</v>
      </c>
      <c r="L23">
        <v>592</v>
      </c>
      <c r="M23">
        <v>218</v>
      </c>
      <c r="N23">
        <v>599</v>
      </c>
      <c r="O23">
        <v>80</v>
      </c>
      <c r="P23">
        <v>112</v>
      </c>
      <c r="Q23">
        <v>16</v>
      </c>
      <c r="R23">
        <v>0</v>
      </c>
    </row>
    <row r="24" spans="1:18" x14ac:dyDescent="0.3">
      <c r="A24" s="50"/>
      <c r="B24" s="49" t="s">
        <v>59</v>
      </c>
      <c r="C24" s="1" t="s">
        <v>122</v>
      </c>
      <c r="D24">
        <v>3565</v>
      </c>
      <c r="E24">
        <v>4335</v>
      </c>
      <c r="F24">
        <v>4745</v>
      </c>
      <c r="G24">
        <v>2093</v>
      </c>
      <c r="H24">
        <v>1825</v>
      </c>
      <c r="I24">
        <v>1373</v>
      </c>
      <c r="J24">
        <v>2467</v>
      </c>
      <c r="K24">
        <v>1918</v>
      </c>
      <c r="L24">
        <v>704</v>
      </c>
      <c r="M24">
        <v>299</v>
      </c>
      <c r="N24">
        <v>452</v>
      </c>
      <c r="O24">
        <v>52</v>
      </c>
      <c r="P24">
        <v>77</v>
      </c>
      <c r="Q24">
        <v>19</v>
      </c>
      <c r="R24">
        <v>0</v>
      </c>
    </row>
    <row r="25" spans="1:18" x14ac:dyDescent="0.3">
      <c r="A25" s="50"/>
      <c r="B25" s="49"/>
      <c r="C25" s="1" t="s">
        <v>123</v>
      </c>
      <c r="D25">
        <v>1919</v>
      </c>
      <c r="E25">
        <v>2610</v>
      </c>
      <c r="F25">
        <v>2629</v>
      </c>
      <c r="G25">
        <v>1037</v>
      </c>
      <c r="H25">
        <v>853</v>
      </c>
      <c r="I25">
        <v>585</v>
      </c>
      <c r="J25">
        <v>1402</v>
      </c>
      <c r="K25">
        <v>1166</v>
      </c>
      <c r="L25">
        <v>356</v>
      </c>
      <c r="M25">
        <v>168</v>
      </c>
      <c r="N25">
        <v>251</v>
      </c>
      <c r="O25">
        <v>27</v>
      </c>
      <c r="P25">
        <v>38</v>
      </c>
      <c r="Q25">
        <v>9</v>
      </c>
      <c r="R25">
        <v>1</v>
      </c>
    </row>
    <row r="26" spans="1:18" x14ac:dyDescent="0.3">
      <c r="A26" s="50"/>
      <c r="B26" s="49"/>
      <c r="C26" s="1" t="s">
        <v>124</v>
      </c>
      <c r="D26">
        <v>1660</v>
      </c>
      <c r="E26">
        <v>2368</v>
      </c>
      <c r="F26">
        <v>2610</v>
      </c>
      <c r="G26">
        <v>1079</v>
      </c>
      <c r="H26">
        <v>884</v>
      </c>
      <c r="I26">
        <v>688</v>
      </c>
      <c r="J26">
        <v>1411</v>
      </c>
      <c r="K26">
        <v>1142</v>
      </c>
      <c r="L26">
        <v>312</v>
      </c>
      <c r="M26">
        <v>139</v>
      </c>
      <c r="N26">
        <v>292</v>
      </c>
      <c r="O26">
        <v>21</v>
      </c>
      <c r="P26">
        <v>52</v>
      </c>
      <c r="Q26">
        <v>2</v>
      </c>
      <c r="R26">
        <v>0</v>
      </c>
    </row>
    <row r="27" spans="1:18" x14ac:dyDescent="0.3">
      <c r="A27" s="50" t="s">
        <v>20</v>
      </c>
      <c r="B27" s="48" t="s">
        <v>35</v>
      </c>
      <c r="C27" s="48"/>
      <c r="D27">
        <v>6609</v>
      </c>
      <c r="E27">
        <v>8836</v>
      </c>
      <c r="F27">
        <v>9922</v>
      </c>
      <c r="G27">
        <v>4525</v>
      </c>
      <c r="H27">
        <v>3773</v>
      </c>
      <c r="I27">
        <v>2648</v>
      </c>
      <c r="J27">
        <v>5357</v>
      </c>
      <c r="K27">
        <v>4287</v>
      </c>
      <c r="L27">
        <v>1561</v>
      </c>
      <c r="M27">
        <v>689</v>
      </c>
      <c r="N27">
        <v>1103</v>
      </c>
      <c r="O27">
        <v>122</v>
      </c>
      <c r="P27">
        <v>170</v>
      </c>
      <c r="Q27">
        <v>30</v>
      </c>
      <c r="R27">
        <v>3</v>
      </c>
    </row>
    <row r="28" spans="1:18" x14ac:dyDescent="0.3">
      <c r="A28" s="50"/>
      <c r="B28" s="49" t="s">
        <v>56</v>
      </c>
      <c r="C28" s="1" t="s">
        <v>36</v>
      </c>
      <c r="D28">
        <v>3909</v>
      </c>
      <c r="E28">
        <v>4747</v>
      </c>
      <c r="F28">
        <v>5014</v>
      </c>
      <c r="G28">
        <v>2280</v>
      </c>
      <c r="H28">
        <v>1928</v>
      </c>
      <c r="I28">
        <v>1405</v>
      </c>
      <c r="J28">
        <v>2724</v>
      </c>
      <c r="K28">
        <v>2068</v>
      </c>
      <c r="L28">
        <v>792</v>
      </c>
      <c r="M28">
        <v>362</v>
      </c>
      <c r="N28">
        <v>542</v>
      </c>
      <c r="O28">
        <v>71</v>
      </c>
      <c r="P28">
        <v>49</v>
      </c>
      <c r="Q28">
        <v>12</v>
      </c>
      <c r="R28">
        <v>0</v>
      </c>
    </row>
    <row r="29" spans="1:18" x14ac:dyDescent="0.3">
      <c r="A29" s="50"/>
      <c r="B29" s="49"/>
      <c r="C29" s="1" t="s">
        <v>37</v>
      </c>
      <c r="D29">
        <v>3075</v>
      </c>
      <c r="E29">
        <v>4300</v>
      </c>
      <c r="F29">
        <v>4869</v>
      </c>
      <c r="G29">
        <v>2156</v>
      </c>
      <c r="H29">
        <v>1691</v>
      </c>
      <c r="I29">
        <v>1230</v>
      </c>
      <c r="J29">
        <v>2614</v>
      </c>
      <c r="K29">
        <v>2076</v>
      </c>
      <c r="L29">
        <v>811</v>
      </c>
      <c r="M29">
        <v>263</v>
      </c>
      <c r="N29">
        <v>460</v>
      </c>
      <c r="O29">
        <v>59</v>
      </c>
      <c r="P29">
        <v>120</v>
      </c>
      <c r="Q29">
        <v>8</v>
      </c>
      <c r="R29">
        <v>0</v>
      </c>
    </row>
    <row r="30" spans="1:18" x14ac:dyDescent="0.3">
      <c r="A30" s="50"/>
      <c r="B30" s="49" t="s">
        <v>57</v>
      </c>
      <c r="C30" s="1" t="s">
        <v>39</v>
      </c>
      <c r="D30">
        <v>575</v>
      </c>
      <c r="E30">
        <v>205</v>
      </c>
      <c r="F30">
        <v>846</v>
      </c>
      <c r="G30">
        <v>848</v>
      </c>
      <c r="H30">
        <v>878</v>
      </c>
      <c r="I30">
        <v>250</v>
      </c>
      <c r="J30">
        <v>325</v>
      </c>
      <c r="K30">
        <v>349</v>
      </c>
      <c r="L30">
        <v>100</v>
      </c>
      <c r="M30">
        <v>130</v>
      </c>
      <c r="N30">
        <v>101</v>
      </c>
      <c r="O30">
        <v>3</v>
      </c>
      <c r="P30">
        <v>5</v>
      </c>
      <c r="Q30">
        <v>5</v>
      </c>
      <c r="R30">
        <v>0</v>
      </c>
    </row>
    <row r="31" spans="1:18" x14ac:dyDescent="0.3">
      <c r="A31" s="50"/>
      <c r="B31" s="49"/>
      <c r="C31" s="1" t="s">
        <v>38</v>
      </c>
      <c r="D31">
        <v>6170</v>
      </c>
      <c r="E31">
        <v>7958</v>
      </c>
      <c r="F31">
        <v>8892</v>
      </c>
      <c r="G31">
        <v>4249</v>
      </c>
      <c r="H31">
        <v>3388</v>
      </c>
      <c r="I31">
        <v>2373</v>
      </c>
      <c r="J31">
        <v>4802</v>
      </c>
      <c r="K31">
        <v>3705</v>
      </c>
      <c r="L31">
        <v>1568</v>
      </c>
      <c r="M31">
        <v>605</v>
      </c>
      <c r="N31">
        <v>951</v>
      </c>
      <c r="O31">
        <v>135</v>
      </c>
      <c r="P31">
        <v>187</v>
      </c>
      <c r="Q31">
        <v>27</v>
      </c>
      <c r="R31">
        <v>5</v>
      </c>
    </row>
    <row r="32" spans="1:18" x14ac:dyDescent="0.3">
      <c r="A32" s="50"/>
      <c r="B32" s="49" t="s">
        <v>40</v>
      </c>
      <c r="C32" s="1" t="s">
        <v>128</v>
      </c>
      <c r="D32">
        <v>1203</v>
      </c>
      <c r="E32">
        <v>352</v>
      </c>
      <c r="F32">
        <v>1746</v>
      </c>
      <c r="G32">
        <v>1615</v>
      </c>
      <c r="H32">
        <v>1770</v>
      </c>
      <c r="I32">
        <v>339</v>
      </c>
      <c r="J32">
        <v>587</v>
      </c>
      <c r="K32">
        <v>681</v>
      </c>
      <c r="L32">
        <v>239</v>
      </c>
      <c r="M32">
        <v>190</v>
      </c>
      <c r="N32">
        <v>341</v>
      </c>
      <c r="O32">
        <v>5</v>
      </c>
      <c r="P32">
        <v>0</v>
      </c>
      <c r="Q32">
        <v>5</v>
      </c>
      <c r="R32">
        <v>0</v>
      </c>
    </row>
    <row r="33" spans="1:18" x14ac:dyDescent="0.3">
      <c r="A33" s="50"/>
      <c r="B33" s="49"/>
      <c r="C33" s="1" t="s">
        <v>129</v>
      </c>
      <c r="D33">
        <v>5649</v>
      </c>
      <c r="E33">
        <v>7315</v>
      </c>
      <c r="F33">
        <v>7883</v>
      </c>
      <c r="G33">
        <v>3975</v>
      </c>
      <c r="H33">
        <v>3056</v>
      </c>
      <c r="I33">
        <v>2224</v>
      </c>
      <c r="J33">
        <v>4100</v>
      </c>
      <c r="K33">
        <v>3189</v>
      </c>
      <c r="L33">
        <v>1431</v>
      </c>
      <c r="M33">
        <v>559</v>
      </c>
      <c r="N33">
        <v>744</v>
      </c>
      <c r="O33">
        <v>119</v>
      </c>
      <c r="P33">
        <v>147</v>
      </c>
      <c r="Q33">
        <v>18</v>
      </c>
      <c r="R33">
        <v>1</v>
      </c>
    </row>
    <row r="34" spans="1:18" x14ac:dyDescent="0.3">
      <c r="A34" s="50"/>
      <c r="B34" s="49" t="s">
        <v>58</v>
      </c>
      <c r="C34" s="1" t="s">
        <v>130</v>
      </c>
      <c r="D34">
        <v>4017</v>
      </c>
      <c r="E34">
        <v>4963</v>
      </c>
      <c r="F34">
        <v>4770</v>
      </c>
      <c r="G34">
        <v>2560</v>
      </c>
      <c r="H34">
        <v>2047</v>
      </c>
      <c r="I34">
        <v>1450</v>
      </c>
      <c r="J34">
        <v>2316</v>
      </c>
      <c r="K34">
        <v>1681</v>
      </c>
      <c r="L34">
        <v>902</v>
      </c>
      <c r="M34">
        <v>356</v>
      </c>
      <c r="N34">
        <v>366</v>
      </c>
      <c r="O34">
        <v>87</v>
      </c>
      <c r="P34">
        <v>97</v>
      </c>
      <c r="Q34">
        <v>19</v>
      </c>
      <c r="R34">
        <v>1</v>
      </c>
    </row>
    <row r="35" spans="1:18" x14ac:dyDescent="0.3">
      <c r="A35" s="50"/>
      <c r="B35" s="49"/>
      <c r="C35" s="1" t="s">
        <v>122</v>
      </c>
      <c r="D35">
        <v>3051</v>
      </c>
      <c r="E35">
        <v>4094</v>
      </c>
      <c r="F35">
        <v>5116</v>
      </c>
      <c r="G35">
        <v>1929</v>
      </c>
      <c r="H35">
        <v>1636</v>
      </c>
      <c r="I35">
        <v>1273</v>
      </c>
      <c r="J35">
        <v>2878</v>
      </c>
      <c r="K35">
        <v>2434</v>
      </c>
      <c r="L35">
        <v>537</v>
      </c>
      <c r="M35">
        <v>237</v>
      </c>
      <c r="N35">
        <v>611</v>
      </c>
      <c r="O35">
        <v>80</v>
      </c>
      <c r="P35">
        <v>104</v>
      </c>
      <c r="Q35">
        <v>19</v>
      </c>
      <c r="R35">
        <v>4</v>
      </c>
    </row>
    <row r="36" spans="1:18" x14ac:dyDescent="0.3">
      <c r="A36" s="50"/>
      <c r="B36" s="49" t="s">
        <v>59</v>
      </c>
      <c r="C36" s="1" t="s">
        <v>122</v>
      </c>
      <c r="D36">
        <v>3441</v>
      </c>
      <c r="E36">
        <v>4261</v>
      </c>
      <c r="F36">
        <v>4507</v>
      </c>
      <c r="G36">
        <v>2340</v>
      </c>
      <c r="H36">
        <v>1863</v>
      </c>
      <c r="I36">
        <v>1324</v>
      </c>
      <c r="J36">
        <v>2493</v>
      </c>
      <c r="K36">
        <v>1767</v>
      </c>
      <c r="L36">
        <v>938</v>
      </c>
      <c r="M36">
        <v>357</v>
      </c>
      <c r="N36">
        <v>414</v>
      </c>
      <c r="O36">
        <v>66</v>
      </c>
      <c r="P36">
        <v>135</v>
      </c>
      <c r="Q36">
        <v>18</v>
      </c>
      <c r="R36">
        <v>0</v>
      </c>
    </row>
    <row r="37" spans="1:18" x14ac:dyDescent="0.3">
      <c r="A37" s="50"/>
      <c r="B37" s="49"/>
      <c r="C37" s="1" t="s">
        <v>123</v>
      </c>
      <c r="D37">
        <v>1840</v>
      </c>
      <c r="E37">
        <v>2504</v>
      </c>
      <c r="F37">
        <v>2515</v>
      </c>
      <c r="G37">
        <v>1164</v>
      </c>
      <c r="H37">
        <v>900</v>
      </c>
      <c r="I37">
        <v>595</v>
      </c>
      <c r="J37">
        <v>1407</v>
      </c>
      <c r="K37">
        <v>1111</v>
      </c>
      <c r="L37">
        <v>479</v>
      </c>
      <c r="M37">
        <v>189</v>
      </c>
      <c r="N37">
        <v>258</v>
      </c>
      <c r="O37">
        <v>42</v>
      </c>
      <c r="P37">
        <v>42</v>
      </c>
      <c r="Q37">
        <v>4</v>
      </c>
      <c r="R37">
        <v>1</v>
      </c>
    </row>
    <row r="38" spans="1:18" x14ac:dyDescent="0.3">
      <c r="A38" s="50"/>
      <c r="B38" s="49"/>
      <c r="C38" s="1" t="s">
        <v>124</v>
      </c>
      <c r="D38">
        <v>1543</v>
      </c>
      <c r="E38">
        <v>2208</v>
      </c>
      <c r="F38">
        <v>2507</v>
      </c>
      <c r="G38">
        <v>1168</v>
      </c>
      <c r="H38">
        <v>935</v>
      </c>
      <c r="I38">
        <v>716</v>
      </c>
      <c r="J38">
        <v>1427</v>
      </c>
      <c r="K38">
        <v>1105</v>
      </c>
      <c r="L38">
        <v>434</v>
      </c>
      <c r="M38">
        <v>200</v>
      </c>
      <c r="N38">
        <v>292</v>
      </c>
      <c r="O38">
        <v>36</v>
      </c>
      <c r="P38">
        <v>88</v>
      </c>
      <c r="Q38">
        <v>1</v>
      </c>
      <c r="R38">
        <v>0</v>
      </c>
    </row>
    <row r="39" spans="1:18" x14ac:dyDescent="0.3">
      <c r="A39" s="50" t="s">
        <v>127</v>
      </c>
      <c r="B39" s="48" t="s">
        <v>35</v>
      </c>
      <c r="C39" s="48"/>
      <c r="D39">
        <v>5481</v>
      </c>
      <c r="E39">
        <v>7508</v>
      </c>
      <c r="F39">
        <v>11035</v>
      </c>
      <c r="G39">
        <v>4095</v>
      </c>
      <c r="H39">
        <v>3512</v>
      </c>
      <c r="I39">
        <v>2664</v>
      </c>
      <c r="J39">
        <v>5986</v>
      </c>
      <c r="K39">
        <v>5492</v>
      </c>
      <c r="L39">
        <v>1498</v>
      </c>
      <c r="M39">
        <v>1039</v>
      </c>
      <c r="N39">
        <v>1322</v>
      </c>
      <c r="O39">
        <v>2</v>
      </c>
      <c r="P39">
        <v>1</v>
      </c>
      <c r="Q39">
        <v>0</v>
      </c>
      <c r="R39">
        <v>0</v>
      </c>
    </row>
    <row r="40" spans="1:18" x14ac:dyDescent="0.3">
      <c r="A40" s="50"/>
      <c r="B40" s="49" t="s">
        <v>56</v>
      </c>
      <c r="C40" s="1" t="s">
        <v>36</v>
      </c>
      <c r="D40">
        <v>2728</v>
      </c>
      <c r="E40">
        <v>3954</v>
      </c>
      <c r="F40">
        <v>5667</v>
      </c>
      <c r="G40">
        <v>2151</v>
      </c>
      <c r="H40">
        <v>1863</v>
      </c>
      <c r="I40">
        <v>1353</v>
      </c>
      <c r="J40">
        <v>3037</v>
      </c>
      <c r="K40">
        <v>2807</v>
      </c>
      <c r="L40">
        <v>936</v>
      </c>
      <c r="M40">
        <v>661</v>
      </c>
      <c r="N40">
        <v>740</v>
      </c>
      <c r="O40">
        <v>0</v>
      </c>
      <c r="P40">
        <v>4</v>
      </c>
      <c r="Q40">
        <v>2</v>
      </c>
      <c r="R40">
        <v>0</v>
      </c>
    </row>
    <row r="41" spans="1:18" x14ac:dyDescent="0.3">
      <c r="A41" s="50"/>
      <c r="B41" s="49"/>
      <c r="C41" s="1" t="s">
        <v>37</v>
      </c>
      <c r="D41">
        <v>2746</v>
      </c>
      <c r="E41">
        <v>3592</v>
      </c>
      <c r="F41">
        <v>5286</v>
      </c>
      <c r="G41">
        <v>1964</v>
      </c>
      <c r="H41">
        <v>1634</v>
      </c>
      <c r="I41">
        <v>1290</v>
      </c>
      <c r="J41">
        <v>2990</v>
      </c>
      <c r="K41">
        <v>2644</v>
      </c>
      <c r="L41">
        <v>621</v>
      </c>
      <c r="M41">
        <v>384</v>
      </c>
      <c r="N41">
        <v>573</v>
      </c>
      <c r="O41">
        <v>2</v>
      </c>
      <c r="P41">
        <v>6</v>
      </c>
      <c r="Q41">
        <v>0</v>
      </c>
      <c r="R41">
        <v>0</v>
      </c>
    </row>
    <row r="42" spans="1:18" x14ac:dyDescent="0.3">
      <c r="A42" s="50"/>
      <c r="B42" s="49" t="s">
        <v>57</v>
      </c>
      <c r="C42" s="1" t="s">
        <v>39</v>
      </c>
      <c r="D42">
        <v>589</v>
      </c>
      <c r="E42">
        <v>146</v>
      </c>
      <c r="F42">
        <v>867</v>
      </c>
      <c r="G42">
        <v>877</v>
      </c>
      <c r="H42">
        <v>923</v>
      </c>
      <c r="I42">
        <v>249</v>
      </c>
      <c r="J42">
        <v>317</v>
      </c>
      <c r="K42">
        <v>379</v>
      </c>
      <c r="L42">
        <v>78</v>
      </c>
      <c r="M42">
        <v>99</v>
      </c>
      <c r="N42">
        <v>92</v>
      </c>
      <c r="O42">
        <v>2</v>
      </c>
      <c r="P42">
        <v>0</v>
      </c>
      <c r="Q42">
        <v>2</v>
      </c>
      <c r="R42">
        <v>0</v>
      </c>
    </row>
    <row r="43" spans="1:18" x14ac:dyDescent="0.3">
      <c r="A43" s="50"/>
      <c r="B43" s="49"/>
      <c r="C43" s="1" t="s">
        <v>38</v>
      </c>
      <c r="D43">
        <v>4914</v>
      </c>
      <c r="E43">
        <v>6748</v>
      </c>
      <c r="F43">
        <v>9943</v>
      </c>
      <c r="G43">
        <v>3777</v>
      </c>
      <c r="H43">
        <v>3236</v>
      </c>
      <c r="I43">
        <v>2394</v>
      </c>
      <c r="J43">
        <v>5365</v>
      </c>
      <c r="K43">
        <v>4955</v>
      </c>
      <c r="L43">
        <v>1448</v>
      </c>
      <c r="M43">
        <v>1010</v>
      </c>
      <c r="N43">
        <v>1217</v>
      </c>
      <c r="O43">
        <v>4</v>
      </c>
      <c r="P43">
        <v>4</v>
      </c>
      <c r="Q43">
        <v>0</v>
      </c>
      <c r="R43">
        <v>0</v>
      </c>
    </row>
    <row r="44" spans="1:18" x14ac:dyDescent="0.3">
      <c r="A44" s="50"/>
      <c r="B44" s="49" t="s">
        <v>40</v>
      </c>
      <c r="C44" s="1" t="s">
        <v>128</v>
      </c>
      <c r="D44">
        <v>1167</v>
      </c>
      <c r="E44">
        <v>322</v>
      </c>
      <c r="F44">
        <v>1743</v>
      </c>
      <c r="G44">
        <v>1668</v>
      </c>
      <c r="H44">
        <v>1789</v>
      </c>
      <c r="I44">
        <v>342</v>
      </c>
      <c r="J44">
        <v>585</v>
      </c>
      <c r="K44">
        <v>689</v>
      </c>
      <c r="L44">
        <v>241</v>
      </c>
      <c r="M44">
        <v>179</v>
      </c>
      <c r="N44">
        <v>340</v>
      </c>
      <c r="O44">
        <v>3</v>
      </c>
      <c r="P44">
        <v>0</v>
      </c>
      <c r="Q44">
        <v>5</v>
      </c>
      <c r="R44">
        <v>0</v>
      </c>
    </row>
    <row r="45" spans="1:18" x14ac:dyDescent="0.3">
      <c r="A45" s="50"/>
      <c r="B45" s="49"/>
      <c r="C45" s="1" t="s">
        <v>129</v>
      </c>
      <c r="D45">
        <v>4286</v>
      </c>
      <c r="E45">
        <v>5908</v>
      </c>
      <c r="F45">
        <v>8950</v>
      </c>
      <c r="G45">
        <v>3557</v>
      </c>
      <c r="H45">
        <v>2936</v>
      </c>
      <c r="I45">
        <v>2184</v>
      </c>
      <c r="J45">
        <v>4790</v>
      </c>
      <c r="K45">
        <v>4455</v>
      </c>
      <c r="L45">
        <v>1372</v>
      </c>
      <c r="M45">
        <v>981</v>
      </c>
      <c r="N45">
        <v>980</v>
      </c>
      <c r="O45">
        <v>5</v>
      </c>
      <c r="P45">
        <v>5</v>
      </c>
      <c r="Q45">
        <v>1</v>
      </c>
      <c r="R45">
        <v>0</v>
      </c>
    </row>
    <row r="46" spans="1:18" x14ac:dyDescent="0.3">
      <c r="A46" s="50"/>
      <c r="B46" s="49" t="s">
        <v>58</v>
      </c>
      <c r="C46" s="1" t="s">
        <v>130</v>
      </c>
      <c r="D46">
        <v>2603</v>
      </c>
      <c r="E46">
        <v>3922</v>
      </c>
      <c r="F46">
        <v>5703</v>
      </c>
      <c r="G46">
        <v>2501</v>
      </c>
      <c r="H46">
        <v>2008</v>
      </c>
      <c r="I46">
        <v>1503</v>
      </c>
      <c r="J46">
        <v>2955</v>
      </c>
      <c r="K46">
        <v>2612</v>
      </c>
      <c r="L46">
        <v>868</v>
      </c>
      <c r="M46">
        <v>445</v>
      </c>
      <c r="N46">
        <v>476</v>
      </c>
      <c r="O46">
        <v>23</v>
      </c>
      <c r="P46">
        <v>11</v>
      </c>
      <c r="Q46">
        <v>2</v>
      </c>
      <c r="R46">
        <v>0</v>
      </c>
    </row>
    <row r="47" spans="1:18" x14ac:dyDescent="0.3">
      <c r="A47" s="50"/>
      <c r="B47" s="49"/>
      <c r="C47" s="1" t="s">
        <v>122</v>
      </c>
      <c r="D47">
        <v>2896</v>
      </c>
      <c r="E47">
        <v>3849</v>
      </c>
      <c r="F47">
        <v>5191</v>
      </c>
      <c r="G47">
        <v>1746</v>
      </c>
      <c r="H47">
        <v>1582</v>
      </c>
      <c r="I47">
        <v>1271</v>
      </c>
      <c r="J47">
        <v>2986</v>
      </c>
      <c r="K47">
        <v>2658</v>
      </c>
      <c r="L47">
        <v>628</v>
      </c>
      <c r="M47">
        <v>442</v>
      </c>
      <c r="N47">
        <v>725</v>
      </c>
      <c r="O47">
        <v>4</v>
      </c>
      <c r="P47">
        <v>18</v>
      </c>
      <c r="Q47">
        <v>6</v>
      </c>
      <c r="R47">
        <v>1</v>
      </c>
    </row>
    <row r="48" spans="1:18" x14ac:dyDescent="0.3">
      <c r="A48" s="50"/>
      <c r="B48" s="49" t="s">
        <v>59</v>
      </c>
      <c r="C48" s="1" t="s">
        <v>122</v>
      </c>
      <c r="D48">
        <v>2520</v>
      </c>
      <c r="E48">
        <v>3677</v>
      </c>
      <c r="F48">
        <v>5430</v>
      </c>
      <c r="G48">
        <v>2197</v>
      </c>
      <c r="H48">
        <v>1808</v>
      </c>
      <c r="I48">
        <v>1327</v>
      </c>
      <c r="J48">
        <v>2794</v>
      </c>
      <c r="K48">
        <v>2485</v>
      </c>
      <c r="L48">
        <v>755</v>
      </c>
      <c r="M48">
        <v>378</v>
      </c>
      <c r="N48">
        <v>527</v>
      </c>
      <c r="O48">
        <v>4</v>
      </c>
      <c r="P48">
        <v>22</v>
      </c>
      <c r="Q48">
        <v>0</v>
      </c>
      <c r="R48">
        <v>0</v>
      </c>
    </row>
    <row r="49" spans="1:18" x14ac:dyDescent="0.3">
      <c r="A49" s="50"/>
      <c r="B49" s="49"/>
      <c r="C49" s="1" t="s">
        <v>123</v>
      </c>
      <c r="D49">
        <v>1602</v>
      </c>
      <c r="E49">
        <v>2059</v>
      </c>
      <c r="F49">
        <v>2549</v>
      </c>
      <c r="G49">
        <v>945</v>
      </c>
      <c r="H49">
        <v>838</v>
      </c>
      <c r="I49">
        <v>623</v>
      </c>
      <c r="J49">
        <v>1600</v>
      </c>
      <c r="K49">
        <v>1425</v>
      </c>
      <c r="L49">
        <v>564</v>
      </c>
      <c r="M49">
        <v>499</v>
      </c>
      <c r="N49">
        <v>346</v>
      </c>
      <c r="O49">
        <v>0</v>
      </c>
      <c r="P49">
        <v>1</v>
      </c>
      <c r="Q49">
        <v>0</v>
      </c>
      <c r="R49">
        <v>0</v>
      </c>
    </row>
    <row r="50" spans="1:18" x14ac:dyDescent="0.3">
      <c r="A50" s="50"/>
      <c r="B50" s="49"/>
      <c r="C50" s="1" t="s">
        <v>124</v>
      </c>
      <c r="D50">
        <v>1393</v>
      </c>
      <c r="E50">
        <v>1895</v>
      </c>
      <c r="F50">
        <v>2911</v>
      </c>
      <c r="G50">
        <v>1052</v>
      </c>
      <c r="H50">
        <v>877</v>
      </c>
      <c r="I50">
        <v>673</v>
      </c>
      <c r="J50">
        <v>1556</v>
      </c>
      <c r="K50">
        <v>1424</v>
      </c>
      <c r="L50">
        <v>318</v>
      </c>
      <c r="M50">
        <v>173</v>
      </c>
      <c r="N50">
        <v>388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50" t="s">
        <v>17</v>
      </c>
      <c r="B51" s="48" t="s">
        <v>35</v>
      </c>
      <c r="C51" s="48"/>
      <c r="D51">
        <v>6632</v>
      </c>
      <c r="E51">
        <v>7923</v>
      </c>
      <c r="F51">
        <v>10056</v>
      </c>
      <c r="G51">
        <v>4732</v>
      </c>
      <c r="H51">
        <v>3475</v>
      </c>
      <c r="I51">
        <v>2450</v>
      </c>
      <c r="J51">
        <v>5452</v>
      </c>
      <c r="K51">
        <v>4659</v>
      </c>
      <c r="L51">
        <v>2116</v>
      </c>
      <c r="M51">
        <v>931</v>
      </c>
      <c r="N51">
        <v>1024</v>
      </c>
      <c r="O51">
        <v>37</v>
      </c>
      <c r="P51">
        <v>144</v>
      </c>
      <c r="Q51">
        <v>3</v>
      </c>
      <c r="R51">
        <v>1</v>
      </c>
    </row>
    <row r="52" spans="1:18" x14ac:dyDescent="0.3">
      <c r="A52" s="50"/>
      <c r="B52" s="49" t="s">
        <v>56</v>
      </c>
      <c r="C52" s="1" t="s">
        <v>36</v>
      </c>
      <c r="D52">
        <v>3273</v>
      </c>
      <c r="E52">
        <v>4057</v>
      </c>
      <c r="F52">
        <v>5321</v>
      </c>
      <c r="G52">
        <v>2462</v>
      </c>
      <c r="H52">
        <v>1834</v>
      </c>
      <c r="I52">
        <v>1269</v>
      </c>
      <c r="J52">
        <v>2832</v>
      </c>
      <c r="K52">
        <v>2475</v>
      </c>
      <c r="L52">
        <v>1110</v>
      </c>
      <c r="M52">
        <v>577</v>
      </c>
      <c r="N52">
        <v>612</v>
      </c>
      <c r="O52">
        <v>16</v>
      </c>
      <c r="P52">
        <v>64</v>
      </c>
      <c r="Q52">
        <v>1</v>
      </c>
      <c r="R52">
        <v>0</v>
      </c>
    </row>
    <row r="53" spans="1:18" x14ac:dyDescent="0.3">
      <c r="A53" s="50"/>
      <c r="B53" s="49"/>
      <c r="C53" s="1" t="s">
        <v>37</v>
      </c>
      <c r="D53">
        <v>3371</v>
      </c>
      <c r="E53">
        <v>3934</v>
      </c>
      <c r="F53">
        <v>4736</v>
      </c>
      <c r="G53">
        <v>2256</v>
      </c>
      <c r="H53">
        <v>1637</v>
      </c>
      <c r="I53">
        <v>1161</v>
      </c>
      <c r="J53">
        <v>2655</v>
      </c>
      <c r="K53">
        <v>2185</v>
      </c>
      <c r="L53">
        <v>960</v>
      </c>
      <c r="M53">
        <v>342</v>
      </c>
      <c r="N53">
        <v>403</v>
      </c>
      <c r="O53">
        <v>16</v>
      </c>
      <c r="P53">
        <v>75</v>
      </c>
      <c r="Q53">
        <v>0</v>
      </c>
      <c r="R53">
        <v>1</v>
      </c>
    </row>
    <row r="54" spans="1:18" x14ac:dyDescent="0.3">
      <c r="A54" s="50"/>
      <c r="B54" s="49" t="s">
        <v>57</v>
      </c>
      <c r="C54" s="1" t="s">
        <v>39</v>
      </c>
      <c r="D54">
        <v>529</v>
      </c>
      <c r="E54">
        <v>228</v>
      </c>
      <c r="F54">
        <v>817</v>
      </c>
      <c r="G54">
        <v>843</v>
      </c>
      <c r="H54">
        <v>824</v>
      </c>
      <c r="I54">
        <v>267</v>
      </c>
      <c r="J54">
        <v>296</v>
      </c>
      <c r="K54">
        <v>362</v>
      </c>
      <c r="L54">
        <v>138</v>
      </c>
      <c r="M54">
        <v>152</v>
      </c>
      <c r="N54">
        <v>148</v>
      </c>
      <c r="O54">
        <v>5</v>
      </c>
      <c r="P54">
        <v>4</v>
      </c>
      <c r="Q54">
        <v>7</v>
      </c>
      <c r="R54">
        <v>0</v>
      </c>
    </row>
    <row r="55" spans="1:18" x14ac:dyDescent="0.3">
      <c r="A55" s="50"/>
      <c r="B55" s="49"/>
      <c r="C55" s="1" t="s">
        <v>38</v>
      </c>
      <c r="D55">
        <v>6095</v>
      </c>
      <c r="E55">
        <v>7104</v>
      </c>
      <c r="F55">
        <v>9083</v>
      </c>
      <c r="G55">
        <v>4358</v>
      </c>
      <c r="H55">
        <v>3176</v>
      </c>
      <c r="I55">
        <v>2198</v>
      </c>
      <c r="J55">
        <v>4872</v>
      </c>
      <c r="K55">
        <v>4178</v>
      </c>
      <c r="L55">
        <v>1967</v>
      </c>
      <c r="M55">
        <v>871</v>
      </c>
      <c r="N55">
        <v>939</v>
      </c>
      <c r="O55">
        <v>34</v>
      </c>
      <c r="P55">
        <v>138</v>
      </c>
      <c r="Q55">
        <v>1</v>
      </c>
      <c r="R55">
        <v>1</v>
      </c>
    </row>
    <row r="56" spans="1:18" x14ac:dyDescent="0.3">
      <c r="A56" s="50"/>
      <c r="B56" s="49" t="s">
        <v>40</v>
      </c>
      <c r="C56" s="1" t="s">
        <v>128</v>
      </c>
      <c r="D56">
        <v>1121</v>
      </c>
      <c r="E56">
        <v>425</v>
      </c>
      <c r="F56">
        <v>1635</v>
      </c>
      <c r="G56">
        <v>1574</v>
      </c>
      <c r="H56">
        <v>1598</v>
      </c>
      <c r="I56">
        <v>428</v>
      </c>
      <c r="J56">
        <v>567</v>
      </c>
      <c r="K56">
        <v>676</v>
      </c>
      <c r="L56">
        <v>339</v>
      </c>
      <c r="M56">
        <v>256</v>
      </c>
      <c r="N56">
        <v>380</v>
      </c>
      <c r="O56">
        <v>23</v>
      </c>
      <c r="P56">
        <v>20</v>
      </c>
      <c r="Q56">
        <v>31</v>
      </c>
      <c r="R56">
        <v>0</v>
      </c>
    </row>
    <row r="57" spans="1:18" x14ac:dyDescent="0.3">
      <c r="A57" s="50"/>
      <c r="B57" s="49"/>
      <c r="C57" s="1" t="s">
        <v>129</v>
      </c>
      <c r="D57">
        <v>5490</v>
      </c>
      <c r="E57">
        <v>6309</v>
      </c>
      <c r="F57">
        <v>8176</v>
      </c>
      <c r="G57">
        <v>4046</v>
      </c>
      <c r="H57">
        <v>2891</v>
      </c>
      <c r="I57">
        <v>1965</v>
      </c>
      <c r="J57">
        <v>4303</v>
      </c>
      <c r="K57">
        <v>3709</v>
      </c>
      <c r="L57">
        <v>1801</v>
      </c>
      <c r="M57">
        <v>829</v>
      </c>
      <c r="N57">
        <v>747</v>
      </c>
      <c r="O57">
        <v>27</v>
      </c>
      <c r="P57">
        <v>115</v>
      </c>
      <c r="Q57">
        <v>1</v>
      </c>
      <c r="R57">
        <v>1</v>
      </c>
    </row>
    <row r="58" spans="1:18" x14ac:dyDescent="0.3">
      <c r="A58" s="50"/>
      <c r="B58" s="49" t="s">
        <v>58</v>
      </c>
      <c r="C58" s="1" t="s">
        <v>130</v>
      </c>
      <c r="D58">
        <v>3983</v>
      </c>
      <c r="E58">
        <v>4056</v>
      </c>
      <c r="F58">
        <v>5182</v>
      </c>
      <c r="G58">
        <v>2567</v>
      </c>
      <c r="H58">
        <v>1804</v>
      </c>
      <c r="I58">
        <v>1225</v>
      </c>
      <c r="J58">
        <v>2570</v>
      </c>
      <c r="K58">
        <v>2302</v>
      </c>
      <c r="L58">
        <v>955</v>
      </c>
      <c r="M58">
        <v>488</v>
      </c>
      <c r="N58">
        <v>475</v>
      </c>
      <c r="O58">
        <v>2</v>
      </c>
      <c r="P58">
        <v>23</v>
      </c>
      <c r="Q58">
        <v>0</v>
      </c>
      <c r="R58">
        <v>0</v>
      </c>
    </row>
    <row r="59" spans="1:18" x14ac:dyDescent="0.3">
      <c r="A59" s="50"/>
      <c r="B59" s="49"/>
      <c r="C59" s="1" t="s">
        <v>122</v>
      </c>
      <c r="D59">
        <v>2699</v>
      </c>
      <c r="E59">
        <v>3968</v>
      </c>
      <c r="F59">
        <v>4926</v>
      </c>
      <c r="G59">
        <v>2139</v>
      </c>
      <c r="H59">
        <v>1647</v>
      </c>
      <c r="I59">
        <v>1177</v>
      </c>
      <c r="J59">
        <v>2841</v>
      </c>
      <c r="K59">
        <v>2337</v>
      </c>
      <c r="L59">
        <v>1139</v>
      </c>
      <c r="M59">
        <v>444</v>
      </c>
      <c r="N59">
        <v>552</v>
      </c>
      <c r="O59">
        <v>21</v>
      </c>
      <c r="P59">
        <v>110</v>
      </c>
      <c r="Q59">
        <v>2</v>
      </c>
      <c r="R59">
        <v>1</v>
      </c>
    </row>
    <row r="60" spans="1:18" x14ac:dyDescent="0.3">
      <c r="A60" s="50"/>
      <c r="B60" s="49" t="s">
        <v>59</v>
      </c>
      <c r="C60" s="1" t="s">
        <v>122</v>
      </c>
      <c r="D60">
        <v>3008</v>
      </c>
      <c r="E60">
        <v>3639</v>
      </c>
      <c r="F60">
        <v>4922</v>
      </c>
      <c r="G60">
        <v>2401</v>
      </c>
      <c r="H60">
        <v>1759</v>
      </c>
      <c r="I60">
        <v>1226</v>
      </c>
      <c r="J60">
        <v>2653</v>
      </c>
      <c r="K60">
        <v>2304</v>
      </c>
      <c r="L60">
        <v>1037</v>
      </c>
      <c r="M60">
        <v>426</v>
      </c>
      <c r="N60">
        <v>480</v>
      </c>
      <c r="O60">
        <v>10</v>
      </c>
      <c r="P60">
        <v>56</v>
      </c>
      <c r="Q60">
        <v>2</v>
      </c>
      <c r="R60">
        <v>1</v>
      </c>
    </row>
    <row r="61" spans="1:18" x14ac:dyDescent="0.3">
      <c r="A61" s="50"/>
      <c r="B61" s="49"/>
      <c r="C61" s="1" t="s">
        <v>123</v>
      </c>
      <c r="D61">
        <v>1664</v>
      </c>
      <c r="E61">
        <v>2363</v>
      </c>
      <c r="F61">
        <v>2624</v>
      </c>
      <c r="G61">
        <v>1106</v>
      </c>
      <c r="H61">
        <v>882</v>
      </c>
      <c r="I61">
        <v>562</v>
      </c>
      <c r="J61">
        <v>1441</v>
      </c>
      <c r="K61">
        <v>1229</v>
      </c>
      <c r="L61">
        <v>529</v>
      </c>
      <c r="M61">
        <v>351</v>
      </c>
      <c r="N61">
        <v>274</v>
      </c>
      <c r="O61">
        <v>9</v>
      </c>
      <c r="P61">
        <v>17</v>
      </c>
      <c r="Q61">
        <v>0</v>
      </c>
      <c r="R61">
        <v>0</v>
      </c>
    </row>
    <row r="62" spans="1:18" x14ac:dyDescent="0.3">
      <c r="A62" s="50"/>
      <c r="B62" s="49"/>
      <c r="C62" s="1" t="s">
        <v>124</v>
      </c>
      <c r="D62">
        <v>1362</v>
      </c>
      <c r="E62">
        <v>2142</v>
      </c>
      <c r="F62">
        <v>2722</v>
      </c>
      <c r="G62">
        <v>1270</v>
      </c>
      <c r="H62">
        <v>878</v>
      </c>
      <c r="I62">
        <v>639</v>
      </c>
      <c r="J62">
        <v>1442</v>
      </c>
      <c r="K62">
        <v>1189</v>
      </c>
      <c r="L62">
        <v>512</v>
      </c>
      <c r="M62">
        <v>150</v>
      </c>
      <c r="N62">
        <v>294</v>
      </c>
      <c r="O62">
        <v>8</v>
      </c>
      <c r="P62">
        <v>52</v>
      </c>
      <c r="Q62">
        <v>0</v>
      </c>
      <c r="R62">
        <v>0</v>
      </c>
    </row>
  </sheetData>
  <mergeCells count="37">
    <mergeCell ref="A51:A62"/>
    <mergeCell ref="B51:C51"/>
    <mergeCell ref="B52:B53"/>
    <mergeCell ref="B54:B55"/>
    <mergeCell ref="B56:B57"/>
    <mergeCell ref="B58:B59"/>
    <mergeCell ref="B60:B62"/>
    <mergeCell ref="A39:A50"/>
    <mergeCell ref="B39:C39"/>
    <mergeCell ref="B40:B41"/>
    <mergeCell ref="B42:B43"/>
    <mergeCell ref="B44:B45"/>
    <mergeCell ref="B46:B47"/>
    <mergeCell ref="B48:B50"/>
    <mergeCell ref="A27:A38"/>
    <mergeCell ref="B27:C27"/>
    <mergeCell ref="B28:B29"/>
    <mergeCell ref="B30:B31"/>
    <mergeCell ref="B32:B33"/>
    <mergeCell ref="B34:B35"/>
    <mergeCell ref="B36:B38"/>
    <mergeCell ref="A15:A26"/>
    <mergeCell ref="B15:C15"/>
    <mergeCell ref="B16:B17"/>
    <mergeCell ref="B18:B19"/>
    <mergeCell ref="B20:B21"/>
    <mergeCell ref="B22:B23"/>
    <mergeCell ref="B24:B26"/>
    <mergeCell ref="D1:Q1"/>
    <mergeCell ref="A3:A14"/>
    <mergeCell ref="B3:C3"/>
    <mergeCell ref="T3:V3"/>
    <mergeCell ref="B4:B5"/>
    <mergeCell ref="B6:B7"/>
    <mergeCell ref="B8:B9"/>
    <mergeCell ref="B10:B11"/>
    <mergeCell ref="B12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Hoja6</vt:lpstr>
      <vt:lpstr>Hoja8</vt:lpstr>
      <vt:lpstr>Hoja3</vt:lpstr>
      <vt:lpstr>Hoja9</vt:lpstr>
      <vt:lpstr>Hoja4</vt:lpstr>
      <vt:lpstr>Hoja5</vt:lpstr>
      <vt:lpstr>Hoja7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Reverte Cazorla</dc:creator>
  <cp:lastModifiedBy>José Reverte Cazorla</cp:lastModifiedBy>
  <dcterms:created xsi:type="dcterms:W3CDTF">2022-06-08T07:52:54Z</dcterms:created>
  <dcterms:modified xsi:type="dcterms:W3CDTF">2022-07-07T17:08:02Z</dcterms:modified>
</cp:coreProperties>
</file>