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rc\uc3m\tfm-repo\datasets\experiments\"/>
    </mc:Choice>
  </mc:AlternateContent>
  <xr:revisionPtr revIDLastSave="0" documentId="13_ncr:1_{FDCFCD32-6126-4117-A4B5-A0B8D1248486}" xr6:coauthVersionLast="47" xr6:coauthVersionMax="47" xr10:uidLastSave="{00000000-0000-0000-0000-000000000000}"/>
  <bookViews>
    <workbookView xWindow="-108" yWindow="-108" windowWidth="23256" windowHeight="12576" activeTab="3" xr2:uid="{75C58647-540A-4D3B-B009-997B45683B1D}"/>
  </bookViews>
  <sheets>
    <sheet name="Hoja1" sheetId="1" r:id="rId1"/>
    <sheet name="Hoja4" sheetId="4" r:id="rId2"/>
    <sheet name="Hoja3" sheetId="3" r:id="rId3"/>
    <sheet name="Hoja6" sheetId="6" r:id="rId4"/>
    <sheet name="Hoja2" sheetId="2" r:id="rId5"/>
    <sheet name="Hoja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E8" i="5"/>
  <c r="E7" i="5"/>
  <c r="E6" i="5"/>
  <c r="E5" i="5"/>
  <c r="E3" i="5"/>
</calcChain>
</file>

<file path=xl/sharedStrings.xml><?xml version="1.0" encoding="utf-8"?>
<sst xmlns="http://schemas.openxmlformats.org/spreadsheetml/2006/main" count="214" uniqueCount="106">
  <si>
    <t>EyeTell</t>
  </si>
  <si>
    <t>GazeRevealer</t>
  </si>
  <si>
    <t>OurResearch</t>
  </si>
  <si>
    <t>Number of participants</t>
  </si>
  <si>
    <t>Key set</t>
  </si>
  <si>
    <t>Camera position</t>
  </si>
  <si>
    <t>Keyboard type</t>
  </si>
  <si>
    <t>Frame processing</t>
  </si>
  <si>
    <t>External</t>
  </si>
  <si>
    <t>Software</t>
  </si>
  <si>
    <t>Offline</t>
  </si>
  <si>
    <t>10 digit</t>
  </si>
  <si>
    <t>Internal</t>
  </si>
  <si>
    <t>Device</t>
  </si>
  <si>
    <t>Smartphone</t>
  </si>
  <si>
    <t>51 keys</t>
  </si>
  <si>
    <t>Laptop</t>
  </si>
  <si>
    <t>Phisical</t>
  </si>
  <si>
    <t>Streaming</t>
  </si>
  <si>
    <t>26 letters</t>
  </si>
  <si>
    <t>No limitation</t>
  </si>
  <si>
    <t>Total keystrokes collected</t>
  </si>
  <si>
    <t>7 to 13</t>
  </si>
  <si>
    <t>Input length</t>
  </si>
  <si>
    <t>EyeTell I</t>
  </si>
  <si>
    <t>EyeTell II</t>
  </si>
  <si>
    <t>EyeTell III</t>
  </si>
  <si>
    <t>GazeRevealer I</t>
  </si>
  <si>
    <t>GazeRevealer II</t>
  </si>
  <si>
    <t>SVM</t>
  </si>
  <si>
    <r>
      <rPr>
        <u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0.5, 1</t>
    </r>
  </si>
  <si>
    <t>Trimming weight</t>
  </si>
  <si>
    <t>LMT</t>
  </si>
  <si>
    <r>
      <rPr>
        <u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15, 31</t>
    </r>
  </si>
  <si>
    <t>Minimum instances per leave</t>
  </si>
  <si>
    <r>
      <rPr>
        <u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9, 12</t>
    </r>
  </si>
  <si>
    <t>J48</t>
  </si>
  <si>
    <r>
      <rPr>
        <u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, 0.05, 0.1</t>
    </r>
  </si>
  <si>
    <t>Confidence factor</t>
  </si>
  <si>
    <r>
      <t xml:space="preserve">1, 32, </t>
    </r>
    <r>
      <rPr>
        <u/>
        <sz val="11"/>
        <color theme="1"/>
        <rFont val="Calibri"/>
        <family val="2"/>
        <scheme val="minor"/>
      </rPr>
      <t>65</t>
    </r>
  </si>
  <si>
    <t>Neighbours</t>
  </si>
  <si>
    <t>KNN</t>
  </si>
  <si>
    <r>
      <t xml:space="preserve">1E-12,5, </t>
    </r>
    <r>
      <rPr>
        <u/>
        <sz val="11"/>
        <color theme="1"/>
        <rFont val="Calibri"/>
        <family val="2"/>
        <scheme val="minor"/>
      </rPr>
      <t>10</t>
    </r>
  </si>
  <si>
    <t>Ridge</t>
  </si>
  <si>
    <t>Logistic Regressor</t>
  </si>
  <si>
    <t>Values</t>
  </si>
  <si>
    <t>Parameter</t>
  </si>
  <si>
    <t>Algorithm</t>
  </si>
  <si>
    <t>All keystrokes</t>
  </si>
  <si>
    <t>Men</t>
  </si>
  <si>
    <t>Women</t>
  </si>
  <si>
    <t>Young</t>
  </si>
  <si>
    <t>Old</t>
  </si>
  <si>
    <t>Glasses</t>
  </si>
  <si>
    <t>No glasses</t>
  </si>
  <si>
    <t>Forced gaze</t>
  </si>
  <si>
    <t>Natural gaze</t>
  </si>
  <si>
    <t>Natural light</t>
  </si>
  <si>
    <t>Darkness</t>
  </si>
  <si>
    <t>Artificial light</t>
  </si>
  <si>
    <t>18.4</t>
  </si>
  <si>
    <t>16.9</t>
  </si>
  <si>
    <t>Cost</t>
  </si>
  <si>
    <r>
      <rPr>
        <u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2.5, 5</t>
    </r>
  </si>
  <si>
    <t>Histogram of Oriented Gradients</t>
  </si>
  <si>
    <t>Shape-based</t>
  </si>
  <si>
    <t>Feature Classification</t>
  </si>
  <si>
    <t>yes</t>
  </si>
  <si>
    <t>Gendre analysis</t>
  </si>
  <si>
    <t>Glasses analysis</t>
  </si>
  <si>
    <t>Lighting analysis</t>
  </si>
  <si>
    <t>no</t>
  </si>
  <si>
    <t>no*</t>
  </si>
  <si>
    <t>*: Because of using HoG as pupil extraction techinque, they assure model robustness in terms of lighting conditions</t>
  </si>
  <si>
    <t>Pupil extraction technique</t>
  </si>
  <si>
    <t>Keystroke prediction technique</t>
  </si>
  <si>
    <t>Gaze Trace Analysis</t>
  </si>
  <si>
    <t>Evaluation</t>
  </si>
  <si>
    <t>top-1</t>
  </si>
  <si>
    <t>top-5</t>
  </si>
  <si>
    <t>39.0</t>
  </si>
  <si>
    <t>Result (%)</t>
  </si>
  <si>
    <t>38.4</t>
  </si>
  <si>
    <t>Inferenced</t>
  </si>
  <si>
    <t>73.6</t>
  </si>
  <si>
    <t>entire 4-digit PIN</t>
  </si>
  <si>
    <t>entire 6-digit PIN</t>
  </si>
  <si>
    <t>a word</t>
  </si>
  <si>
    <t>single keystroke (4-d PIN)</t>
  </si>
  <si>
    <t>single keystroke (6-d PIN)</t>
  </si>
  <si>
    <t>73.9</t>
  </si>
  <si>
    <t>Correct classified</t>
  </si>
  <si>
    <t>Gain against random</t>
  </si>
  <si>
    <t>??</t>
  </si>
  <si>
    <t>keystroke (natural)</t>
  </si>
  <si>
    <t>keystroke (forced)</t>
  </si>
  <si>
    <t>Gender</t>
  </si>
  <si>
    <t>Age</t>
  </si>
  <si>
    <t>Gaze</t>
  </si>
  <si>
    <t>Light</t>
  </si>
  <si>
    <t>predict_means</t>
  </si>
  <si>
    <t>predict_std</t>
  </si>
  <si>
    <t>accuracy_means</t>
  </si>
  <si>
    <t>accuracy_std</t>
  </si>
  <si>
    <t>IBK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</si>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</sst>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3" fontId="0" fillId="0" borderId="0" xfId="0" applyNumberFormat="1"/>
    <xf numFmtId="17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horizontal="center" vertical="top"/>
    </xf>
    <xf numFmtId="2" fontId="0" fillId="3" borderId="0" xfId="0" applyNumberFormat="1" applyFill="1" applyBorder="1"/>
    <xf numFmtId="2" fontId="0" fillId="2" borderId="0" xfId="0" applyNumberFormat="1" applyFill="1" applyBorder="1"/>
    <xf numFmtId="2" fontId="0" fillId="4" borderId="0" xfId="0" applyNumberFormat="1" applyFill="1" applyBorder="1"/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/>
    <xf numFmtId="2" fontId="0" fillId="3" borderId="7" xfId="0" applyNumberFormat="1" applyFill="1" applyBorder="1"/>
    <xf numFmtId="2" fontId="0" fillId="4" borderId="7" xfId="0" applyNumberFormat="1" applyFill="1" applyBorder="1"/>
    <xf numFmtId="2" fontId="0" fillId="3" borderId="8" xfId="0" applyNumberFormat="1" applyFill="1" applyBorder="1"/>
    <xf numFmtId="0" fontId="1" fillId="0" borderId="9" xfId="0" applyFont="1" applyBorder="1" applyAlignment="1">
      <alignment horizontal="center" vertical="center"/>
    </xf>
    <xf numFmtId="0" fontId="1" fillId="0" borderId="2" xfId="0" applyFont="1" applyBorder="1"/>
    <xf numFmtId="2" fontId="0" fillId="3" borderId="2" xfId="0" applyNumberFormat="1" applyFill="1" applyBorder="1"/>
    <xf numFmtId="2" fontId="0" fillId="4" borderId="2" xfId="0" applyNumberFormat="1" applyFill="1" applyBorder="1"/>
    <xf numFmtId="2" fontId="0" fillId="3" borderId="10" xfId="0" applyNumberFormat="1" applyFill="1" applyBorder="1"/>
    <xf numFmtId="0" fontId="1" fillId="0" borderId="11" xfId="0" applyFont="1" applyBorder="1" applyAlignment="1">
      <alignment horizontal="center" vertical="center"/>
    </xf>
    <xf numFmtId="2" fontId="0" fillId="3" borderId="1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2" fontId="0" fillId="3" borderId="11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2" borderId="4" xfId="0" applyNumberFormat="1" applyFill="1" applyBorder="1"/>
    <xf numFmtId="2" fontId="0" fillId="2" borderId="11" xfId="0" applyNumberFormat="1" applyFill="1" applyBorder="1"/>
    <xf numFmtId="0" fontId="1" fillId="4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0" fillId="4" borderId="12" xfId="0" applyNumberFormat="1" applyFill="1" applyBorder="1"/>
    <xf numFmtId="2" fontId="0" fillId="4" borderId="4" xfId="0" applyNumberFormat="1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2" fontId="0" fillId="2" borderId="9" xfId="0" applyNumberFormat="1" applyFill="1" applyBorder="1"/>
    <xf numFmtId="2" fontId="0" fillId="4" borderId="11" xfId="0" applyNumberFormat="1" applyFill="1" applyBorder="1"/>
    <xf numFmtId="0" fontId="1" fillId="0" borderId="3" xfId="0" applyFont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2" borderId="3" xfId="0" applyNumberForma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3" xfId="0" applyNumberFormat="1" applyFill="1" applyBorder="1"/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4DDA-4D4A-480D-BD63-0921CD54E4F0}">
  <dimension ref="A1:E28"/>
  <sheetViews>
    <sheetView workbookViewId="0">
      <selection activeCell="B7" sqref="B7:E13"/>
    </sheetView>
  </sheetViews>
  <sheetFormatPr baseColWidth="10" defaultRowHeight="14.4" x14ac:dyDescent="0.3"/>
  <cols>
    <col min="1" max="1" width="13.77734375" bestFit="1" customWidth="1"/>
    <col min="2" max="2" width="20.5546875" bestFit="1" customWidth="1"/>
    <col min="3" max="3" width="22.88671875" bestFit="1" customWidth="1"/>
    <col min="4" max="4" width="13.33203125" bestFit="1" customWidth="1"/>
    <col min="5" max="5" width="15.5546875" bestFit="1" customWidth="1"/>
    <col min="6" max="6" width="13.109375" customWidth="1"/>
    <col min="7" max="7" width="15.88671875" bestFit="1" customWidth="1"/>
    <col min="8" max="10" width="11.33203125" bestFit="1" customWidth="1"/>
    <col min="11" max="11" width="13.21875" bestFit="1" customWidth="1"/>
    <col min="12" max="12" width="13.77734375" customWidth="1"/>
    <col min="13" max="13" width="11.6640625" customWidth="1"/>
  </cols>
  <sheetData>
    <row r="1" spans="1:5" x14ac:dyDescent="0.3">
      <c r="B1" s="1" t="s">
        <v>13</v>
      </c>
      <c r="C1" s="1" t="s">
        <v>5</v>
      </c>
      <c r="D1" s="1" t="s">
        <v>6</v>
      </c>
      <c r="E1" s="1" t="s">
        <v>7</v>
      </c>
    </row>
    <row r="2" spans="1:5" x14ac:dyDescent="0.3">
      <c r="A2" s="1" t="s">
        <v>0</v>
      </c>
      <c r="B2" t="s">
        <v>14</v>
      </c>
      <c r="C2" t="s">
        <v>8</v>
      </c>
      <c r="D2" t="s">
        <v>9</v>
      </c>
      <c r="E2" t="s">
        <v>10</v>
      </c>
    </row>
    <row r="3" spans="1:5" x14ac:dyDescent="0.3">
      <c r="A3" s="1" t="s">
        <v>1</v>
      </c>
      <c r="B3" t="s">
        <v>14</v>
      </c>
      <c r="C3" t="s">
        <v>12</v>
      </c>
      <c r="D3" t="s">
        <v>9</v>
      </c>
      <c r="E3" t="s">
        <v>10</v>
      </c>
    </row>
    <row r="4" spans="1:5" x14ac:dyDescent="0.3">
      <c r="A4" s="1" t="s">
        <v>2</v>
      </c>
      <c r="B4" t="s">
        <v>16</v>
      </c>
      <c r="C4" t="s">
        <v>12</v>
      </c>
      <c r="D4" t="s">
        <v>17</v>
      </c>
      <c r="E4" t="s">
        <v>18</v>
      </c>
    </row>
    <row r="7" spans="1:5" x14ac:dyDescent="0.3">
      <c r="B7" s="1"/>
      <c r="C7" s="1"/>
      <c r="D7" s="1"/>
      <c r="E7" s="1"/>
    </row>
    <row r="10" spans="1:5" x14ac:dyDescent="0.3">
      <c r="C10" s="2"/>
    </row>
    <row r="25" spans="1:1" x14ac:dyDescent="0.3">
      <c r="A25" s="1"/>
    </row>
    <row r="28" spans="1:1" x14ac:dyDescent="0.3">
      <c r="A2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A226-370D-4406-AC7D-82FEB9E31A4D}">
  <dimension ref="A1:G13"/>
  <sheetViews>
    <sheetView workbookViewId="0">
      <selection sqref="A1:G13"/>
    </sheetView>
  </sheetViews>
  <sheetFormatPr baseColWidth="10" defaultRowHeight="14.4" x14ac:dyDescent="0.3"/>
  <sheetData>
    <row r="1" spans="1:7" x14ac:dyDescent="0.3">
      <c r="A1" s="7"/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</v>
      </c>
    </row>
    <row r="2" spans="1:7" ht="28.8" x14ac:dyDescent="0.3">
      <c r="A2" s="9" t="s">
        <v>3</v>
      </c>
      <c r="B2" s="7">
        <v>22</v>
      </c>
      <c r="C2" s="7">
        <v>22</v>
      </c>
      <c r="D2" s="7">
        <v>22</v>
      </c>
      <c r="E2" s="7">
        <v>26</v>
      </c>
      <c r="F2" s="7">
        <v>26</v>
      </c>
      <c r="G2" s="7">
        <v>30</v>
      </c>
    </row>
    <row r="3" spans="1:7" ht="43.2" x14ac:dyDescent="0.3">
      <c r="A3" s="9" t="s">
        <v>21</v>
      </c>
      <c r="B3" s="7">
        <v>1320</v>
      </c>
      <c r="C3" s="7">
        <v>4400</v>
      </c>
      <c r="D3" s="8">
        <v>29700</v>
      </c>
      <c r="E3" s="7">
        <v>2600</v>
      </c>
      <c r="F3" s="7">
        <v>7800</v>
      </c>
      <c r="G3" s="7">
        <v>58380</v>
      </c>
    </row>
    <row r="4" spans="1:7" x14ac:dyDescent="0.3">
      <c r="A4" s="5" t="s">
        <v>4</v>
      </c>
      <c r="B4" s="7" t="s">
        <v>11</v>
      </c>
      <c r="C4" s="7" t="s">
        <v>11</v>
      </c>
      <c r="D4" s="7" t="s">
        <v>19</v>
      </c>
      <c r="E4" s="7" t="s">
        <v>11</v>
      </c>
      <c r="F4" s="7" t="s">
        <v>11</v>
      </c>
      <c r="G4" s="7" t="s">
        <v>15</v>
      </c>
    </row>
    <row r="5" spans="1:7" x14ac:dyDescent="0.3">
      <c r="A5" s="5" t="s">
        <v>23</v>
      </c>
      <c r="B5" s="7">
        <v>4</v>
      </c>
      <c r="C5" s="7">
        <v>6</v>
      </c>
      <c r="D5" s="7" t="s">
        <v>22</v>
      </c>
      <c r="E5" s="7">
        <v>4</v>
      </c>
      <c r="F5" s="7">
        <v>5</v>
      </c>
      <c r="G5" s="7" t="s">
        <v>20</v>
      </c>
    </row>
    <row r="6" spans="1:7" ht="43.2" x14ac:dyDescent="0.3">
      <c r="A6" s="9" t="s">
        <v>74</v>
      </c>
      <c r="B6" s="7" t="s">
        <v>65</v>
      </c>
      <c r="C6" s="7" t="s">
        <v>65</v>
      </c>
      <c r="D6" s="7" t="s">
        <v>65</v>
      </c>
      <c r="E6" s="6" t="s">
        <v>64</v>
      </c>
      <c r="F6" s="6" t="s">
        <v>64</v>
      </c>
      <c r="G6" s="7" t="s">
        <v>65</v>
      </c>
    </row>
    <row r="7" spans="1:7" ht="43.2" x14ac:dyDescent="0.3">
      <c r="A7" s="9" t="s">
        <v>75</v>
      </c>
      <c r="B7" s="6" t="s">
        <v>76</v>
      </c>
      <c r="C7" s="6" t="s">
        <v>76</v>
      </c>
      <c r="D7" s="6" t="s">
        <v>76</v>
      </c>
      <c r="E7" s="6" t="s">
        <v>66</v>
      </c>
      <c r="F7" s="6" t="s">
        <v>66</v>
      </c>
      <c r="G7" s="6" t="s">
        <v>66</v>
      </c>
    </row>
    <row r="8" spans="1:7" x14ac:dyDescent="0.3">
      <c r="A8" s="5" t="s">
        <v>70</v>
      </c>
      <c r="B8" s="7" t="s">
        <v>67</v>
      </c>
      <c r="C8" s="7" t="s">
        <v>67</v>
      </c>
      <c r="D8" s="7" t="s">
        <v>67</v>
      </c>
      <c r="E8" s="7" t="s">
        <v>72</v>
      </c>
      <c r="F8" s="7" t="s">
        <v>72</v>
      </c>
      <c r="G8" s="7" t="s">
        <v>67</v>
      </c>
    </row>
    <row r="9" spans="1:7" x14ac:dyDescent="0.3">
      <c r="A9" s="5" t="s">
        <v>69</v>
      </c>
      <c r="B9" s="10" t="s">
        <v>71</v>
      </c>
      <c r="C9" s="7" t="s">
        <v>71</v>
      </c>
      <c r="D9" s="10" t="s">
        <v>71</v>
      </c>
      <c r="E9" s="7" t="s">
        <v>67</v>
      </c>
      <c r="F9" s="7" t="s">
        <v>67</v>
      </c>
      <c r="G9" s="7" t="s">
        <v>67</v>
      </c>
    </row>
    <row r="10" spans="1:7" x14ac:dyDescent="0.3">
      <c r="A10" s="5" t="s">
        <v>68</v>
      </c>
      <c r="B10" s="7" t="s">
        <v>71</v>
      </c>
      <c r="C10" s="7" t="s">
        <v>71</v>
      </c>
      <c r="D10" s="7" t="s">
        <v>71</v>
      </c>
      <c r="E10" s="7" t="s">
        <v>71</v>
      </c>
      <c r="F10" s="7" t="s">
        <v>71</v>
      </c>
      <c r="G10" s="7" t="s">
        <v>67</v>
      </c>
    </row>
    <row r="12" spans="1:7" x14ac:dyDescent="0.3">
      <c r="A12" s="11" t="s">
        <v>73</v>
      </c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</sheetData>
  <mergeCells count="1">
    <mergeCell ref="A12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ACA3-804F-4416-A782-8BA64889461D}">
  <dimension ref="A1:V14"/>
  <sheetViews>
    <sheetView zoomScale="70" zoomScaleNormal="70" workbookViewId="0">
      <selection sqref="A1:V14"/>
    </sheetView>
  </sheetViews>
  <sheetFormatPr baseColWidth="10" defaultRowHeight="14.4" x14ac:dyDescent="0.3"/>
  <cols>
    <col min="1" max="1" width="7.33203125" bestFit="1" customWidth="1"/>
    <col min="2" max="2" width="13" bestFit="1" customWidth="1"/>
    <col min="3" max="3" width="13.77734375" bestFit="1" customWidth="1"/>
    <col min="4" max="4" width="10.6640625" bestFit="1" customWidth="1"/>
    <col min="5" max="5" width="15" bestFit="1" customWidth="1"/>
    <col min="6" max="6" width="12" bestFit="1" customWidth="1"/>
    <col min="7" max="7" width="13.77734375" bestFit="1" customWidth="1"/>
    <col min="8" max="8" width="10.6640625" bestFit="1" customWidth="1"/>
    <col min="9" max="9" width="15" bestFit="1" customWidth="1"/>
    <col min="10" max="10" width="12" bestFit="1" customWidth="1"/>
    <col min="11" max="11" width="13.77734375" bestFit="1" customWidth="1"/>
    <col min="12" max="12" width="10.6640625" bestFit="1" customWidth="1"/>
    <col min="13" max="13" width="15" bestFit="1" customWidth="1"/>
    <col min="14" max="14" width="12" bestFit="1" customWidth="1"/>
    <col min="15" max="15" width="13.77734375" bestFit="1" customWidth="1"/>
    <col min="16" max="16" width="10.6640625" bestFit="1" customWidth="1"/>
    <col min="17" max="17" width="15" bestFit="1" customWidth="1"/>
    <col min="18" max="18" width="12" bestFit="1" customWidth="1"/>
    <col min="19" max="19" width="13.77734375" bestFit="1" customWidth="1"/>
    <col min="20" max="20" width="10.6640625" bestFit="1" customWidth="1"/>
    <col min="21" max="21" width="15" bestFit="1" customWidth="1"/>
    <col min="22" max="22" width="12" bestFit="1" customWidth="1"/>
  </cols>
  <sheetData>
    <row r="1" spans="1:22" x14ac:dyDescent="0.3">
      <c r="A1" s="15"/>
      <c r="B1" s="15"/>
      <c r="C1" s="35" t="s">
        <v>104</v>
      </c>
      <c r="D1" s="36"/>
      <c r="E1" s="36"/>
      <c r="F1" s="37"/>
      <c r="G1" s="43" t="s">
        <v>36</v>
      </c>
      <c r="H1" s="44"/>
      <c r="I1" s="44"/>
      <c r="J1" s="45"/>
      <c r="K1" s="35" t="s">
        <v>32</v>
      </c>
      <c r="L1" s="36"/>
      <c r="M1" s="36"/>
      <c r="N1" s="37"/>
      <c r="O1" s="43" t="s">
        <v>105</v>
      </c>
      <c r="P1" s="44"/>
      <c r="Q1" s="44"/>
      <c r="R1" s="45"/>
      <c r="S1" s="35" t="s">
        <v>29</v>
      </c>
      <c r="T1" s="36"/>
      <c r="U1" s="36"/>
      <c r="V1" s="37"/>
    </row>
    <row r="2" spans="1:22" x14ac:dyDescent="0.3">
      <c r="A2" s="15"/>
      <c r="B2" s="16"/>
      <c r="C2" s="13" t="s">
        <v>100</v>
      </c>
      <c r="D2" s="13" t="s">
        <v>101</v>
      </c>
      <c r="E2" s="13" t="s">
        <v>102</v>
      </c>
      <c r="F2" s="13" t="s">
        <v>103</v>
      </c>
      <c r="G2" s="14" t="s">
        <v>100</v>
      </c>
      <c r="H2" s="14" t="s">
        <v>101</v>
      </c>
      <c r="I2" s="14" t="s">
        <v>102</v>
      </c>
      <c r="J2" s="14" t="s">
        <v>103</v>
      </c>
      <c r="K2" s="13" t="s">
        <v>100</v>
      </c>
      <c r="L2" s="13" t="s">
        <v>101</v>
      </c>
      <c r="M2" s="13" t="s">
        <v>102</v>
      </c>
      <c r="N2" s="13" t="s">
        <v>103</v>
      </c>
      <c r="O2" s="14" t="s">
        <v>100</v>
      </c>
      <c r="P2" s="14" t="s">
        <v>101</v>
      </c>
      <c r="Q2" s="14" t="s">
        <v>102</v>
      </c>
      <c r="R2" s="14" t="s">
        <v>103</v>
      </c>
      <c r="S2" s="13" t="s">
        <v>100</v>
      </c>
      <c r="T2" s="13" t="s">
        <v>101</v>
      </c>
      <c r="U2" s="13" t="s">
        <v>102</v>
      </c>
      <c r="V2" s="13" t="s">
        <v>103</v>
      </c>
    </row>
    <row r="3" spans="1:22" x14ac:dyDescent="0.3">
      <c r="A3" s="15"/>
      <c r="B3" s="53" t="s">
        <v>48</v>
      </c>
      <c r="C3" s="54">
        <v>13.68419617011169</v>
      </c>
      <c r="D3" s="55">
        <v>0.35643995104970649</v>
      </c>
      <c r="E3" s="55">
        <v>3.3638300043114291</v>
      </c>
      <c r="F3" s="56">
        <v>3.7154522260609509E-2</v>
      </c>
      <c r="G3" s="57">
        <v>13.70657143459686</v>
      </c>
      <c r="H3" s="58">
        <v>0.30696626193381049</v>
      </c>
      <c r="I3" s="58">
        <v>3.2743121780015341</v>
      </c>
      <c r="J3" s="59">
        <v>2.1288679573072192E-2</v>
      </c>
      <c r="K3" s="54">
        <v>13.299147418175361</v>
      </c>
      <c r="L3" s="55">
        <v>0.3403347948896171</v>
      </c>
      <c r="M3" s="55">
        <v>3.3544079893422811</v>
      </c>
      <c r="N3" s="56">
        <v>3.1639983123485281E-2</v>
      </c>
      <c r="O3" s="60">
        <v>11.0494284980771</v>
      </c>
      <c r="P3" s="58">
        <v>4.6021618055162652E-2</v>
      </c>
      <c r="Q3" s="58">
        <v>3.5896982824661832</v>
      </c>
      <c r="R3" s="59">
        <v>6.907362017602176E-3</v>
      </c>
      <c r="S3" s="54">
        <v>13.37750594438238</v>
      </c>
      <c r="T3" s="55">
        <v>0.34315854089172032</v>
      </c>
      <c r="U3" s="55">
        <v>3.455409117811135</v>
      </c>
      <c r="V3" s="56">
        <v>2.4389117164180549E-2</v>
      </c>
    </row>
    <row r="4" spans="1:22" x14ac:dyDescent="0.3">
      <c r="A4" s="23" t="s">
        <v>96</v>
      </c>
      <c r="B4" s="24" t="s">
        <v>49</v>
      </c>
      <c r="C4" s="39">
        <v>14.464005274503149</v>
      </c>
      <c r="D4" s="25">
        <v>0.76944848160841917</v>
      </c>
      <c r="E4" s="25">
        <v>3.316043705391448</v>
      </c>
      <c r="F4" s="27">
        <v>5.012622077502292E-2</v>
      </c>
      <c r="G4" s="47">
        <v>14.97017445299962</v>
      </c>
      <c r="H4" s="26">
        <v>0.39929270256664467</v>
      </c>
      <c r="I4" s="26">
        <v>3.230899488560623</v>
      </c>
      <c r="J4" s="48">
        <v>3.0856189909584279E-2</v>
      </c>
      <c r="K4" s="41">
        <v>15.086002913096699</v>
      </c>
      <c r="L4" s="25">
        <v>0.47090330621508192</v>
      </c>
      <c r="M4" s="25">
        <v>3.232105441715631</v>
      </c>
      <c r="N4" s="27">
        <v>3.3621747320795689E-2</v>
      </c>
      <c r="O4" s="47">
        <v>10.55632133208359</v>
      </c>
      <c r="P4" s="26">
        <v>0.14871784203071811</v>
      </c>
      <c r="Q4" s="26">
        <v>3.6540125282695719</v>
      </c>
      <c r="R4" s="48">
        <v>1.850002113290608E-2</v>
      </c>
      <c r="S4" s="39">
        <v>12.6109651582442</v>
      </c>
      <c r="T4" s="25">
        <v>0.61456057183469459</v>
      </c>
      <c r="U4" s="25">
        <v>3.521385315403069</v>
      </c>
      <c r="V4" s="27">
        <v>3.45109381736661E-2</v>
      </c>
    </row>
    <row r="5" spans="1:22" x14ac:dyDescent="0.3">
      <c r="A5" s="28"/>
      <c r="B5" s="29" t="s">
        <v>50</v>
      </c>
      <c r="C5" s="40">
        <v>13.305923108653269</v>
      </c>
      <c r="D5" s="30">
        <v>0.3843904849166539</v>
      </c>
      <c r="E5" s="30">
        <v>3.2980906015476692</v>
      </c>
      <c r="F5" s="32">
        <v>5.3347120029770538E-2</v>
      </c>
      <c r="G5" s="49">
        <v>13.37610641164629</v>
      </c>
      <c r="H5" s="31">
        <v>0.51792100539832031</v>
      </c>
      <c r="I5" s="31">
        <v>3.2447210160453182</v>
      </c>
      <c r="J5" s="50">
        <v>5.0702041121843407E-2</v>
      </c>
      <c r="K5" s="40">
        <v>13.020330081635819</v>
      </c>
      <c r="L5" s="30">
        <v>0.98898635422474834</v>
      </c>
      <c r="M5" s="30">
        <v>3.3335333273453469</v>
      </c>
      <c r="N5" s="32">
        <v>4.9233923373645253E-2</v>
      </c>
      <c r="O5" s="49">
        <v>11.58761952650017</v>
      </c>
      <c r="P5" s="31">
        <v>0.1301028588553724</v>
      </c>
      <c r="Q5" s="31">
        <v>3.525632625042904</v>
      </c>
      <c r="R5" s="50">
        <v>1.1294796323237721E-2</v>
      </c>
      <c r="S5" s="51">
        <v>14.21419571698031</v>
      </c>
      <c r="T5" s="30">
        <v>0.68592764464321698</v>
      </c>
      <c r="U5" s="30">
        <v>3.356849059233296</v>
      </c>
      <c r="V5" s="32">
        <v>2.537190952464102E-2</v>
      </c>
    </row>
    <row r="6" spans="1:22" x14ac:dyDescent="0.3">
      <c r="A6" s="23" t="s">
        <v>97</v>
      </c>
      <c r="B6" s="24" t="s">
        <v>52</v>
      </c>
      <c r="C6" s="41">
        <v>13.275613275613271</v>
      </c>
      <c r="D6" s="25">
        <v>0.91832049504746427</v>
      </c>
      <c r="E6" s="25">
        <v>3.7568542568542571</v>
      </c>
      <c r="F6" s="27">
        <v>7.9646621181706068E-2</v>
      </c>
      <c r="G6" s="47">
        <v>12.98701298701299</v>
      </c>
      <c r="H6" s="26">
        <v>1.1899294734827299</v>
      </c>
      <c r="I6" s="26">
        <v>3.6907166907166911</v>
      </c>
      <c r="J6" s="48">
        <v>0.13815352050806151</v>
      </c>
      <c r="K6" s="39">
        <v>12.36171236171236</v>
      </c>
      <c r="L6" s="25">
        <v>0.72470029693695825</v>
      </c>
      <c r="M6" s="25">
        <v>3.626984126984127</v>
      </c>
      <c r="N6" s="27">
        <v>0.1032477364191558</v>
      </c>
      <c r="O6" s="47">
        <v>12.698412698412699</v>
      </c>
      <c r="P6" s="26">
        <v>0.24993518146737051</v>
      </c>
      <c r="Q6" s="26">
        <v>3.5678210678210678</v>
      </c>
      <c r="R6" s="48">
        <v>3.0627684382093921E-2</v>
      </c>
      <c r="S6" s="39">
        <v>11.44781144781145</v>
      </c>
      <c r="T6" s="25">
        <v>0.88037543134791374</v>
      </c>
      <c r="U6" s="25">
        <v>3.7780182780182781</v>
      </c>
      <c r="V6" s="27">
        <v>7.2525079622631841E-2</v>
      </c>
    </row>
    <row r="7" spans="1:22" x14ac:dyDescent="0.3">
      <c r="A7" s="28"/>
      <c r="B7" s="29" t="s">
        <v>51</v>
      </c>
      <c r="C7" s="40">
        <v>13.624907152442519</v>
      </c>
      <c r="D7" s="30">
        <v>0.57675461937842498</v>
      </c>
      <c r="E7" s="30">
        <v>3.377277059239042</v>
      </c>
      <c r="F7" s="32">
        <v>3.7682749287323528E-2</v>
      </c>
      <c r="G7" s="51">
        <v>13.935929951517981</v>
      </c>
      <c r="H7" s="31">
        <v>0.36058478897904289</v>
      </c>
      <c r="I7" s="31">
        <v>3.260874370744669</v>
      </c>
      <c r="J7" s="50">
        <v>2.2728702862009301E-2</v>
      </c>
      <c r="K7" s="40">
        <v>13.703921135316749</v>
      </c>
      <c r="L7" s="30">
        <v>0.31774255488611097</v>
      </c>
      <c r="M7" s="30">
        <v>3.3365748921385849</v>
      </c>
      <c r="N7" s="32">
        <v>2.5008020539200478E-2</v>
      </c>
      <c r="O7" s="49">
        <v>10.93448923312685</v>
      </c>
      <c r="P7" s="31">
        <v>7.7135211973052842E-2</v>
      </c>
      <c r="Q7" s="31">
        <v>3.614059526553921</v>
      </c>
      <c r="R7" s="50">
        <v>7.0457502010823226E-3</v>
      </c>
      <c r="S7" s="40">
        <v>13.553353216043311</v>
      </c>
      <c r="T7" s="30">
        <v>0.30074398024050031</v>
      </c>
      <c r="U7" s="30">
        <v>3.4581878843603202</v>
      </c>
      <c r="V7" s="32">
        <v>3.427511296141679E-2</v>
      </c>
    </row>
    <row r="8" spans="1:22" x14ac:dyDescent="0.3">
      <c r="A8" s="23" t="s">
        <v>53</v>
      </c>
      <c r="B8" s="24" t="s">
        <v>53</v>
      </c>
      <c r="C8" s="39">
        <v>13.02964758248916</v>
      </c>
      <c r="D8" s="25">
        <v>0.47314218453977008</v>
      </c>
      <c r="E8" s="25">
        <v>4.0655006392333304</v>
      </c>
      <c r="F8" s="27">
        <v>7.5572132092173769E-2</v>
      </c>
      <c r="G8" s="41">
        <v>13.470567474059649</v>
      </c>
      <c r="H8" s="26">
        <v>0.26266787549958759</v>
      </c>
      <c r="I8" s="26">
        <v>3.606905770693055</v>
      </c>
      <c r="J8" s="48">
        <v>2.4692704647084011E-2</v>
      </c>
      <c r="K8" s="39">
        <v>13.262459113621629</v>
      </c>
      <c r="L8" s="25">
        <v>0.61142261693635591</v>
      </c>
      <c r="M8" s="25">
        <v>3.6234307213002039</v>
      </c>
      <c r="N8" s="27">
        <v>4.4856509739846728E-2</v>
      </c>
      <c r="O8" s="47">
        <v>12.8705138313471</v>
      </c>
      <c r="P8" s="26">
        <v>0.29608731887771789</v>
      </c>
      <c r="Q8" s="26">
        <v>3.639232790484193</v>
      </c>
      <c r="R8" s="48">
        <v>2.3962174561678411E-2</v>
      </c>
      <c r="S8" s="39">
        <v>12.294893526770901</v>
      </c>
      <c r="T8" s="25">
        <v>0.48528483911866538</v>
      </c>
      <c r="U8" s="25">
        <v>3.8410444732625622</v>
      </c>
      <c r="V8" s="27">
        <v>4.681469623995644E-2</v>
      </c>
    </row>
    <row r="9" spans="1:22" x14ac:dyDescent="0.3">
      <c r="A9" s="28"/>
      <c r="B9" s="29" t="s">
        <v>54</v>
      </c>
      <c r="C9" s="40">
        <v>13.621490830102561</v>
      </c>
      <c r="D9" s="30">
        <v>0.36033327539197268</v>
      </c>
      <c r="E9" s="30">
        <v>3.338420083037752</v>
      </c>
      <c r="F9" s="32">
        <v>2.5817798621766821E-2</v>
      </c>
      <c r="G9" s="51">
        <v>14.50686023811488</v>
      </c>
      <c r="H9" s="31">
        <v>0.45192158809435812</v>
      </c>
      <c r="I9" s="31">
        <v>3.1998405235227798</v>
      </c>
      <c r="J9" s="50">
        <v>2.9746698056511759E-2</v>
      </c>
      <c r="K9" s="40">
        <v>14.04217877863015</v>
      </c>
      <c r="L9" s="30">
        <v>0.31304346980067249</v>
      </c>
      <c r="M9" s="30">
        <v>3.273557150320328</v>
      </c>
      <c r="N9" s="32">
        <v>4.9694399296524298E-2</v>
      </c>
      <c r="O9" s="49">
        <v>10.58593857406033</v>
      </c>
      <c r="P9" s="31">
        <v>4.7782856820321573E-2</v>
      </c>
      <c r="Q9" s="31">
        <v>3.6333690780609862</v>
      </c>
      <c r="R9" s="50">
        <v>1.204667581680529E-2</v>
      </c>
      <c r="S9" s="40">
        <v>13.57199813027578</v>
      </c>
      <c r="T9" s="30">
        <v>0.42400850232233461</v>
      </c>
      <c r="U9" s="30">
        <v>3.4423547526739799</v>
      </c>
      <c r="V9" s="32">
        <v>2.276637625746868E-2</v>
      </c>
    </row>
    <row r="10" spans="1:22" x14ac:dyDescent="0.3">
      <c r="A10" s="23" t="s">
        <v>98</v>
      </c>
      <c r="B10" s="24" t="s">
        <v>55</v>
      </c>
      <c r="C10" s="39">
        <v>15.24558082076177</v>
      </c>
      <c r="D10" s="25">
        <v>0.54303932383688813</v>
      </c>
      <c r="E10" s="25">
        <v>3.056829789123416</v>
      </c>
      <c r="F10" s="27">
        <v>3.714094886221362E-2</v>
      </c>
      <c r="G10" s="41">
        <v>15.783064148681181</v>
      </c>
      <c r="H10" s="26">
        <v>0.72991671686010007</v>
      </c>
      <c r="I10" s="26">
        <v>3.095974238241217</v>
      </c>
      <c r="J10" s="48">
        <v>2.1730139752308961E-2</v>
      </c>
      <c r="K10" s="39">
        <v>15.653069093241029</v>
      </c>
      <c r="L10" s="25">
        <v>0.61472963118865354</v>
      </c>
      <c r="M10" s="25">
        <v>3.118598795193841</v>
      </c>
      <c r="N10" s="27">
        <v>5.9086200926733903E-2</v>
      </c>
      <c r="O10" s="47">
        <v>10.14782144153499</v>
      </c>
      <c r="P10" s="26">
        <v>0.20619182564985181</v>
      </c>
      <c r="Q10" s="26">
        <v>3.5324051445605749</v>
      </c>
      <c r="R10" s="48">
        <v>2.7483983607722522E-2</v>
      </c>
      <c r="S10" s="39">
        <v>15.444976233176</v>
      </c>
      <c r="T10" s="25">
        <v>0.31965371748824639</v>
      </c>
      <c r="U10" s="25">
        <v>3.283540005925897</v>
      </c>
      <c r="V10" s="27">
        <v>2.28919566788446E-2</v>
      </c>
    </row>
    <row r="11" spans="1:22" x14ac:dyDescent="0.3">
      <c r="A11" s="28"/>
      <c r="B11" s="29" t="s">
        <v>56</v>
      </c>
      <c r="C11" s="40">
        <v>12.604709457479141</v>
      </c>
      <c r="D11" s="30">
        <v>0.31283437803301278</v>
      </c>
      <c r="E11" s="30">
        <v>3.562148564641276</v>
      </c>
      <c r="F11" s="32">
        <v>3.3530150419485663E-2</v>
      </c>
      <c r="G11" s="51">
        <v>13.20187961806038</v>
      </c>
      <c r="H11" s="31">
        <v>0.16674494200926951</v>
      </c>
      <c r="I11" s="31">
        <v>3.364164487790581</v>
      </c>
      <c r="J11" s="50">
        <v>2.3418156259808601E-2</v>
      </c>
      <c r="K11" s="40">
        <v>12.69731940395206</v>
      </c>
      <c r="L11" s="30">
        <v>0.18251175137556991</v>
      </c>
      <c r="M11" s="30">
        <v>3.43461464744628</v>
      </c>
      <c r="N11" s="32">
        <v>4.3982645250231739E-2</v>
      </c>
      <c r="O11" s="49">
        <v>12.072396532309069</v>
      </c>
      <c r="P11" s="31">
        <v>9.7639998205859876E-2</v>
      </c>
      <c r="Q11" s="31">
        <v>3.5542285043269009</v>
      </c>
      <c r="R11" s="50">
        <v>1.7460768159985561E-2</v>
      </c>
      <c r="S11" s="40">
        <v>11.22530350008484</v>
      </c>
      <c r="T11" s="30">
        <v>0.20194320615839259</v>
      </c>
      <c r="U11" s="30">
        <v>3.598201983741343</v>
      </c>
      <c r="V11" s="32">
        <v>1.8287359556537281E-2</v>
      </c>
    </row>
    <row r="12" spans="1:22" x14ac:dyDescent="0.3">
      <c r="A12" s="23" t="s">
        <v>99</v>
      </c>
      <c r="B12" s="24" t="s">
        <v>57</v>
      </c>
      <c r="C12" s="39">
        <v>14.56897579851303</v>
      </c>
      <c r="D12" s="25">
        <v>0.65716200138857805</v>
      </c>
      <c r="E12" s="25">
        <v>3.3146086543450228</v>
      </c>
      <c r="F12" s="27">
        <v>7.2107114596760474E-2</v>
      </c>
      <c r="G12" s="41">
        <v>14.870861578650601</v>
      </c>
      <c r="H12" s="26">
        <v>0.44688995234376488</v>
      </c>
      <c r="I12" s="26">
        <v>3.2152179231727369</v>
      </c>
      <c r="J12" s="48">
        <v>3.9978976552769607E-2</v>
      </c>
      <c r="K12" s="39">
        <v>14.415661823636171</v>
      </c>
      <c r="L12" s="25">
        <v>0.72791879822995997</v>
      </c>
      <c r="M12" s="25">
        <v>3.302396024388611</v>
      </c>
      <c r="N12" s="27">
        <v>5.6220893552478328E-2</v>
      </c>
      <c r="O12" s="47">
        <v>10.514583831232031</v>
      </c>
      <c r="P12" s="26">
        <v>0.1870924431538088</v>
      </c>
      <c r="Q12" s="26">
        <v>3.5189479084217359</v>
      </c>
      <c r="R12" s="48">
        <v>2.2581519227340391E-2</v>
      </c>
      <c r="S12" s="39">
        <v>12.627739646308299</v>
      </c>
      <c r="T12" s="25">
        <v>0.47774016349987658</v>
      </c>
      <c r="U12" s="25">
        <v>3.496562868474149</v>
      </c>
      <c r="V12" s="27">
        <v>2.5951018318809169E-2</v>
      </c>
    </row>
    <row r="13" spans="1:22" x14ac:dyDescent="0.3">
      <c r="A13" s="33"/>
      <c r="B13" s="16" t="s">
        <v>58</v>
      </c>
      <c r="C13" s="42">
        <v>15.009365035592349</v>
      </c>
      <c r="D13" s="19">
        <v>0.76153297955352284</v>
      </c>
      <c r="E13" s="19">
        <v>3.1385140592882048</v>
      </c>
      <c r="F13" s="34">
        <v>6.3550746273699568E-2</v>
      </c>
      <c r="G13" s="52">
        <v>14.77094615870557</v>
      </c>
      <c r="H13" s="21">
        <v>0.46378268065329642</v>
      </c>
      <c r="I13" s="21">
        <v>3.1847444124344721</v>
      </c>
      <c r="J13" s="46">
        <v>4.3387028760920619E-2</v>
      </c>
      <c r="K13" s="38">
        <v>14.115465380009219</v>
      </c>
      <c r="L13" s="19">
        <v>0.56798432518000197</v>
      </c>
      <c r="M13" s="19">
        <v>3.2846985814562522</v>
      </c>
      <c r="N13" s="34">
        <v>4.6487327817091931E-2</v>
      </c>
      <c r="O13" s="52">
        <v>12.23393096146612</v>
      </c>
      <c r="P13" s="21">
        <v>0.24390589026607151</v>
      </c>
      <c r="Q13" s="21">
        <v>3.721352998278241</v>
      </c>
      <c r="R13" s="46">
        <v>2.686801065728894E-2</v>
      </c>
      <c r="S13" s="38">
        <v>12.778791535546389</v>
      </c>
      <c r="T13" s="19">
        <v>0.67118015701837386</v>
      </c>
      <c r="U13" s="19">
        <v>3.445852361664441</v>
      </c>
      <c r="V13" s="34">
        <v>4.9491544997647421E-2</v>
      </c>
    </row>
    <row r="14" spans="1:22" x14ac:dyDescent="0.3">
      <c r="A14" s="28"/>
      <c r="B14" s="29" t="s">
        <v>59</v>
      </c>
      <c r="C14" s="40">
        <v>12.901527119536601</v>
      </c>
      <c r="D14" s="30">
        <v>0.87325560567546079</v>
      </c>
      <c r="E14" s="30">
        <v>3.386606986133053</v>
      </c>
      <c r="F14" s="32">
        <v>7.0068639042256478E-2</v>
      </c>
      <c r="G14" s="51">
        <v>12.998069159206601</v>
      </c>
      <c r="H14" s="31">
        <v>0.48849991399247811</v>
      </c>
      <c r="I14" s="31">
        <v>3.3151658767772512</v>
      </c>
      <c r="J14" s="50">
        <v>2.0523617977783098E-2</v>
      </c>
      <c r="K14" s="40">
        <v>12.120414253115669</v>
      </c>
      <c r="L14" s="30">
        <v>0.88907784884178165</v>
      </c>
      <c r="M14" s="30">
        <v>3.4704230296647358</v>
      </c>
      <c r="N14" s="32">
        <v>6.3954611233964426E-2</v>
      </c>
      <c r="O14" s="49">
        <v>11.005792522380199</v>
      </c>
      <c r="P14" s="31">
        <v>3.7235744138312557E-2</v>
      </c>
      <c r="Q14" s="31">
        <v>3.55616991398982</v>
      </c>
      <c r="R14" s="50">
        <v>7.8323017438381801E-3</v>
      </c>
      <c r="S14" s="40">
        <v>10.68983675618747</v>
      </c>
      <c r="T14" s="30">
        <v>0.6936250591005525</v>
      </c>
      <c r="U14" s="30">
        <v>3.500263296471827</v>
      </c>
      <c r="V14" s="32">
        <v>6.0617687189408617E-2</v>
      </c>
    </row>
  </sheetData>
  <mergeCells count="10">
    <mergeCell ref="G1:J1"/>
    <mergeCell ref="K1:N1"/>
    <mergeCell ref="O1:R1"/>
    <mergeCell ref="S1:V1"/>
    <mergeCell ref="A4:A5"/>
    <mergeCell ref="A6:A7"/>
    <mergeCell ref="A8:A9"/>
    <mergeCell ref="A12:A14"/>
    <mergeCell ref="A10:A11"/>
    <mergeCell ref="C1:F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3A8E-766C-4D9F-A080-45C22C98B256}">
  <dimension ref="A1:N22"/>
  <sheetViews>
    <sheetView tabSelected="1" workbookViewId="0">
      <selection activeCell="N16" sqref="N16"/>
    </sheetView>
  </sheetViews>
  <sheetFormatPr baseColWidth="10" defaultRowHeight="14.4" x14ac:dyDescent="0.3"/>
  <cols>
    <col min="1" max="1" width="16.77734375" bestFit="1" customWidth="1"/>
    <col min="2" max="2" width="15" bestFit="1" customWidth="1"/>
    <col min="3" max="3" width="12.5546875" bestFit="1" customWidth="1"/>
    <col min="4" max="4" width="5.44140625" bestFit="1" customWidth="1"/>
    <col min="5" max="5" width="7.6640625" bestFit="1" customWidth="1"/>
    <col min="6" max="6" width="5.44140625" bestFit="1" customWidth="1"/>
    <col min="7" max="7" width="6.33203125" bestFit="1" customWidth="1"/>
    <col min="8" max="8" width="7" bestFit="1" customWidth="1"/>
    <col min="9" max="9" width="9.6640625" bestFit="1" customWidth="1"/>
    <col min="10" max="10" width="10.88671875" bestFit="1" customWidth="1"/>
    <col min="11" max="11" width="11.44140625" bestFit="1" customWidth="1"/>
    <col min="12" max="12" width="11.33203125" bestFit="1" customWidth="1"/>
    <col min="13" max="13" width="8.5546875" bestFit="1" customWidth="1"/>
    <col min="14" max="14" width="12" bestFit="1" customWidth="1"/>
  </cols>
  <sheetData>
    <row r="1" spans="1:14" x14ac:dyDescent="0.3">
      <c r="A1" s="15"/>
      <c r="B1" s="15"/>
      <c r="C1" s="15"/>
      <c r="D1" s="22" t="s">
        <v>96</v>
      </c>
      <c r="E1" s="22"/>
      <c r="F1" s="22" t="s">
        <v>97</v>
      </c>
      <c r="G1" s="22"/>
      <c r="H1" s="22" t="s">
        <v>53</v>
      </c>
      <c r="I1" s="22"/>
      <c r="J1" s="22" t="s">
        <v>98</v>
      </c>
      <c r="K1" s="22"/>
      <c r="L1" s="22" t="s">
        <v>99</v>
      </c>
      <c r="M1" s="22"/>
      <c r="N1" s="22"/>
    </row>
    <row r="2" spans="1:14" x14ac:dyDescent="0.3">
      <c r="A2" s="15"/>
      <c r="B2" s="16"/>
      <c r="C2" s="16" t="s">
        <v>48</v>
      </c>
      <c r="D2" s="16" t="s">
        <v>49</v>
      </c>
      <c r="E2" s="16" t="s">
        <v>50</v>
      </c>
      <c r="F2" s="16" t="s">
        <v>52</v>
      </c>
      <c r="G2" s="16" t="s">
        <v>51</v>
      </c>
      <c r="H2" s="16" t="s">
        <v>53</v>
      </c>
      <c r="I2" s="16" t="s">
        <v>54</v>
      </c>
      <c r="J2" s="16" t="s">
        <v>55</v>
      </c>
      <c r="K2" s="16" t="s">
        <v>56</v>
      </c>
      <c r="L2" s="16" t="s">
        <v>57</v>
      </c>
      <c r="M2" s="16" t="s">
        <v>58</v>
      </c>
      <c r="N2" s="16" t="s">
        <v>59</v>
      </c>
    </row>
    <row r="3" spans="1:14" x14ac:dyDescent="0.3">
      <c r="A3" s="61" t="s">
        <v>104</v>
      </c>
      <c r="B3" s="17" t="s">
        <v>100</v>
      </c>
      <c r="C3" s="19">
        <v>13.68419617011169</v>
      </c>
      <c r="D3" s="19">
        <v>14.464005274503149</v>
      </c>
      <c r="E3" s="19">
        <v>13.305923108653269</v>
      </c>
      <c r="F3" s="20">
        <v>13.275613275613271</v>
      </c>
      <c r="G3" s="19">
        <v>13.624907152442519</v>
      </c>
      <c r="H3" s="19">
        <v>13.02964758248916</v>
      </c>
      <c r="I3" s="19">
        <v>13.621490830102561</v>
      </c>
      <c r="J3" s="19">
        <v>15.24558082076177</v>
      </c>
      <c r="K3" s="19">
        <v>12.604709457479141</v>
      </c>
      <c r="L3" s="19">
        <v>14.56897579851303</v>
      </c>
      <c r="M3" s="20">
        <v>15.009365035592349</v>
      </c>
      <c r="N3" s="19">
        <v>12.901527119536601</v>
      </c>
    </row>
    <row r="4" spans="1:14" x14ac:dyDescent="0.3">
      <c r="A4" s="61"/>
      <c r="B4" s="17" t="s">
        <v>101</v>
      </c>
      <c r="C4" s="19">
        <v>0.35643995104970649</v>
      </c>
      <c r="D4" s="19">
        <v>0.76944848160841917</v>
      </c>
      <c r="E4" s="19">
        <v>0.3843904849166539</v>
      </c>
      <c r="F4" s="19">
        <v>0.91832049504746427</v>
      </c>
      <c r="G4" s="19">
        <v>0.57675461937842498</v>
      </c>
      <c r="H4" s="19">
        <v>0.47314218453977008</v>
      </c>
      <c r="I4" s="19">
        <v>0.36033327539197268</v>
      </c>
      <c r="J4" s="19">
        <v>0.54303932383688813</v>
      </c>
      <c r="K4" s="19">
        <v>0.31283437803301278</v>
      </c>
      <c r="L4" s="19">
        <v>0.65716200138857805</v>
      </c>
      <c r="M4" s="19">
        <v>0.76153297955352284</v>
      </c>
      <c r="N4" s="19">
        <v>0.87325560567546079</v>
      </c>
    </row>
    <row r="5" spans="1:14" x14ac:dyDescent="0.3">
      <c r="A5" s="61"/>
      <c r="B5" s="17" t="s">
        <v>102</v>
      </c>
      <c r="C5" s="19">
        <v>3.3638300043114291</v>
      </c>
      <c r="D5" s="19">
        <v>3.316043705391448</v>
      </c>
      <c r="E5" s="19">
        <v>3.2980906015476692</v>
      </c>
      <c r="F5" s="19">
        <v>3.7568542568542571</v>
      </c>
      <c r="G5" s="19">
        <v>3.377277059239042</v>
      </c>
      <c r="H5" s="19">
        <v>4.0655006392333304</v>
      </c>
      <c r="I5" s="19">
        <v>3.338420083037752</v>
      </c>
      <c r="J5" s="19">
        <v>3.056829789123416</v>
      </c>
      <c r="K5" s="19">
        <v>3.562148564641276</v>
      </c>
      <c r="L5" s="19">
        <v>3.3146086543450228</v>
      </c>
      <c r="M5" s="19">
        <v>3.1385140592882048</v>
      </c>
      <c r="N5" s="19">
        <v>3.386606986133053</v>
      </c>
    </row>
    <row r="6" spans="1:14" x14ac:dyDescent="0.3">
      <c r="A6" s="61"/>
      <c r="B6" s="17" t="s">
        <v>103</v>
      </c>
      <c r="C6" s="19">
        <v>3.7154522260609509E-2</v>
      </c>
      <c r="D6" s="19">
        <v>5.012622077502292E-2</v>
      </c>
      <c r="E6" s="19">
        <v>5.3347120029770538E-2</v>
      </c>
      <c r="F6" s="19">
        <v>7.9646621181706068E-2</v>
      </c>
      <c r="G6" s="19">
        <v>3.7682749287323528E-2</v>
      </c>
      <c r="H6" s="19">
        <v>7.5572132092173769E-2</v>
      </c>
      <c r="I6" s="19">
        <v>2.5817798621766821E-2</v>
      </c>
      <c r="J6" s="19">
        <v>3.714094886221362E-2</v>
      </c>
      <c r="K6" s="19">
        <v>3.3530150419485663E-2</v>
      </c>
      <c r="L6" s="19">
        <v>7.2107114596760474E-2</v>
      </c>
      <c r="M6" s="19">
        <v>6.3550746273699568E-2</v>
      </c>
      <c r="N6" s="19">
        <v>7.0068639042256478E-2</v>
      </c>
    </row>
    <row r="7" spans="1:14" x14ac:dyDescent="0.3">
      <c r="A7" s="62" t="s">
        <v>36</v>
      </c>
      <c r="B7" s="18" t="s">
        <v>100</v>
      </c>
      <c r="C7" s="20">
        <v>13.70657143459686</v>
      </c>
      <c r="D7" s="21">
        <v>14.97017445299962</v>
      </c>
      <c r="E7" s="21">
        <v>13.37610641164629</v>
      </c>
      <c r="F7" s="21">
        <v>12.98701298701299</v>
      </c>
      <c r="G7" s="20">
        <v>13.935929951517981</v>
      </c>
      <c r="H7" s="20">
        <v>13.470567474059649</v>
      </c>
      <c r="I7" s="20">
        <v>14.50686023811488</v>
      </c>
      <c r="J7" s="20">
        <v>15.783064148681181</v>
      </c>
      <c r="K7" s="20">
        <v>13.20187961806038</v>
      </c>
      <c r="L7" s="20">
        <v>14.870861578650601</v>
      </c>
      <c r="M7" s="21">
        <v>14.77094615870557</v>
      </c>
      <c r="N7" s="20">
        <v>12.998069159206601</v>
      </c>
    </row>
    <row r="8" spans="1:14" x14ac:dyDescent="0.3">
      <c r="A8" s="62"/>
      <c r="B8" s="18" t="s">
        <v>101</v>
      </c>
      <c r="C8" s="21">
        <v>0.30696626193381049</v>
      </c>
      <c r="D8" s="21">
        <v>0.39929270256664467</v>
      </c>
      <c r="E8" s="21">
        <v>0.51792100539832031</v>
      </c>
      <c r="F8" s="21">
        <v>1.1899294734827299</v>
      </c>
      <c r="G8" s="21">
        <v>0.36058478897904289</v>
      </c>
      <c r="H8" s="21">
        <v>0.26266787549958759</v>
      </c>
      <c r="I8" s="21">
        <v>0.45192158809435812</v>
      </c>
      <c r="J8" s="21">
        <v>0.72991671686010007</v>
      </c>
      <c r="K8" s="21">
        <v>0.16674494200926951</v>
      </c>
      <c r="L8" s="21">
        <v>0.44688995234376488</v>
      </c>
      <c r="M8" s="21">
        <v>0.46378268065329642</v>
      </c>
      <c r="N8" s="21">
        <v>0.48849991399247811</v>
      </c>
    </row>
    <row r="9" spans="1:14" x14ac:dyDescent="0.3">
      <c r="A9" s="62"/>
      <c r="B9" s="18" t="s">
        <v>102</v>
      </c>
      <c r="C9" s="21">
        <v>3.2743121780015341</v>
      </c>
      <c r="D9" s="21">
        <v>3.230899488560623</v>
      </c>
      <c r="E9" s="21">
        <v>3.2447210160453182</v>
      </c>
      <c r="F9" s="21">
        <v>3.6907166907166911</v>
      </c>
      <c r="G9" s="21">
        <v>3.260874370744669</v>
      </c>
      <c r="H9" s="21">
        <v>3.606905770693055</v>
      </c>
      <c r="I9" s="21">
        <v>3.1998405235227798</v>
      </c>
      <c r="J9" s="21">
        <v>3.095974238241217</v>
      </c>
      <c r="K9" s="21">
        <v>3.364164487790581</v>
      </c>
      <c r="L9" s="21">
        <v>3.2152179231727369</v>
      </c>
      <c r="M9" s="21">
        <v>3.1847444124344721</v>
      </c>
      <c r="N9" s="21">
        <v>3.3151658767772512</v>
      </c>
    </row>
    <row r="10" spans="1:14" x14ac:dyDescent="0.3">
      <c r="A10" s="62"/>
      <c r="B10" s="18" t="s">
        <v>103</v>
      </c>
      <c r="C10" s="21">
        <v>2.1288679573072192E-2</v>
      </c>
      <c r="D10" s="21">
        <v>3.0856189909584279E-2</v>
      </c>
      <c r="E10" s="21">
        <v>5.0702041121843407E-2</v>
      </c>
      <c r="F10" s="21">
        <v>0.13815352050806151</v>
      </c>
      <c r="G10" s="21">
        <v>2.2728702862009301E-2</v>
      </c>
      <c r="H10" s="21">
        <v>2.4692704647084011E-2</v>
      </c>
      <c r="I10" s="21">
        <v>2.9746698056511759E-2</v>
      </c>
      <c r="J10" s="21">
        <v>2.1730139752308961E-2</v>
      </c>
      <c r="K10" s="21">
        <v>2.3418156259808601E-2</v>
      </c>
      <c r="L10" s="21">
        <v>3.9978976552769607E-2</v>
      </c>
      <c r="M10" s="21">
        <v>4.3387028760920619E-2</v>
      </c>
      <c r="N10" s="21">
        <v>2.0523617977783098E-2</v>
      </c>
    </row>
    <row r="11" spans="1:14" x14ac:dyDescent="0.3">
      <c r="A11" s="61" t="s">
        <v>32</v>
      </c>
      <c r="B11" s="17" t="s">
        <v>100</v>
      </c>
      <c r="C11" s="19">
        <v>13.299147418175361</v>
      </c>
      <c r="D11" s="20">
        <v>15.086002913096699</v>
      </c>
      <c r="E11" s="19">
        <v>13.020330081635819</v>
      </c>
      <c r="F11" s="19">
        <v>12.36171236171236</v>
      </c>
      <c r="G11" s="19">
        <v>13.703921135316749</v>
      </c>
      <c r="H11" s="19">
        <v>13.262459113621629</v>
      </c>
      <c r="I11" s="19">
        <v>14.04217877863015</v>
      </c>
      <c r="J11" s="19">
        <v>15.653069093241029</v>
      </c>
      <c r="K11" s="19">
        <v>12.69731940395206</v>
      </c>
      <c r="L11" s="19">
        <v>14.415661823636171</v>
      </c>
      <c r="M11" s="19">
        <v>14.115465380009219</v>
      </c>
      <c r="N11" s="19">
        <v>12.120414253115669</v>
      </c>
    </row>
    <row r="12" spans="1:14" x14ac:dyDescent="0.3">
      <c r="A12" s="61"/>
      <c r="B12" s="17" t="s">
        <v>101</v>
      </c>
      <c r="C12" s="19">
        <v>0.3403347948896171</v>
      </c>
      <c r="D12" s="19">
        <v>0.47090330621508192</v>
      </c>
      <c r="E12" s="19">
        <v>0.98898635422474834</v>
      </c>
      <c r="F12" s="19">
        <v>0.72470029693695825</v>
      </c>
      <c r="G12" s="19">
        <v>0.31774255488611097</v>
      </c>
      <c r="H12" s="19">
        <v>0.61142261693635591</v>
      </c>
      <c r="I12" s="19">
        <v>0.31304346980067249</v>
      </c>
      <c r="J12" s="19">
        <v>0.61472963118865354</v>
      </c>
      <c r="K12" s="19">
        <v>0.18251175137556991</v>
      </c>
      <c r="L12" s="19">
        <v>0.72791879822995997</v>
      </c>
      <c r="M12" s="19">
        <v>0.56798432518000197</v>
      </c>
      <c r="N12" s="19">
        <v>0.88907784884178165</v>
      </c>
    </row>
    <row r="13" spans="1:14" x14ac:dyDescent="0.3">
      <c r="A13" s="61"/>
      <c r="B13" s="17" t="s">
        <v>102</v>
      </c>
      <c r="C13" s="19">
        <v>3.3544079893422811</v>
      </c>
      <c r="D13" s="19">
        <v>3.232105441715631</v>
      </c>
      <c r="E13" s="19">
        <v>3.3335333273453469</v>
      </c>
      <c r="F13" s="19">
        <v>3.626984126984127</v>
      </c>
      <c r="G13" s="19">
        <v>3.3365748921385849</v>
      </c>
      <c r="H13" s="19">
        <v>3.6234307213002039</v>
      </c>
      <c r="I13" s="19">
        <v>3.273557150320328</v>
      </c>
      <c r="J13" s="19">
        <v>3.118598795193841</v>
      </c>
      <c r="K13" s="19">
        <v>3.43461464744628</v>
      </c>
      <c r="L13" s="19">
        <v>3.302396024388611</v>
      </c>
      <c r="M13" s="19">
        <v>3.2846985814562522</v>
      </c>
      <c r="N13" s="19">
        <v>3.4704230296647358</v>
      </c>
    </row>
    <row r="14" spans="1:14" x14ac:dyDescent="0.3">
      <c r="A14" s="61"/>
      <c r="B14" s="17" t="s">
        <v>103</v>
      </c>
      <c r="C14" s="19">
        <v>3.1639983123485281E-2</v>
      </c>
      <c r="D14" s="19">
        <v>3.3621747320795689E-2</v>
      </c>
      <c r="E14" s="19">
        <v>4.9233923373645253E-2</v>
      </c>
      <c r="F14" s="19">
        <v>0.1032477364191558</v>
      </c>
      <c r="G14" s="19">
        <v>2.5008020539200478E-2</v>
      </c>
      <c r="H14" s="19">
        <v>4.4856509739846728E-2</v>
      </c>
      <c r="I14" s="19">
        <v>4.9694399296524298E-2</v>
      </c>
      <c r="J14" s="19">
        <v>5.9086200926733903E-2</v>
      </c>
      <c r="K14" s="19">
        <v>4.3982645250231739E-2</v>
      </c>
      <c r="L14" s="19">
        <v>5.6220893552478328E-2</v>
      </c>
      <c r="M14" s="19">
        <v>4.6487327817091931E-2</v>
      </c>
      <c r="N14" s="19">
        <v>6.3954611233964426E-2</v>
      </c>
    </row>
    <row r="15" spans="1:14" x14ac:dyDescent="0.3">
      <c r="A15" s="62" t="s">
        <v>105</v>
      </c>
      <c r="B15" s="18" t="s">
        <v>100</v>
      </c>
      <c r="C15" s="21">
        <v>11.0494284980771</v>
      </c>
      <c r="D15" s="21">
        <v>10.55632133208359</v>
      </c>
      <c r="E15" s="21">
        <v>11.58761952650017</v>
      </c>
      <c r="F15" s="21">
        <v>12.698412698412699</v>
      </c>
      <c r="G15" s="21">
        <v>10.93448923312685</v>
      </c>
      <c r="H15" s="21">
        <v>12.8705138313471</v>
      </c>
      <c r="I15" s="21">
        <v>10.58593857406033</v>
      </c>
      <c r="J15" s="21">
        <v>10.14782144153499</v>
      </c>
      <c r="K15" s="21">
        <v>12.072396532309069</v>
      </c>
      <c r="L15" s="21">
        <v>10.514583831232031</v>
      </c>
      <c r="M15" s="21">
        <v>12.23393096146612</v>
      </c>
      <c r="N15" s="21">
        <v>11.005792522380199</v>
      </c>
    </row>
    <row r="16" spans="1:14" x14ac:dyDescent="0.3">
      <c r="A16" s="62"/>
      <c r="B16" s="18" t="s">
        <v>101</v>
      </c>
      <c r="C16" s="21">
        <v>4.6021618055162652E-2</v>
      </c>
      <c r="D16" s="21">
        <v>0.14871784203071811</v>
      </c>
      <c r="E16" s="21">
        <v>0.1301028588553724</v>
      </c>
      <c r="F16" s="21">
        <v>0.24993518146737051</v>
      </c>
      <c r="G16" s="21">
        <v>7.7135211973052842E-2</v>
      </c>
      <c r="H16" s="21">
        <v>0.29608731887771789</v>
      </c>
      <c r="I16" s="21">
        <v>4.7782856820321573E-2</v>
      </c>
      <c r="J16" s="21">
        <v>0.20619182564985181</v>
      </c>
      <c r="K16" s="21">
        <v>9.7639998205859876E-2</v>
      </c>
      <c r="L16" s="21">
        <v>0.1870924431538088</v>
      </c>
      <c r="M16" s="21">
        <v>0.24390589026607151</v>
      </c>
      <c r="N16" s="21">
        <v>3.7235744138312557E-2</v>
      </c>
    </row>
    <row r="17" spans="1:14" x14ac:dyDescent="0.3">
      <c r="A17" s="62"/>
      <c r="B17" s="18" t="s">
        <v>102</v>
      </c>
      <c r="C17" s="21">
        <v>3.5896982824661832</v>
      </c>
      <c r="D17" s="21">
        <v>3.6540125282695719</v>
      </c>
      <c r="E17" s="21">
        <v>3.525632625042904</v>
      </c>
      <c r="F17" s="21">
        <v>3.5678210678210678</v>
      </c>
      <c r="G17" s="21">
        <v>3.614059526553921</v>
      </c>
      <c r="H17" s="21">
        <v>3.639232790484193</v>
      </c>
      <c r="I17" s="21">
        <v>3.6333690780609862</v>
      </c>
      <c r="J17" s="21">
        <v>3.5324051445605749</v>
      </c>
      <c r="K17" s="21">
        <v>3.5542285043269009</v>
      </c>
      <c r="L17" s="21">
        <v>3.5189479084217359</v>
      </c>
      <c r="M17" s="21">
        <v>3.721352998278241</v>
      </c>
      <c r="N17" s="21">
        <v>3.55616991398982</v>
      </c>
    </row>
    <row r="18" spans="1:14" x14ac:dyDescent="0.3">
      <c r="A18" s="62"/>
      <c r="B18" s="18" t="s">
        <v>103</v>
      </c>
      <c r="C18" s="21">
        <v>6.907362017602176E-3</v>
      </c>
      <c r="D18" s="21">
        <v>1.850002113290608E-2</v>
      </c>
      <c r="E18" s="21">
        <v>1.1294796323237721E-2</v>
      </c>
      <c r="F18" s="21">
        <v>3.0627684382093921E-2</v>
      </c>
      <c r="G18" s="21">
        <v>7.0457502010823226E-3</v>
      </c>
      <c r="H18" s="21">
        <v>2.3962174561678411E-2</v>
      </c>
      <c r="I18" s="21">
        <v>1.204667581680529E-2</v>
      </c>
      <c r="J18" s="21">
        <v>2.7483983607722522E-2</v>
      </c>
      <c r="K18" s="21">
        <v>1.7460768159985561E-2</v>
      </c>
      <c r="L18" s="21">
        <v>2.2581519227340391E-2</v>
      </c>
      <c r="M18" s="21">
        <v>2.686801065728894E-2</v>
      </c>
      <c r="N18" s="21">
        <v>7.8323017438381801E-3</v>
      </c>
    </row>
    <row r="19" spans="1:14" x14ac:dyDescent="0.3">
      <c r="A19" s="61" t="s">
        <v>29</v>
      </c>
      <c r="B19" s="17" t="s">
        <v>100</v>
      </c>
      <c r="C19" s="19">
        <v>13.37750594438238</v>
      </c>
      <c r="D19" s="19">
        <v>12.6109651582442</v>
      </c>
      <c r="E19" s="20">
        <v>14.21419571698031</v>
      </c>
      <c r="F19" s="19">
        <v>11.44781144781145</v>
      </c>
      <c r="G19" s="19">
        <v>13.553353216043311</v>
      </c>
      <c r="H19" s="19">
        <v>12.294893526770901</v>
      </c>
      <c r="I19" s="19">
        <v>13.57199813027578</v>
      </c>
      <c r="J19" s="19">
        <v>15.444976233176</v>
      </c>
      <c r="K19" s="19">
        <v>11.22530350008484</v>
      </c>
      <c r="L19" s="19">
        <v>12.627739646308299</v>
      </c>
      <c r="M19" s="19">
        <v>12.778791535546389</v>
      </c>
      <c r="N19" s="19">
        <v>10.68983675618747</v>
      </c>
    </row>
    <row r="20" spans="1:14" x14ac:dyDescent="0.3">
      <c r="A20" s="61"/>
      <c r="B20" s="17" t="s">
        <v>101</v>
      </c>
      <c r="C20" s="19">
        <v>0.34315854089172032</v>
      </c>
      <c r="D20" s="19">
        <v>0.61456057183469459</v>
      </c>
      <c r="E20" s="19">
        <v>0.68592764464321698</v>
      </c>
      <c r="F20" s="19">
        <v>0.88037543134791374</v>
      </c>
      <c r="G20" s="19">
        <v>0.30074398024050031</v>
      </c>
      <c r="H20" s="19">
        <v>0.48528483911866538</v>
      </c>
      <c r="I20" s="19">
        <v>0.42400850232233461</v>
      </c>
      <c r="J20" s="19">
        <v>0.31965371748824639</v>
      </c>
      <c r="K20" s="19">
        <v>0.20194320615839259</v>
      </c>
      <c r="L20" s="19">
        <v>0.47774016349987658</v>
      </c>
      <c r="M20" s="19">
        <v>0.67118015701837386</v>
      </c>
      <c r="N20" s="19">
        <v>0.6936250591005525</v>
      </c>
    </row>
    <row r="21" spans="1:14" x14ac:dyDescent="0.3">
      <c r="A21" s="61"/>
      <c r="B21" s="17" t="s">
        <v>102</v>
      </c>
      <c r="C21" s="19">
        <v>3.455409117811135</v>
      </c>
      <c r="D21" s="19">
        <v>3.521385315403069</v>
      </c>
      <c r="E21" s="19">
        <v>3.356849059233296</v>
      </c>
      <c r="F21" s="19">
        <v>3.7780182780182781</v>
      </c>
      <c r="G21" s="19">
        <v>3.4581878843603202</v>
      </c>
      <c r="H21" s="19">
        <v>3.8410444732625622</v>
      </c>
      <c r="I21" s="19">
        <v>3.4423547526739799</v>
      </c>
      <c r="J21" s="19">
        <v>3.283540005925897</v>
      </c>
      <c r="K21" s="19">
        <v>3.598201983741343</v>
      </c>
      <c r="L21" s="19">
        <v>3.496562868474149</v>
      </c>
      <c r="M21" s="19">
        <v>3.445852361664441</v>
      </c>
      <c r="N21" s="19">
        <v>3.500263296471827</v>
      </c>
    </row>
    <row r="22" spans="1:14" x14ac:dyDescent="0.3">
      <c r="A22" s="61"/>
      <c r="B22" s="17" t="s">
        <v>103</v>
      </c>
      <c r="C22" s="19">
        <v>2.4389117164180549E-2</v>
      </c>
      <c r="D22" s="19">
        <v>3.45109381736661E-2</v>
      </c>
      <c r="E22" s="19">
        <v>2.537190952464102E-2</v>
      </c>
      <c r="F22" s="19">
        <v>7.2525079622631841E-2</v>
      </c>
      <c r="G22" s="19">
        <v>3.427511296141679E-2</v>
      </c>
      <c r="H22" s="19">
        <v>4.681469623995644E-2</v>
      </c>
      <c r="I22" s="19">
        <v>2.276637625746868E-2</v>
      </c>
      <c r="J22" s="19">
        <v>2.28919566788446E-2</v>
      </c>
      <c r="K22" s="19">
        <v>1.8287359556537281E-2</v>
      </c>
      <c r="L22" s="19">
        <v>2.5951018318809169E-2</v>
      </c>
      <c r="M22" s="19">
        <v>4.9491544997647421E-2</v>
      </c>
      <c r="N22" s="19">
        <v>6.0617687189408617E-2</v>
      </c>
    </row>
  </sheetData>
  <mergeCells count="10">
    <mergeCell ref="A7:A10"/>
    <mergeCell ref="A11:A14"/>
    <mergeCell ref="A15:A18"/>
    <mergeCell ref="A19:A22"/>
    <mergeCell ref="D1:E1"/>
    <mergeCell ref="F1:G1"/>
    <mergeCell ref="H1:I1"/>
    <mergeCell ref="J1:K1"/>
    <mergeCell ref="L1:N1"/>
    <mergeCell ref="A3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C701-BACC-4913-87C9-0BDD856A8B65}">
  <dimension ref="A1:C8"/>
  <sheetViews>
    <sheetView workbookViewId="0">
      <selection activeCell="B29" sqref="B29"/>
    </sheetView>
  </sheetViews>
  <sheetFormatPr baseColWidth="10" defaultRowHeight="14.4" x14ac:dyDescent="0.3"/>
  <sheetData>
    <row r="1" spans="1:3" x14ac:dyDescent="0.3">
      <c r="A1" s="1" t="s">
        <v>47</v>
      </c>
      <c r="B1" s="1" t="s">
        <v>46</v>
      </c>
      <c r="C1" s="1" t="s">
        <v>45</v>
      </c>
    </row>
    <row r="2" spans="1:3" x14ac:dyDescent="0.3">
      <c r="A2" t="s">
        <v>44</v>
      </c>
      <c r="B2" t="s">
        <v>43</v>
      </c>
      <c r="C2" t="s">
        <v>42</v>
      </c>
    </row>
    <row r="3" spans="1:3" x14ac:dyDescent="0.3">
      <c r="A3" t="s">
        <v>41</v>
      </c>
      <c r="B3" t="s">
        <v>40</v>
      </c>
      <c r="C3" t="s">
        <v>39</v>
      </c>
    </row>
    <row r="4" spans="1:3" x14ac:dyDescent="0.3">
      <c r="A4" t="s">
        <v>36</v>
      </c>
      <c r="B4" t="s">
        <v>38</v>
      </c>
      <c r="C4" t="s">
        <v>37</v>
      </c>
    </row>
    <row r="5" spans="1:3" x14ac:dyDescent="0.3">
      <c r="A5" t="s">
        <v>36</v>
      </c>
      <c r="B5" t="s">
        <v>34</v>
      </c>
      <c r="C5" t="s">
        <v>35</v>
      </c>
    </row>
    <row r="6" spans="1:3" x14ac:dyDescent="0.3">
      <c r="A6" t="s">
        <v>32</v>
      </c>
      <c r="B6" t="s">
        <v>34</v>
      </c>
      <c r="C6" t="s">
        <v>33</v>
      </c>
    </row>
    <row r="7" spans="1:3" x14ac:dyDescent="0.3">
      <c r="A7" t="s">
        <v>32</v>
      </c>
      <c r="B7" t="s">
        <v>31</v>
      </c>
      <c r="C7" t="s">
        <v>30</v>
      </c>
    </row>
    <row r="8" spans="1:3" x14ac:dyDescent="0.3">
      <c r="A8" t="s">
        <v>29</v>
      </c>
      <c r="B8" t="s">
        <v>62</v>
      </c>
      <c r="C8" s="4" t="s">
        <v>63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FFDD-0801-450D-8645-7A123AF54D96}">
  <dimension ref="A1:E8"/>
  <sheetViews>
    <sheetView workbookViewId="0">
      <selection activeCell="E9" sqref="E9"/>
    </sheetView>
  </sheetViews>
  <sheetFormatPr baseColWidth="10" defaultRowHeight="14.4" x14ac:dyDescent="0.3"/>
  <cols>
    <col min="1" max="1" width="13.77734375" bestFit="1" customWidth="1"/>
    <col min="2" max="2" width="22.21875" bestFit="1" customWidth="1"/>
    <col min="3" max="3" width="16.5546875" bestFit="1" customWidth="1"/>
    <col min="4" max="4" width="9.33203125" bestFit="1" customWidth="1"/>
    <col min="5" max="5" width="18.44140625" bestFit="1" customWidth="1"/>
  </cols>
  <sheetData>
    <row r="1" spans="1:5" x14ac:dyDescent="0.3">
      <c r="A1" s="7"/>
      <c r="B1" s="5" t="s">
        <v>83</v>
      </c>
      <c r="C1" s="5" t="s">
        <v>77</v>
      </c>
      <c r="D1" s="5" t="s">
        <v>81</v>
      </c>
      <c r="E1" s="5" t="s">
        <v>92</v>
      </c>
    </row>
    <row r="2" spans="1:5" x14ac:dyDescent="0.3">
      <c r="A2" s="5" t="s">
        <v>24</v>
      </c>
      <c r="B2" s="7" t="s">
        <v>85</v>
      </c>
      <c r="C2" s="7" t="s">
        <v>78</v>
      </c>
      <c r="D2" s="7" t="s">
        <v>80</v>
      </c>
      <c r="E2" s="7">
        <f>0.39/(1/10^4)</f>
        <v>3900</v>
      </c>
    </row>
    <row r="3" spans="1:5" x14ac:dyDescent="0.3">
      <c r="A3" s="5" t="s">
        <v>25</v>
      </c>
      <c r="B3" s="7" t="s">
        <v>86</v>
      </c>
      <c r="C3" s="7" t="s">
        <v>78</v>
      </c>
      <c r="D3" s="7" t="s">
        <v>80</v>
      </c>
      <c r="E3" s="7">
        <f>0.39/(1/10^6)</f>
        <v>390000.00000000006</v>
      </c>
    </row>
    <row r="4" spans="1:5" x14ac:dyDescent="0.3">
      <c r="A4" s="5" t="s">
        <v>26</v>
      </c>
      <c r="B4" s="7" t="s">
        <v>87</v>
      </c>
      <c r="C4" s="7" t="s">
        <v>79</v>
      </c>
      <c r="D4" s="7" t="s">
        <v>82</v>
      </c>
      <c r="E4" s="7" t="s">
        <v>93</v>
      </c>
    </row>
    <row r="5" spans="1:5" x14ac:dyDescent="0.3">
      <c r="A5" s="5" t="s">
        <v>27</v>
      </c>
      <c r="B5" s="7" t="s">
        <v>88</v>
      </c>
      <c r="C5" s="7" t="s">
        <v>91</v>
      </c>
      <c r="D5" s="7" t="s">
        <v>84</v>
      </c>
      <c r="E5" s="7">
        <f>0.736/(1/10)</f>
        <v>7.3599999999999994</v>
      </c>
    </row>
    <row r="6" spans="1:5" x14ac:dyDescent="0.3">
      <c r="A6" s="5" t="s">
        <v>28</v>
      </c>
      <c r="B6" s="7" t="s">
        <v>89</v>
      </c>
      <c r="C6" s="7" t="s">
        <v>91</v>
      </c>
      <c r="D6" s="7" t="s">
        <v>90</v>
      </c>
      <c r="E6" s="7">
        <f>0.739/(1/10)</f>
        <v>7.39</v>
      </c>
    </row>
    <row r="7" spans="1:5" x14ac:dyDescent="0.3">
      <c r="A7" s="5" t="s">
        <v>2</v>
      </c>
      <c r="B7" s="7" t="s">
        <v>94</v>
      </c>
      <c r="C7" s="7" t="s">
        <v>91</v>
      </c>
      <c r="D7" s="7" t="s">
        <v>61</v>
      </c>
      <c r="E7" s="7">
        <f>0.169/(1/51)</f>
        <v>8.6190000000000015</v>
      </c>
    </row>
    <row r="8" spans="1:5" x14ac:dyDescent="0.3">
      <c r="A8" s="5" t="s">
        <v>2</v>
      </c>
      <c r="B8" s="7" t="s">
        <v>95</v>
      </c>
      <c r="C8" s="7" t="s">
        <v>91</v>
      </c>
      <c r="D8" s="7" t="s">
        <v>60</v>
      </c>
      <c r="E8" s="7">
        <f>0.184/(1/51)</f>
        <v>9.3840000000000003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Hoja4</vt:lpstr>
      <vt:lpstr>Hoja3</vt:lpstr>
      <vt:lpstr>Hoja6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Reverte Cazorla</dc:creator>
  <cp:lastModifiedBy>José Reverte Cazorla</cp:lastModifiedBy>
  <dcterms:created xsi:type="dcterms:W3CDTF">2022-06-08T07:52:54Z</dcterms:created>
  <dcterms:modified xsi:type="dcterms:W3CDTF">2022-06-15T14:21:28Z</dcterms:modified>
</cp:coreProperties>
</file>