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DAF6B092-7707-F640-98CF-5798B41D1D44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22" l="1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J13" i="22" l="1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H35" i="18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AG36" i="18" s="1"/>
  <c r="M36" i="18"/>
  <c r="AA36" i="18" s="1"/>
  <c r="AC36" i="18" s="1"/>
  <c r="AS35" i="18"/>
  <c r="AF35" i="18" s="1"/>
  <c r="AR35" i="18"/>
  <c r="AE35" i="18"/>
  <c r="AD35" i="18"/>
  <c r="Y35" i="18"/>
  <c r="X35" i="18"/>
  <c r="W35" i="18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C22" i="17"/>
  <c r="AS103" i="17"/>
  <c r="AR103" i="17"/>
  <c r="AF103" i="17"/>
  <c r="AE103" i="17"/>
  <c r="AD103" i="17"/>
  <c r="Y103" i="17"/>
  <c r="X103" i="17"/>
  <c r="W103" i="17"/>
  <c r="AH103" i="17" s="1"/>
  <c r="V103" i="17"/>
  <c r="U103" i="17"/>
  <c r="T103" i="17"/>
  <c r="AI103" i="17" s="1"/>
  <c r="M103" i="17"/>
  <c r="Z103" i="17" s="1"/>
  <c r="AS102" i="17"/>
  <c r="AR102" i="17"/>
  <c r="AI102" i="17"/>
  <c r="AF102" i="17"/>
  <c r="AE102" i="17"/>
  <c r="AD102" i="17"/>
  <c r="Z102" i="17"/>
  <c r="Y102" i="17"/>
  <c r="X102" i="17"/>
  <c r="W102" i="17"/>
  <c r="AH102" i="17" s="1"/>
  <c r="V102" i="17"/>
  <c r="U102" i="17"/>
  <c r="T102" i="17"/>
  <c r="AG102" i="17" s="1"/>
  <c r="M102" i="17"/>
  <c r="AA102" i="17" s="1"/>
  <c r="AC102" i="17" s="1"/>
  <c r="AS101" i="17"/>
  <c r="AR101" i="17"/>
  <c r="AI101" i="17"/>
  <c r="AF101" i="17"/>
  <c r="AE101" i="17"/>
  <c r="AD101" i="17"/>
  <c r="Z101" i="17"/>
  <c r="Y101" i="17"/>
  <c r="X101" i="17"/>
  <c r="W101" i="17"/>
  <c r="AH101" i="17" s="1"/>
  <c r="V101" i="17"/>
  <c r="U101" i="17"/>
  <c r="T101" i="17"/>
  <c r="AG101" i="17" s="1"/>
  <c r="M101" i="17"/>
  <c r="AA101" i="17" s="1"/>
  <c r="AC101" i="17" s="1"/>
  <c r="AS100" i="17"/>
  <c r="AR100" i="17"/>
  <c r="AI100" i="17"/>
  <c r="AF100" i="17"/>
  <c r="AE100" i="17"/>
  <c r="AD100" i="17"/>
  <c r="Z100" i="17"/>
  <c r="Y100" i="17"/>
  <c r="X100" i="17"/>
  <c r="W100" i="17"/>
  <c r="AH100" i="17" s="1"/>
  <c r="V100" i="17"/>
  <c r="U100" i="17"/>
  <c r="T100" i="17"/>
  <c r="AG100" i="17" s="1"/>
  <c r="M100" i="17"/>
  <c r="AA100" i="17" s="1"/>
  <c r="AC100" i="17" s="1"/>
  <c r="AS99" i="17"/>
  <c r="AR99" i="17"/>
  <c r="AI99" i="17"/>
  <c r="AF99" i="17"/>
  <c r="AE99" i="17"/>
  <c r="AD99" i="17"/>
  <c r="Z99" i="17"/>
  <c r="Y99" i="17"/>
  <c r="X99" i="17"/>
  <c r="W99" i="17"/>
  <c r="AH99" i="17" s="1"/>
  <c r="V99" i="17"/>
  <c r="U99" i="17"/>
  <c r="T99" i="17"/>
  <c r="AG99" i="17" s="1"/>
  <c r="M99" i="17"/>
  <c r="AA99" i="17" s="1"/>
  <c r="AC99" i="17" s="1"/>
  <c r="AS98" i="17"/>
  <c r="AR98" i="17"/>
  <c r="AI98" i="17"/>
  <c r="AF98" i="17"/>
  <c r="AE98" i="17"/>
  <c r="AD98" i="17"/>
  <c r="Z98" i="17"/>
  <c r="Y98" i="17"/>
  <c r="X98" i="17"/>
  <c r="W98" i="17"/>
  <c r="AH98" i="17" s="1"/>
  <c r="V98" i="17"/>
  <c r="U98" i="17"/>
  <c r="T98" i="17"/>
  <c r="AG98" i="17" s="1"/>
  <c r="M98" i="17"/>
  <c r="AA98" i="17" s="1"/>
  <c r="AC98" i="17" s="1"/>
  <c r="AS97" i="17"/>
  <c r="AF97" i="17" s="1"/>
  <c r="AR97" i="17"/>
  <c r="AI97" i="17"/>
  <c r="AE97" i="17"/>
  <c r="AD97" i="17"/>
  <c r="Z97" i="17"/>
  <c r="Y97" i="17"/>
  <c r="X97" i="17"/>
  <c r="W97" i="17"/>
  <c r="AH97" i="17" s="1"/>
  <c r="V97" i="17"/>
  <c r="U97" i="17"/>
  <c r="T97" i="17"/>
  <c r="AG97" i="17" s="1"/>
  <c r="M97" i="17"/>
  <c r="AA97" i="17" s="1"/>
  <c r="AC97" i="17" s="1"/>
  <c r="AS96" i="17"/>
  <c r="AF96" i="17" s="1"/>
  <c r="AR96" i="17"/>
  <c r="AI96" i="17"/>
  <c r="AE96" i="17"/>
  <c r="AD96" i="17"/>
  <c r="Z96" i="17"/>
  <c r="Y96" i="17"/>
  <c r="X96" i="17"/>
  <c r="W96" i="17"/>
  <c r="AH96" i="17" s="1"/>
  <c r="V96" i="17"/>
  <c r="U96" i="17"/>
  <c r="T96" i="17"/>
  <c r="AG96" i="17" s="1"/>
  <c r="M96" i="17"/>
  <c r="AA96" i="17" s="1"/>
  <c r="AC96" i="17" s="1"/>
  <c r="AS95" i="17"/>
  <c r="AF95" i="17" s="1"/>
  <c r="AR95" i="17"/>
  <c r="AI95" i="17"/>
  <c r="AE95" i="17"/>
  <c r="AD95" i="17"/>
  <c r="Z95" i="17"/>
  <c r="Y95" i="17"/>
  <c r="X95" i="17"/>
  <c r="W95" i="17"/>
  <c r="AH95" i="17" s="1"/>
  <c r="V95" i="17"/>
  <c r="U95" i="17"/>
  <c r="T95" i="17"/>
  <c r="AG95" i="17" s="1"/>
  <c r="M95" i="17"/>
  <c r="AA95" i="17" s="1"/>
  <c r="AC95" i="17" s="1"/>
  <c r="AS94" i="17"/>
  <c r="AF94" i="17" s="1"/>
  <c r="AR94" i="17"/>
  <c r="AI94" i="17"/>
  <c r="AE94" i="17"/>
  <c r="AD94" i="17"/>
  <c r="Z94" i="17"/>
  <c r="Y94" i="17"/>
  <c r="X94" i="17"/>
  <c r="W94" i="17"/>
  <c r="AH94" i="17" s="1"/>
  <c r="V94" i="17"/>
  <c r="U94" i="17"/>
  <c r="T94" i="17"/>
  <c r="AG94" i="17" s="1"/>
  <c r="M94" i="17"/>
  <c r="AA94" i="17" s="1"/>
  <c r="AC94" i="17" s="1"/>
  <c r="AS93" i="17"/>
  <c r="AF93" i="17" s="1"/>
  <c r="AR93" i="17"/>
  <c r="AI93" i="17"/>
  <c r="AE93" i="17"/>
  <c r="AD93" i="17"/>
  <c r="Z93" i="17"/>
  <c r="Y93" i="17"/>
  <c r="X93" i="17"/>
  <c r="W93" i="17"/>
  <c r="AH93" i="17" s="1"/>
  <c r="V93" i="17"/>
  <c r="U93" i="17"/>
  <c r="T93" i="17"/>
  <c r="AG93" i="17" s="1"/>
  <c r="M93" i="17"/>
  <c r="AA93" i="17" s="1"/>
  <c r="AC93" i="17" s="1"/>
  <c r="AS92" i="17"/>
  <c r="AF92" i="17" s="1"/>
  <c r="AR92" i="17"/>
  <c r="AI92" i="17"/>
  <c r="AE92" i="17"/>
  <c r="AD92" i="17"/>
  <c r="Z92" i="17"/>
  <c r="Y92" i="17"/>
  <c r="X92" i="17"/>
  <c r="W92" i="17"/>
  <c r="AH92" i="17" s="1"/>
  <c r="V92" i="17"/>
  <c r="U92" i="17"/>
  <c r="T92" i="17"/>
  <c r="AG92" i="17" s="1"/>
  <c r="M92" i="17"/>
  <c r="AA92" i="17" s="1"/>
  <c r="AC92" i="17" s="1"/>
  <c r="AS91" i="17"/>
  <c r="AF91" i="17" s="1"/>
  <c r="AR91" i="17"/>
  <c r="AI91" i="17"/>
  <c r="AE91" i="17"/>
  <c r="AD91" i="17"/>
  <c r="Z91" i="17"/>
  <c r="Y91" i="17"/>
  <c r="X91" i="17"/>
  <c r="W91" i="17"/>
  <c r="AH91" i="17" s="1"/>
  <c r="V91" i="17"/>
  <c r="U91" i="17"/>
  <c r="T91" i="17"/>
  <c r="AG91" i="17" s="1"/>
  <c r="M91" i="17"/>
  <c r="AA91" i="17" s="1"/>
  <c r="AC91" i="17" s="1"/>
  <c r="AS90" i="17"/>
  <c r="AF90" i="17" s="1"/>
  <c r="AR90" i="17"/>
  <c r="AI90" i="17"/>
  <c r="AE90" i="17"/>
  <c r="AD90" i="17"/>
  <c r="Z90" i="17"/>
  <c r="Y90" i="17"/>
  <c r="X90" i="17"/>
  <c r="W90" i="17"/>
  <c r="AH90" i="17" s="1"/>
  <c r="V90" i="17"/>
  <c r="U90" i="17"/>
  <c r="T90" i="17"/>
  <c r="AG90" i="17" s="1"/>
  <c r="M90" i="17"/>
  <c r="AA90" i="17" s="1"/>
  <c r="AC90" i="17" s="1"/>
  <c r="AS89" i="17"/>
  <c r="AF89" i="17" s="1"/>
  <c r="AR89" i="17"/>
  <c r="AI89" i="17"/>
  <c r="AE89" i="17"/>
  <c r="AD89" i="17"/>
  <c r="Z89" i="17"/>
  <c r="Y89" i="17"/>
  <c r="X89" i="17"/>
  <c r="W89" i="17"/>
  <c r="AH89" i="17" s="1"/>
  <c r="V89" i="17"/>
  <c r="U89" i="17"/>
  <c r="T89" i="17"/>
  <c r="AG89" i="17" s="1"/>
  <c r="M89" i="17"/>
  <c r="AA89" i="17" s="1"/>
  <c r="AC89" i="17" s="1"/>
  <c r="AS88" i="17"/>
  <c r="AF88" i="17" s="1"/>
  <c r="AR88" i="17"/>
  <c r="AI88" i="17"/>
  <c r="AE88" i="17"/>
  <c r="AD88" i="17"/>
  <c r="Z88" i="17"/>
  <c r="Y88" i="17"/>
  <c r="X88" i="17"/>
  <c r="W88" i="17"/>
  <c r="AH88" i="17" s="1"/>
  <c r="V88" i="17"/>
  <c r="U88" i="17"/>
  <c r="T88" i="17"/>
  <c r="AG88" i="17" s="1"/>
  <c r="M88" i="17"/>
  <c r="AA88" i="17" s="1"/>
  <c r="AC88" i="17" s="1"/>
  <c r="AS87" i="17"/>
  <c r="AR87" i="17"/>
  <c r="AF87" i="17"/>
  <c r="AE87" i="17"/>
  <c r="AD87" i="17"/>
  <c r="Z87" i="17"/>
  <c r="Y87" i="17"/>
  <c r="X87" i="17"/>
  <c r="W87" i="17"/>
  <c r="AH87" i="17" s="1"/>
  <c r="V87" i="17"/>
  <c r="U87" i="17"/>
  <c r="AI87" i="17" s="1"/>
  <c r="T87" i="17"/>
  <c r="M87" i="17"/>
  <c r="AA87" i="17" s="1"/>
  <c r="AC87" i="17" s="1"/>
  <c r="AS86" i="17"/>
  <c r="AR86" i="17"/>
  <c r="AE86" i="17" s="1"/>
  <c r="AI86" i="17"/>
  <c r="AH86" i="17"/>
  <c r="AF86" i="17"/>
  <c r="AD86" i="17"/>
  <c r="Z86" i="17"/>
  <c r="Y86" i="17"/>
  <c r="X86" i="17"/>
  <c r="W86" i="17"/>
  <c r="AJ86" i="17" s="1"/>
  <c r="V86" i="17"/>
  <c r="U86" i="17"/>
  <c r="T86" i="17"/>
  <c r="AG86" i="17" s="1"/>
  <c r="M86" i="17"/>
  <c r="AA86" i="17" s="1"/>
  <c r="AC86" i="17" s="1"/>
  <c r="AK86" i="17" s="1"/>
  <c r="AS85" i="17"/>
  <c r="AF85" i="17" s="1"/>
  <c r="AR85" i="17"/>
  <c r="AI85" i="17"/>
  <c r="AE85" i="17"/>
  <c r="AD85" i="17"/>
  <c r="AA85" i="17"/>
  <c r="AC85" i="17" s="1"/>
  <c r="Y85" i="17"/>
  <c r="X85" i="17"/>
  <c r="W85" i="17"/>
  <c r="AJ85" i="17" s="1"/>
  <c r="V85" i="17"/>
  <c r="U85" i="17"/>
  <c r="T85" i="17"/>
  <c r="AG85" i="17" s="1"/>
  <c r="M85" i="17"/>
  <c r="Z85" i="17" s="1"/>
  <c r="AS84" i="17"/>
  <c r="AR84" i="17"/>
  <c r="AJ84" i="17"/>
  <c r="AF84" i="17"/>
  <c r="AE84" i="17"/>
  <c r="AD84" i="17"/>
  <c r="Z84" i="17"/>
  <c r="Y84" i="17"/>
  <c r="X84" i="17"/>
  <c r="W84" i="17"/>
  <c r="AH84" i="17" s="1"/>
  <c r="V84" i="17"/>
  <c r="U84" i="17"/>
  <c r="AI84" i="17" s="1"/>
  <c r="T84" i="17"/>
  <c r="M84" i="17"/>
  <c r="AA84" i="17" s="1"/>
  <c r="AC84" i="17" s="1"/>
  <c r="AS83" i="17"/>
  <c r="AR83" i="17"/>
  <c r="AE83" i="17" s="1"/>
  <c r="AF83" i="17"/>
  <c r="AD83" i="17"/>
  <c r="Y83" i="17"/>
  <c r="X83" i="17"/>
  <c r="W83" i="17"/>
  <c r="AJ83" i="17" s="1"/>
  <c r="V83" i="17"/>
  <c r="U83" i="17"/>
  <c r="AI83" i="17" s="1"/>
  <c r="T83" i="17"/>
  <c r="M83" i="17"/>
  <c r="AA83" i="17" s="1"/>
  <c r="AC83" i="17" s="1"/>
  <c r="AS82" i="17"/>
  <c r="AR82" i="17"/>
  <c r="AE82" i="17" s="1"/>
  <c r="AI82" i="17"/>
  <c r="AH82" i="17"/>
  <c r="AF82" i="17"/>
  <c r="AD82" i="17"/>
  <c r="Z82" i="17"/>
  <c r="Y82" i="17"/>
  <c r="X82" i="17"/>
  <c r="W82" i="17"/>
  <c r="AJ82" i="17" s="1"/>
  <c r="V82" i="17"/>
  <c r="U82" i="17"/>
  <c r="T82" i="17"/>
  <c r="AG82" i="17" s="1"/>
  <c r="M82" i="17"/>
  <c r="AA82" i="17" s="1"/>
  <c r="AC82" i="17" s="1"/>
  <c r="AK82" i="17" s="1"/>
  <c r="AS81" i="17"/>
  <c r="AF81" i="17" s="1"/>
  <c r="AR81" i="17"/>
  <c r="AE81" i="17"/>
  <c r="AD81" i="17"/>
  <c r="Y81" i="17"/>
  <c r="X81" i="17"/>
  <c r="W81" i="17"/>
  <c r="AH81" i="17" s="1"/>
  <c r="V81" i="17"/>
  <c r="U81" i="17"/>
  <c r="AI81" i="17" s="1"/>
  <c r="T81" i="17"/>
  <c r="M81" i="17"/>
  <c r="AS80" i="17"/>
  <c r="AR80" i="17"/>
  <c r="AJ80" i="17"/>
  <c r="AI80" i="17"/>
  <c r="AF80" i="17"/>
  <c r="AE80" i="17"/>
  <c r="AD80" i="17"/>
  <c r="Z80" i="17"/>
  <c r="Y80" i="17"/>
  <c r="X80" i="17"/>
  <c r="W80" i="17"/>
  <c r="AH80" i="17" s="1"/>
  <c r="V80" i="17"/>
  <c r="U80" i="17"/>
  <c r="T80" i="17"/>
  <c r="AG80" i="17" s="1"/>
  <c r="M80" i="17"/>
  <c r="AA80" i="17" s="1"/>
  <c r="AC80" i="17" s="1"/>
  <c r="AS79" i="17"/>
  <c r="AF79" i="17" s="1"/>
  <c r="AR79" i="17"/>
  <c r="AJ79" i="17"/>
  <c r="AE79" i="17"/>
  <c r="AD79" i="17"/>
  <c r="Z79" i="17"/>
  <c r="Y79" i="17"/>
  <c r="X79" i="17"/>
  <c r="W79" i="17"/>
  <c r="AH79" i="17" s="1"/>
  <c r="V79" i="17"/>
  <c r="U79" i="17"/>
  <c r="AI79" i="17" s="1"/>
  <c r="T79" i="17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AG78" i="17" s="1"/>
  <c r="M78" i="17"/>
  <c r="AA78" i="17" s="1"/>
  <c r="AC78" i="17" s="1"/>
  <c r="AS77" i="17"/>
  <c r="AF77" i="17" s="1"/>
  <c r="AR77" i="17"/>
  <c r="AI77" i="17"/>
  <c r="AH77" i="17"/>
  <c r="AE77" i="17"/>
  <c r="AD77" i="17"/>
  <c r="AA77" i="17"/>
  <c r="AC77" i="17" s="1"/>
  <c r="Y77" i="17"/>
  <c r="X77" i="17"/>
  <c r="W77" i="17"/>
  <c r="AJ77" i="17" s="1"/>
  <c r="V77" i="17"/>
  <c r="U77" i="17"/>
  <c r="T77" i="17"/>
  <c r="AG77" i="17" s="1"/>
  <c r="M77" i="17"/>
  <c r="Z77" i="17" s="1"/>
  <c r="AS76" i="17"/>
  <c r="AR76" i="17"/>
  <c r="AJ76" i="17"/>
  <c r="AF76" i="17"/>
  <c r="AE76" i="17"/>
  <c r="AD76" i="17"/>
  <c r="Z76" i="17"/>
  <c r="Y76" i="17"/>
  <c r="X76" i="17"/>
  <c r="W76" i="17"/>
  <c r="AH76" i="17" s="1"/>
  <c r="V76" i="17"/>
  <c r="U76" i="17"/>
  <c r="AI76" i="17" s="1"/>
  <c r="T76" i="17"/>
  <c r="M76" i="17"/>
  <c r="AA76" i="17" s="1"/>
  <c r="AC76" i="17" s="1"/>
  <c r="AS75" i="17"/>
  <c r="AR75" i="17"/>
  <c r="AE75" i="17" s="1"/>
  <c r="AH75" i="17"/>
  <c r="AF75" i="17"/>
  <c r="AD75" i="17"/>
  <c r="Y75" i="17"/>
  <c r="X75" i="17"/>
  <c r="W75" i="17"/>
  <c r="AJ75" i="17" s="1"/>
  <c r="V75" i="17"/>
  <c r="U75" i="17"/>
  <c r="T75" i="17"/>
  <c r="M75" i="17"/>
  <c r="AS74" i="17"/>
  <c r="AR74" i="17"/>
  <c r="AE74" i="17" s="1"/>
  <c r="AF74" i="17"/>
  <c r="AD74" i="17"/>
  <c r="AA74" i="17"/>
  <c r="AC74" i="17" s="1"/>
  <c r="Y74" i="17"/>
  <c r="X74" i="17"/>
  <c r="AJ74" i="17" s="1"/>
  <c r="W74" i="17"/>
  <c r="AH74" i="17" s="1"/>
  <c r="V74" i="17"/>
  <c r="U74" i="17"/>
  <c r="T74" i="17"/>
  <c r="M74" i="17"/>
  <c r="Z74" i="17" s="1"/>
  <c r="AS73" i="17"/>
  <c r="AR73" i="17"/>
  <c r="AE73" i="17" s="1"/>
  <c r="AF73" i="17"/>
  <c r="AD73" i="17"/>
  <c r="Y73" i="17"/>
  <c r="X73" i="17"/>
  <c r="W73" i="17"/>
  <c r="AJ73" i="17" s="1"/>
  <c r="V73" i="17"/>
  <c r="U73" i="17"/>
  <c r="AG73" i="17" s="1"/>
  <c r="T73" i="17"/>
  <c r="M73" i="17"/>
  <c r="Z73" i="17" s="1"/>
  <c r="AS72" i="17"/>
  <c r="AR72" i="17"/>
  <c r="AE72" i="17" s="1"/>
  <c r="AG72" i="17"/>
  <c r="AF72" i="17"/>
  <c r="AD72" i="17"/>
  <c r="AA72" i="17"/>
  <c r="AC72" i="17" s="1"/>
  <c r="Y72" i="17"/>
  <c r="X72" i="17"/>
  <c r="AJ72" i="17" s="1"/>
  <c r="W72" i="17"/>
  <c r="AH72" i="17" s="1"/>
  <c r="V72" i="17"/>
  <c r="U72" i="17"/>
  <c r="T72" i="17"/>
  <c r="AI72" i="17" s="1"/>
  <c r="M72" i="17"/>
  <c r="Z72" i="17" s="1"/>
  <c r="AS71" i="17"/>
  <c r="AR71" i="17"/>
  <c r="AE71" i="17" s="1"/>
  <c r="AH71" i="17"/>
  <c r="AF71" i="17"/>
  <c r="AD71" i="17"/>
  <c r="Y71" i="17"/>
  <c r="X71" i="17"/>
  <c r="W71" i="17"/>
  <c r="AJ71" i="17" s="1"/>
  <c r="V71" i="17"/>
  <c r="U71" i="17"/>
  <c r="T71" i="17"/>
  <c r="M71" i="17"/>
  <c r="AS70" i="17"/>
  <c r="AR70" i="17"/>
  <c r="AE70" i="17" s="1"/>
  <c r="AJ70" i="17"/>
  <c r="AF70" i="17"/>
  <c r="AD70" i="17"/>
  <c r="AA70" i="17"/>
  <c r="AC70" i="17" s="1"/>
  <c r="Y70" i="17"/>
  <c r="X70" i="17"/>
  <c r="W70" i="17"/>
  <c r="AH70" i="17" s="1"/>
  <c r="V70" i="17"/>
  <c r="U70" i="17"/>
  <c r="T70" i="17"/>
  <c r="AI70" i="17" s="1"/>
  <c r="M70" i="17"/>
  <c r="Z70" i="17" s="1"/>
  <c r="AS69" i="17"/>
  <c r="AR69" i="17"/>
  <c r="AE69" i="17" s="1"/>
  <c r="AG69" i="17"/>
  <c r="AF69" i="17"/>
  <c r="AD69" i="17"/>
  <c r="AA69" i="17"/>
  <c r="AC69" i="17" s="1"/>
  <c r="Y69" i="17"/>
  <c r="X69" i="17"/>
  <c r="W69" i="17"/>
  <c r="AJ69" i="17" s="1"/>
  <c r="V69" i="17"/>
  <c r="U69" i="17"/>
  <c r="T69" i="17"/>
  <c r="M69" i="17"/>
  <c r="Z69" i="17" s="1"/>
  <c r="AS68" i="17"/>
  <c r="AR68" i="17"/>
  <c r="AE68" i="17" s="1"/>
  <c r="AG68" i="17"/>
  <c r="AF68" i="17"/>
  <c r="AD68" i="17"/>
  <c r="AA68" i="17"/>
  <c r="AC68" i="17" s="1"/>
  <c r="Y68" i="17"/>
  <c r="X68" i="17"/>
  <c r="W68" i="17"/>
  <c r="AJ68" i="17" s="1"/>
  <c r="V68" i="17"/>
  <c r="U68" i="17"/>
  <c r="T68" i="17"/>
  <c r="AI68" i="17" s="1"/>
  <c r="M68" i="17"/>
  <c r="Z68" i="17" s="1"/>
  <c r="AS67" i="17"/>
  <c r="AR67" i="17"/>
  <c r="AE67" i="17" s="1"/>
  <c r="AJ67" i="17"/>
  <c r="AH67" i="17"/>
  <c r="AF67" i="17"/>
  <c r="AD67" i="17"/>
  <c r="Y67" i="17"/>
  <c r="X67" i="17"/>
  <c r="W67" i="17"/>
  <c r="V67" i="17"/>
  <c r="U67" i="17"/>
  <c r="T67" i="17"/>
  <c r="M67" i="17"/>
  <c r="AS66" i="17"/>
  <c r="AR66" i="17"/>
  <c r="AE66" i="17" s="1"/>
  <c r="AF66" i="17"/>
  <c r="AD66" i="17"/>
  <c r="AA66" i="17"/>
  <c r="AC66" i="17" s="1"/>
  <c r="Y66" i="17"/>
  <c r="X66" i="17"/>
  <c r="AJ66" i="17" s="1"/>
  <c r="W66" i="17"/>
  <c r="V66" i="17"/>
  <c r="U66" i="17"/>
  <c r="T66" i="17"/>
  <c r="AI66" i="17" s="1"/>
  <c r="M66" i="17"/>
  <c r="Z66" i="17" s="1"/>
  <c r="AS65" i="17"/>
  <c r="AR65" i="17"/>
  <c r="AE65" i="17" s="1"/>
  <c r="AF65" i="17"/>
  <c r="AD65" i="17"/>
  <c r="Y65" i="17"/>
  <c r="X65" i="17"/>
  <c r="W65" i="17"/>
  <c r="AJ65" i="17" s="1"/>
  <c r="V65" i="17"/>
  <c r="U65" i="17"/>
  <c r="AG65" i="17" s="1"/>
  <c r="T65" i="17"/>
  <c r="M65" i="17"/>
  <c r="Z65" i="17" s="1"/>
  <c r="AS64" i="17"/>
  <c r="AR64" i="17"/>
  <c r="AE64" i="17" s="1"/>
  <c r="AF64" i="17"/>
  <c r="AD64" i="17"/>
  <c r="Y64" i="17"/>
  <c r="X64" i="17"/>
  <c r="AJ64" i="17" s="1"/>
  <c r="W64" i="17"/>
  <c r="AH64" i="17" s="1"/>
  <c r="V64" i="17"/>
  <c r="U64" i="17"/>
  <c r="T64" i="17"/>
  <c r="AI64" i="17" s="1"/>
  <c r="M64" i="17"/>
  <c r="Z64" i="17" s="1"/>
  <c r="AS63" i="17"/>
  <c r="AR63" i="17"/>
  <c r="AE63" i="17" s="1"/>
  <c r="AF63" i="17"/>
  <c r="AD63" i="17"/>
  <c r="Y63" i="17"/>
  <c r="X63" i="17"/>
  <c r="W63" i="17"/>
  <c r="AJ63" i="17" s="1"/>
  <c r="V63" i="17"/>
  <c r="U63" i="17"/>
  <c r="T63" i="17"/>
  <c r="M63" i="17"/>
  <c r="AS62" i="17"/>
  <c r="AR62" i="17"/>
  <c r="AE62" i="17" s="1"/>
  <c r="AJ62" i="17"/>
  <c r="AF62" i="17"/>
  <c r="AD62" i="17"/>
  <c r="AA62" i="17"/>
  <c r="AC62" i="17" s="1"/>
  <c r="Y62" i="17"/>
  <c r="X62" i="17"/>
  <c r="W62" i="17"/>
  <c r="AH62" i="17" s="1"/>
  <c r="V62" i="17"/>
  <c r="U62" i="17"/>
  <c r="AG62" i="17" s="1"/>
  <c r="T62" i="17"/>
  <c r="M62" i="17"/>
  <c r="Z62" i="17" s="1"/>
  <c r="AS61" i="17"/>
  <c r="AR61" i="17"/>
  <c r="AE61" i="17" s="1"/>
  <c r="AG61" i="17"/>
  <c r="AF61" i="17"/>
  <c r="AD61" i="17"/>
  <c r="AA61" i="17"/>
  <c r="AC61" i="17" s="1"/>
  <c r="Y61" i="17"/>
  <c r="X61" i="17"/>
  <c r="W61" i="17"/>
  <c r="AJ61" i="17" s="1"/>
  <c r="V61" i="17"/>
  <c r="U61" i="17"/>
  <c r="T61" i="17"/>
  <c r="M61" i="17"/>
  <c r="Z61" i="17" s="1"/>
  <c r="AS60" i="17"/>
  <c r="AR60" i="17"/>
  <c r="AE60" i="17" s="1"/>
  <c r="AG60" i="17"/>
  <c r="AF60" i="17"/>
  <c r="AD60" i="17"/>
  <c r="Z60" i="17"/>
  <c r="Y60" i="17"/>
  <c r="X60" i="17"/>
  <c r="AJ60" i="17" s="1"/>
  <c r="W60" i="17"/>
  <c r="V60" i="17"/>
  <c r="U60" i="17"/>
  <c r="T60" i="17"/>
  <c r="AI60" i="17" s="1"/>
  <c r="M60" i="17"/>
  <c r="AA60" i="17" s="1"/>
  <c r="AC60" i="17" s="1"/>
  <c r="AS59" i="17"/>
  <c r="AF59" i="17" s="1"/>
  <c r="AR59" i="17"/>
  <c r="AE59" i="17"/>
  <c r="AD59" i="17"/>
  <c r="Z59" i="17"/>
  <c r="Y59" i="17"/>
  <c r="X59" i="17"/>
  <c r="AH59" i="17" s="1"/>
  <c r="W59" i="17"/>
  <c r="V59" i="17"/>
  <c r="U59" i="17"/>
  <c r="T59" i="17"/>
  <c r="AG59" i="17" s="1"/>
  <c r="M59" i="17"/>
  <c r="AA59" i="17" s="1"/>
  <c r="AC59" i="17" s="1"/>
  <c r="AS58" i="17"/>
  <c r="AF58" i="17" s="1"/>
  <c r="AR58" i="17"/>
  <c r="AE58" i="17"/>
  <c r="AD58" i="17"/>
  <c r="Z58" i="17"/>
  <c r="Y58" i="17"/>
  <c r="X58" i="17"/>
  <c r="AH58" i="17" s="1"/>
  <c r="W58" i="17"/>
  <c r="V58" i="17"/>
  <c r="U58" i="17"/>
  <c r="AG58" i="17" s="1"/>
  <c r="T58" i="17"/>
  <c r="AI58" i="17" s="1"/>
  <c r="M58" i="17"/>
  <c r="AA58" i="17" s="1"/>
  <c r="AC58" i="17" s="1"/>
  <c r="AS57" i="17"/>
  <c r="AF57" i="17" s="1"/>
  <c r="AR57" i="17"/>
  <c r="AE57" i="17" s="1"/>
  <c r="AH57" i="17"/>
  <c r="AG57" i="17"/>
  <c r="AD57" i="17"/>
  <c r="Z57" i="17"/>
  <c r="Y57" i="17"/>
  <c r="X57" i="17"/>
  <c r="W57" i="17"/>
  <c r="AJ57" i="17" s="1"/>
  <c r="V57" i="17"/>
  <c r="U57" i="17"/>
  <c r="T57" i="17"/>
  <c r="AI57" i="17" s="1"/>
  <c r="M57" i="17"/>
  <c r="AA57" i="17" s="1"/>
  <c r="AC57" i="17" s="1"/>
  <c r="AK57" i="17" s="1"/>
  <c r="AS56" i="17"/>
  <c r="AF56" i="17" s="1"/>
  <c r="AR56" i="17"/>
  <c r="AE56" i="17" s="1"/>
  <c r="AH56" i="17"/>
  <c r="AD56" i="17"/>
  <c r="Z56" i="17"/>
  <c r="Y56" i="17"/>
  <c r="X56" i="17"/>
  <c r="W56" i="17"/>
  <c r="AJ56" i="17" s="1"/>
  <c r="V56" i="17"/>
  <c r="U56" i="17"/>
  <c r="T56" i="17"/>
  <c r="AG56" i="17" s="1"/>
  <c r="M56" i="17"/>
  <c r="AA56" i="17" s="1"/>
  <c r="AC56" i="17" s="1"/>
  <c r="AS55" i="17"/>
  <c r="AF55" i="17" s="1"/>
  <c r="AR55" i="17"/>
  <c r="AE55" i="17"/>
  <c r="AD55" i="17"/>
  <c r="Z55" i="17"/>
  <c r="Y55" i="17"/>
  <c r="X55" i="17"/>
  <c r="AH55" i="17" s="1"/>
  <c r="W55" i="17"/>
  <c r="V55" i="17"/>
  <c r="U55" i="17"/>
  <c r="T55" i="17"/>
  <c r="AG55" i="17" s="1"/>
  <c r="M55" i="17"/>
  <c r="AA55" i="17" s="1"/>
  <c r="AC55" i="17" s="1"/>
  <c r="AS54" i="17"/>
  <c r="AF54" i="17" s="1"/>
  <c r="AR54" i="17"/>
  <c r="AE54" i="17"/>
  <c r="AD54" i="17"/>
  <c r="Z54" i="17"/>
  <c r="Y54" i="17"/>
  <c r="X54" i="17"/>
  <c r="AH54" i="17" s="1"/>
  <c r="W54" i="17"/>
  <c r="V54" i="17"/>
  <c r="U54" i="17"/>
  <c r="AG54" i="17" s="1"/>
  <c r="T54" i="17"/>
  <c r="AI54" i="17" s="1"/>
  <c r="M54" i="17"/>
  <c r="AA54" i="17" s="1"/>
  <c r="AC54" i="17" s="1"/>
  <c r="AS53" i="17"/>
  <c r="AF53" i="17" s="1"/>
  <c r="AR53" i="17"/>
  <c r="AE53" i="17" s="1"/>
  <c r="AH53" i="17"/>
  <c r="AG53" i="17"/>
  <c r="AD53" i="17"/>
  <c r="Z53" i="17"/>
  <c r="Y53" i="17"/>
  <c r="X53" i="17"/>
  <c r="W53" i="17"/>
  <c r="AJ53" i="17" s="1"/>
  <c r="V53" i="17"/>
  <c r="U53" i="17"/>
  <c r="T53" i="17"/>
  <c r="AI53" i="17" s="1"/>
  <c r="M53" i="17"/>
  <c r="AA53" i="17" s="1"/>
  <c r="AC53" i="17" s="1"/>
  <c r="AK53" i="17" s="1"/>
  <c r="AS52" i="17"/>
  <c r="AF52" i="17" s="1"/>
  <c r="AR52" i="17"/>
  <c r="AE52" i="17" s="1"/>
  <c r="AH52" i="17"/>
  <c r="AD52" i="17"/>
  <c r="Z52" i="17"/>
  <c r="Y52" i="17"/>
  <c r="X52" i="17"/>
  <c r="W52" i="17"/>
  <c r="AJ52" i="17" s="1"/>
  <c r="V52" i="17"/>
  <c r="U52" i="17"/>
  <c r="T52" i="17"/>
  <c r="AG52" i="17" s="1"/>
  <c r="M52" i="17"/>
  <c r="AA52" i="17" s="1"/>
  <c r="AC52" i="17" s="1"/>
  <c r="AS51" i="17"/>
  <c r="AF51" i="17" s="1"/>
  <c r="AR51" i="17"/>
  <c r="AE51" i="17"/>
  <c r="AD51" i="17"/>
  <c r="Z51" i="17"/>
  <c r="Y51" i="17"/>
  <c r="X51" i="17"/>
  <c r="AH51" i="17" s="1"/>
  <c r="W51" i="17"/>
  <c r="V51" i="17"/>
  <c r="U51" i="17"/>
  <c r="T51" i="17"/>
  <c r="AG51" i="17" s="1"/>
  <c r="M51" i="17"/>
  <c r="AA51" i="17" s="1"/>
  <c r="AC51" i="17" s="1"/>
  <c r="AS50" i="17"/>
  <c r="AF50" i="17" s="1"/>
  <c r="AR50" i="17"/>
  <c r="AE50" i="17" s="1"/>
  <c r="AG50" i="17"/>
  <c r="AD50" i="17"/>
  <c r="Z50" i="17"/>
  <c r="Y50" i="17"/>
  <c r="X50" i="17"/>
  <c r="AH50" i="17" s="1"/>
  <c r="W50" i="17"/>
  <c r="V50" i="17"/>
  <c r="U50" i="17"/>
  <c r="T50" i="17"/>
  <c r="AI50" i="17" s="1"/>
  <c r="M50" i="17"/>
  <c r="AA50" i="17" s="1"/>
  <c r="AC50" i="17" s="1"/>
  <c r="AS49" i="17"/>
  <c r="AF49" i="17" s="1"/>
  <c r="AR49" i="17"/>
  <c r="AE49" i="17" s="1"/>
  <c r="AH49" i="17"/>
  <c r="AG49" i="17"/>
  <c r="AD49" i="17"/>
  <c r="Z49" i="17"/>
  <c r="Y49" i="17"/>
  <c r="X49" i="17"/>
  <c r="W49" i="17"/>
  <c r="AJ49" i="17" s="1"/>
  <c r="V49" i="17"/>
  <c r="U49" i="17"/>
  <c r="T49" i="17"/>
  <c r="AI49" i="17" s="1"/>
  <c r="M49" i="17"/>
  <c r="AA49" i="17" s="1"/>
  <c r="AC49" i="17" s="1"/>
  <c r="AK49" i="17" s="1"/>
  <c r="AS48" i="17"/>
  <c r="AF48" i="17" s="1"/>
  <c r="AR48" i="17"/>
  <c r="AI48" i="17"/>
  <c r="AH48" i="17"/>
  <c r="AE48" i="17"/>
  <c r="AD48" i="17"/>
  <c r="Z48" i="17"/>
  <c r="Y48" i="17"/>
  <c r="X48" i="17"/>
  <c r="W48" i="17"/>
  <c r="V48" i="17"/>
  <c r="U48" i="17"/>
  <c r="T48" i="17"/>
  <c r="AG48" i="17" s="1"/>
  <c r="M48" i="17"/>
  <c r="AA48" i="17" s="1"/>
  <c r="AC48" i="17" s="1"/>
  <c r="AS47" i="17"/>
  <c r="AF47" i="17" s="1"/>
  <c r="AR47" i="17"/>
  <c r="AI47" i="17"/>
  <c r="AH47" i="17"/>
  <c r="AE47" i="17"/>
  <c r="AD47" i="17"/>
  <c r="Z47" i="17"/>
  <c r="Y47" i="17"/>
  <c r="X47" i="17"/>
  <c r="W47" i="17"/>
  <c r="AJ47" i="17" s="1"/>
  <c r="V47" i="17"/>
  <c r="U47" i="17"/>
  <c r="T47" i="17"/>
  <c r="AG47" i="17" s="1"/>
  <c r="M47" i="17"/>
  <c r="AA47" i="17" s="1"/>
  <c r="AC47" i="17" s="1"/>
  <c r="AS46" i="17"/>
  <c r="AF46" i="17" s="1"/>
  <c r="AR46" i="17"/>
  <c r="AI46" i="17"/>
  <c r="AH46" i="17"/>
  <c r="AE46" i="17"/>
  <c r="AD46" i="17"/>
  <c r="Z46" i="17"/>
  <c r="Y46" i="17"/>
  <c r="X46" i="17"/>
  <c r="W46" i="17"/>
  <c r="AJ46" i="17" s="1"/>
  <c r="V46" i="17"/>
  <c r="U46" i="17"/>
  <c r="T46" i="17"/>
  <c r="AG46" i="17" s="1"/>
  <c r="M46" i="17"/>
  <c r="AA46" i="17" s="1"/>
  <c r="AC46" i="17" s="1"/>
  <c r="AS45" i="17"/>
  <c r="AF45" i="17" s="1"/>
  <c r="AR45" i="17"/>
  <c r="AI45" i="17"/>
  <c r="AH45" i="17"/>
  <c r="AE45" i="17"/>
  <c r="AD45" i="17"/>
  <c r="Z45" i="17"/>
  <c r="Y45" i="17"/>
  <c r="X45" i="17"/>
  <c r="W45" i="17"/>
  <c r="AJ45" i="17" s="1"/>
  <c r="V45" i="17"/>
  <c r="U45" i="17"/>
  <c r="T45" i="17"/>
  <c r="AG45" i="17" s="1"/>
  <c r="M45" i="17"/>
  <c r="AA45" i="17" s="1"/>
  <c r="AC45" i="17" s="1"/>
  <c r="AS44" i="17"/>
  <c r="AF44" i="17" s="1"/>
  <c r="AR44" i="17"/>
  <c r="AI44" i="17"/>
  <c r="AH44" i="17"/>
  <c r="AE44" i="17"/>
  <c r="AD44" i="17"/>
  <c r="Z44" i="17"/>
  <c r="Y44" i="17"/>
  <c r="X44" i="17"/>
  <c r="W44" i="17"/>
  <c r="AJ44" i="17" s="1"/>
  <c r="V44" i="17"/>
  <c r="U44" i="17"/>
  <c r="T44" i="17"/>
  <c r="AG44" i="17" s="1"/>
  <c r="M44" i="17"/>
  <c r="AA44" i="17" s="1"/>
  <c r="AC44" i="17" s="1"/>
  <c r="AS43" i="17"/>
  <c r="AF43" i="17" s="1"/>
  <c r="AR43" i="17"/>
  <c r="AI43" i="17"/>
  <c r="AH43" i="17"/>
  <c r="AE43" i="17"/>
  <c r="AD43" i="17"/>
  <c r="Z43" i="17"/>
  <c r="Y43" i="17"/>
  <c r="X43" i="17"/>
  <c r="W43" i="17"/>
  <c r="AJ43" i="17" s="1"/>
  <c r="V43" i="17"/>
  <c r="U43" i="17"/>
  <c r="T43" i="17"/>
  <c r="AG43" i="17" s="1"/>
  <c r="M43" i="17"/>
  <c r="AA43" i="17" s="1"/>
  <c r="AC43" i="17" s="1"/>
  <c r="AS42" i="17"/>
  <c r="AF42" i="17" s="1"/>
  <c r="AR42" i="17"/>
  <c r="AI42" i="17"/>
  <c r="AH42" i="17"/>
  <c r="AE42" i="17"/>
  <c r="AD42" i="17"/>
  <c r="Z42" i="17"/>
  <c r="Y42" i="17"/>
  <c r="X42" i="17"/>
  <c r="W42" i="17"/>
  <c r="AJ42" i="17" s="1"/>
  <c r="V42" i="17"/>
  <c r="U42" i="17"/>
  <c r="T42" i="17"/>
  <c r="AG42" i="17" s="1"/>
  <c r="M42" i="17"/>
  <c r="AA42" i="17" s="1"/>
  <c r="AC42" i="17" s="1"/>
  <c r="AS41" i="17"/>
  <c r="AF41" i="17" s="1"/>
  <c r="AR41" i="17"/>
  <c r="AI41" i="17"/>
  <c r="AH41" i="17"/>
  <c r="AE41" i="17"/>
  <c r="AD41" i="17"/>
  <c r="Z41" i="17"/>
  <c r="Y41" i="17"/>
  <c r="X41" i="17"/>
  <c r="W41" i="17"/>
  <c r="AJ41" i="17" s="1"/>
  <c r="V41" i="17"/>
  <c r="U41" i="17"/>
  <c r="T41" i="17"/>
  <c r="AG41" i="17" s="1"/>
  <c r="M41" i="17"/>
  <c r="AA41" i="17" s="1"/>
  <c r="AC41" i="17" s="1"/>
  <c r="AS40" i="17"/>
  <c r="AF40" i="17" s="1"/>
  <c r="AR40" i="17"/>
  <c r="AI40" i="17"/>
  <c r="AH40" i="17"/>
  <c r="AE40" i="17"/>
  <c r="AD40" i="17"/>
  <c r="Z40" i="17"/>
  <c r="Y40" i="17"/>
  <c r="X40" i="17"/>
  <c r="W40" i="17"/>
  <c r="AJ40" i="17" s="1"/>
  <c r="V40" i="17"/>
  <c r="U40" i="17"/>
  <c r="T40" i="17"/>
  <c r="AG40" i="17" s="1"/>
  <c r="M40" i="17"/>
  <c r="AA40" i="17" s="1"/>
  <c r="AC40" i="17" s="1"/>
  <c r="AS39" i="17"/>
  <c r="AF39" i="17" s="1"/>
  <c r="AR39" i="17"/>
  <c r="AI39" i="17"/>
  <c r="AH39" i="17"/>
  <c r="AE39" i="17"/>
  <c r="AD39" i="17"/>
  <c r="Z39" i="17"/>
  <c r="Y39" i="17"/>
  <c r="X39" i="17"/>
  <c r="W39" i="17"/>
  <c r="AJ39" i="17" s="1"/>
  <c r="V39" i="17"/>
  <c r="U39" i="17"/>
  <c r="T39" i="17"/>
  <c r="AG39" i="17" s="1"/>
  <c r="M39" i="17"/>
  <c r="AA39" i="17" s="1"/>
  <c r="AC39" i="17" s="1"/>
  <c r="AS38" i="17"/>
  <c r="AF38" i="17" s="1"/>
  <c r="AR38" i="17"/>
  <c r="AI38" i="17"/>
  <c r="AH38" i="17"/>
  <c r="AE38" i="17"/>
  <c r="AD38" i="17"/>
  <c r="Z38" i="17"/>
  <c r="Y38" i="17"/>
  <c r="X38" i="17"/>
  <c r="W38" i="17"/>
  <c r="AJ38" i="17" s="1"/>
  <c r="V38" i="17"/>
  <c r="U38" i="17"/>
  <c r="T38" i="17"/>
  <c r="AG38" i="17" s="1"/>
  <c r="M38" i="17"/>
  <c r="AA38" i="17" s="1"/>
  <c r="AC38" i="17" s="1"/>
  <c r="AS37" i="17"/>
  <c r="AF37" i="17" s="1"/>
  <c r="AR37" i="17"/>
  <c r="AI37" i="17"/>
  <c r="AH37" i="17"/>
  <c r="AE37" i="17"/>
  <c r="AD37" i="17"/>
  <c r="Z37" i="17"/>
  <c r="Y37" i="17"/>
  <c r="X37" i="17"/>
  <c r="W37" i="17"/>
  <c r="AJ37" i="17" s="1"/>
  <c r="V37" i="17"/>
  <c r="U37" i="17"/>
  <c r="T37" i="17"/>
  <c r="AG37" i="17" s="1"/>
  <c r="M37" i="17"/>
  <c r="AA37" i="17" s="1"/>
  <c r="AC37" i="17" s="1"/>
  <c r="AS36" i="17"/>
  <c r="AF36" i="17" s="1"/>
  <c r="AR36" i="17"/>
  <c r="AI36" i="17"/>
  <c r="AH36" i="17"/>
  <c r="AE36" i="17"/>
  <c r="AD36" i="17"/>
  <c r="Z36" i="17"/>
  <c r="Y36" i="17"/>
  <c r="X36" i="17"/>
  <c r="W36" i="17"/>
  <c r="AJ36" i="17" s="1"/>
  <c r="V36" i="17"/>
  <c r="U36" i="17"/>
  <c r="T36" i="17"/>
  <c r="AG36" i="17" s="1"/>
  <c r="M36" i="17"/>
  <c r="AA36" i="17" s="1"/>
  <c r="AC36" i="17" s="1"/>
  <c r="AS35" i="17"/>
  <c r="AF35" i="17" s="1"/>
  <c r="AR35" i="17"/>
  <c r="AI35" i="17"/>
  <c r="AH35" i="17"/>
  <c r="AE35" i="17"/>
  <c r="AD35" i="17"/>
  <c r="Z35" i="17"/>
  <c r="Y35" i="17"/>
  <c r="X35" i="17"/>
  <c r="W35" i="17"/>
  <c r="AJ35" i="17" s="1"/>
  <c r="V35" i="17"/>
  <c r="U35" i="17"/>
  <c r="T35" i="17"/>
  <c r="AG35" i="17" s="1"/>
  <c r="M35" i="17"/>
  <c r="AA35" i="17" s="1"/>
  <c r="AC35" i="17" s="1"/>
  <c r="AS34" i="17"/>
  <c r="AF34" i="17" s="1"/>
  <c r="AR34" i="17"/>
  <c r="AI34" i="17"/>
  <c r="AH34" i="17"/>
  <c r="AE34" i="17"/>
  <c r="AD34" i="17"/>
  <c r="Z34" i="17"/>
  <c r="Y34" i="17"/>
  <c r="X34" i="17"/>
  <c r="W34" i="17"/>
  <c r="AJ34" i="17" s="1"/>
  <c r="V34" i="17"/>
  <c r="U34" i="17"/>
  <c r="T34" i="17"/>
  <c r="AG34" i="17" s="1"/>
  <c r="M34" i="17"/>
  <c r="AA34" i="17" s="1"/>
  <c r="AC34" i="17" s="1"/>
  <c r="AS33" i="17"/>
  <c r="AF33" i="17" s="1"/>
  <c r="AR33" i="17"/>
  <c r="AI33" i="17"/>
  <c r="AH33" i="17"/>
  <c r="AE33" i="17"/>
  <c r="AD33" i="17"/>
  <c r="Z33" i="17"/>
  <c r="Y33" i="17"/>
  <c r="X33" i="17"/>
  <c r="W33" i="17"/>
  <c r="AJ33" i="17" s="1"/>
  <c r="V33" i="17"/>
  <c r="U33" i="17"/>
  <c r="T33" i="17"/>
  <c r="AG33" i="17" s="1"/>
  <c r="M33" i="17"/>
  <c r="AA33" i="17" s="1"/>
  <c r="AC33" i="17" s="1"/>
  <c r="AS32" i="17"/>
  <c r="AF32" i="17" s="1"/>
  <c r="AR32" i="17"/>
  <c r="AI32" i="17"/>
  <c r="AH32" i="17"/>
  <c r="AE32" i="17"/>
  <c r="AD32" i="17"/>
  <c r="Z32" i="17"/>
  <c r="Y32" i="17"/>
  <c r="X32" i="17"/>
  <c r="W32" i="17"/>
  <c r="AJ32" i="17" s="1"/>
  <c r="V32" i="17"/>
  <c r="U32" i="17"/>
  <c r="T32" i="17"/>
  <c r="AG32" i="17" s="1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AH30" i="17" s="1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AG29" i="17" s="1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AJ28" i="17" s="1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AH26" i="17" s="1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AG25" i="17" s="1"/>
  <c r="M25" i="17"/>
  <c r="AA25" i="17" s="1"/>
  <c r="AC25" i="17" s="1"/>
  <c r="AS24" i="17"/>
  <c r="AF24" i="17" s="1"/>
  <c r="AR24" i="17"/>
  <c r="AE24" i="17" s="1"/>
  <c r="AD24" i="17"/>
  <c r="Z24" i="17"/>
  <c r="Y24" i="17"/>
  <c r="X24" i="17"/>
  <c r="AH24" i="17" s="1"/>
  <c r="W24" i="17"/>
  <c r="V24" i="17"/>
  <c r="U24" i="17"/>
  <c r="AI24" i="17" s="1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Z22" i="17"/>
  <c r="Y22" i="17"/>
  <c r="X22" i="17"/>
  <c r="AH22" i="17" s="1"/>
  <c r="W22" i="17"/>
  <c r="V22" i="17"/>
  <c r="U22" i="17"/>
  <c r="T22" i="17"/>
  <c r="AG22" i="17" s="1"/>
  <c r="M22" i="17"/>
  <c r="AA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AG21" i="17" s="1"/>
  <c r="M21" i="17"/>
  <c r="AA21" i="17" s="1"/>
  <c r="AC21" i="17" s="1"/>
  <c r="AS20" i="17"/>
  <c r="AF20" i="17" s="1"/>
  <c r="AR20" i="17"/>
  <c r="AE20" i="17"/>
  <c r="AD20" i="17"/>
  <c r="Z20" i="17"/>
  <c r="Y20" i="17"/>
  <c r="X20" i="17"/>
  <c r="AH20" i="17" s="1"/>
  <c r="W20" i="17"/>
  <c r="V20" i="17"/>
  <c r="U20" i="17"/>
  <c r="T20" i="17"/>
  <c r="AG20" i="17" s="1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AJ19" i="17" s="1"/>
  <c r="V19" i="17"/>
  <c r="U19" i="17"/>
  <c r="T19" i="17"/>
  <c r="AG19" i="17" s="1"/>
  <c r="M19" i="17"/>
  <c r="AA19" i="17" s="1"/>
  <c r="AC19" i="17" s="1"/>
  <c r="AS18" i="17"/>
  <c r="AF18" i="17" s="1"/>
  <c r="AR18" i="17"/>
  <c r="AE18" i="17"/>
  <c r="AD18" i="17"/>
  <c r="Y18" i="17"/>
  <c r="X18" i="17"/>
  <c r="W18" i="17"/>
  <c r="AH18" i="17" s="1"/>
  <c r="V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AG17" i="17" s="1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AH16" i="17" s="1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AJ14" i="17" s="1"/>
  <c r="V14" i="17"/>
  <c r="U14" i="17"/>
  <c r="T14" i="17"/>
  <c r="AI14" i="17" s="1"/>
  <c r="M14" i="17"/>
  <c r="AA14" i="17" s="1"/>
  <c r="AC14" i="17" s="1"/>
  <c r="AS13" i="17"/>
  <c r="AF13" i="17" s="1"/>
  <c r="AR13" i="17"/>
  <c r="AE13" i="17"/>
  <c r="AD13" i="17"/>
  <c r="Y13" i="17"/>
  <c r="X13" i="17"/>
  <c r="W13" i="17"/>
  <c r="AJ13" i="17" s="1"/>
  <c r="V13" i="17"/>
  <c r="U13" i="17"/>
  <c r="T13" i="17"/>
  <c r="M13" i="17"/>
  <c r="AA13" i="17" s="1"/>
  <c r="AC13" i="17" s="1"/>
  <c r="AS12" i="17"/>
  <c r="AF12" i="17" s="1"/>
  <c r="AR12" i="17"/>
  <c r="AE12" i="17" s="1"/>
  <c r="AD12" i="17"/>
  <c r="Z12" i="17"/>
  <c r="Y12" i="17"/>
  <c r="X12" i="17"/>
  <c r="W12" i="17"/>
  <c r="AJ12" i="17" s="1"/>
  <c r="V12" i="17"/>
  <c r="U12" i="17"/>
  <c r="T12" i="17"/>
  <c r="M12" i="17"/>
  <c r="AA12" i="17" s="1"/>
  <c r="AC12" i="17" s="1"/>
  <c r="AS11" i="17"/>
  <c r="AF11" i="17" s="1"/>
  <c r="AR11" i="17"/>
  <c r="AE11" i="17" s="1"/>
  <c r="AD11" i="17"/>
  <c r="Y11" i="17"/>
  <c r="X11" i="17"/>
  <c r="W11" i="17"/>
  <c r="AJ11" i="17" s="1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AJ9" i="17" s="1"/>
  <c r="V9" i="17"/>
  <c r="U9" i="17"/>
  <c r="T9" i="17"/>
  <c r="M9" i="17"/>
  <c r="AA9" i="17" s="1"/>
  <c r="AC9" i="17" s="1"/>
  <c r="AS8" i="17"/>
  <c r="AF8" i="17" s="1"/>
  <c r="AR8" i="17"/>
  <c r="AE8" i="17"/>
  <c r="AD8" i="17"/>
  <c r="Y8" i="17"/>
  <c r="X8" i="17"/>
  <c r="W8" i="17"/>
  <c r="AJ8" i="17" s="1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AJ6" i="17" s="1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H5" i="18" l="1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K36" i="18" s="1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6" i="17"/>
  <c r="AG30" i="17"/>
  <c r="AH28" i="17"/>
  <c r="Z30" i="17"/>
  <c r="AI18" i="17"/>
  <c r="Z18" i="17"/>
  <c r="AJ21" i="17"/>
  <c r="Z14" i="17"/>
  <c r="AG15" i="17"/>
  <c r="Z16" i="17"/>
  <c r="Z8" i="17"/>
  <c r="AH29" i="17"/>
  <c r="AK29" i="17" s="1"/>
  <c r="AH19" i="17"/>
  <c r="AH11" i="17"/>
  <c r="AG5" i="17"/>
  <c r="AH7" i="17"/>
  <c r="AH9" i="17"/>
  <c r="AH10" i="17"/>
  <c r="AI12" i="17"/>
  <c r="AH12" i="17"/>
  <c r="AG13" i="17"/>
  <c r="AH13" i="17"/>
  <c r="AG14" i="17"/>
  <c r="AJ16" i="17"/>
  <c r="AJ18" i="17"/>
  <c r="AJ24" i="17"/>
  <c r="AJ26" i="17"/>
  <c r="AJ27" i="17"/>
  <c r="AH27" i="17"/>
  <c r="AG28" i="17"/>
  <c r="AH21" i="17"/>
  <c r="AG6" i="17"/>
  <c r="AH6" i="17"/>
  <c r="AK6" i="17" s="1"/>
  <c r="AI8" i="17"/>
  <c r="AH8" i="17"/>
  <c r="AG9" i="17"/>
  <c r="AH14" i="17"/>
  <c r="AJ15" i="17"/>
  <c r="AH15" i="17"/>
  <c r="AG16" i="17"/>
  <c r="AJ17" i="17"/>
  <c r="AH17" i="17"/>
  <c r="AG18" i="17"/>
  <c r="AJ20" i="17"/>
  <c r="AJ22" i="17"/>
  <c r="AJ23" i="17"/>
  <c r="AH23" i="17"/>
  <c r="AJ25" i="17"/>
  <c r="AH25" i="17"/>
  <c r="AG26" i="17"/>
  <c r="AG27" i="17"/>
  <c r="AJ30" i="17"/>
  <c r="AJ31" i="17"/>
  <c r="AH31" i="17"/>
  <c r="AI15" i="17"/>
  <c r="AI19" i="17"/>
  <c r="AK19" i="17" s="1"/>
  <c r="AI25" i="17"/>
  <c r="AI27" i="17"/>
  <c r="AI13" i="17"/>
  <c r="AK13" i="17" s="1"/>
  <c r="AI16" i="17"/>
  <c r="AK16" i="17" s="1"/>
  <c r="AI17" i="17"/>
  <c r="AK17" i="17" s="1"/>
  <c r="AI20" i="17"/>
  <c r="AI21" i="17"/>
  <c r="AI28" i="17"/>
  <c r="AI29" i="17"/>
  <c r="AI9" i="17"/>
  <c r="AK9" i="17" s="1"/>
  <c r="AI26" i="17"/>
  <c r="AK26" i="17" s="1"/>
  <c r="AI5" i="17"/>
  <c r="Z6" i="17"/>
  <c r="AI6" i="17"/>
  <c r="AG7" i="17"/>
  <c r="AI7" i="17"/>
  <c r="AG8" i="17"/>
  <c r="AK8" i="17" s="1"/>
  <c r="Z10" i="17"/>
  <c r="AI10" i="17"/>
  <c r="AG11" i="17"/>
  <c r="AI11" i="17"/>
  <c r="AG12" i="17"/>
  <c r="AI22" i="17"/>
  <c r="AG23" i="17"/>
  <c r="AI23" i="17"/>
  <c r="AK23" i="17" s="1"/>
  <c r="AG24" i="17"/>
  <c r="AK24" i="17" s="1"/>
  <c r="Z28" i="17"/>
  <c r="AI30" i="17"/>
  <c r="AG31" i="17"/>
  <c r="AI31" i="17"/>
  <c r="Z7" i="17"/>
  <c r="Z9" i="17"/>
  <c r="Z11" i="17"/>
  <c r="Z13" i="17"/>
  <c r="Z15" i="17"/>
  <c r="Z17" i="17"/>
  <c r="Z19" i="17"/>
  <c r="Z21" i="17"/>
  <c r="Z23" i="17"/>
  <c r="Z25" i="17"/>
  <c r="Z27" i="17"/>
  <c r="Z29" i="17"/>
  <c r="Z31" i="17"/>
  <c r="AH5" i="17"/>
  <c r="AK69" i="17"/>
  <c r="AK10" i="17"/>
  <c r="AK14" i="17"/>
  <c r="AK18" i="17"/>
  <c r="AK22" i="17"/>
  <c r="AK28" i="17"/>
  <c r="AK30" i="17"/>
  <c r="AK32" i="17"/>
  <c r="AK34" i="17"/>
  <c r="AK36" i="17"/>
  <c r="AK38" i="17"/>
  <c r="AK40" i="17"/>
  <c r="AK42" i="17"/>
  <c r="AK44" i="17"/>
  <c r="AK46" i="17"/>
  <c r="AK54" i="17"/>
  <c r="AK56" i="17"/>
  <c r="Z5" i="17"/>
  <c r="AK7" i="17"/>
  <c r="AK11" i="17"/>
  <c r="AK15" i="17"/>
  <c r="AK21" i="17"/>
  <c r="AK25" i="17"/>
  <c r="AK31" i="17"/>
  <c r="AK33" i="17"/>
  <c r="AK35" i="17"/>
  <c r="AK37" i="17"/>
  <c r="AK39" i="17"/>
  <c r="AK41" i="17"/>
  <c r="AK43" i="17"/>
  <c r="AK45" i="17"/>
  <c r="AK47" i="17"/>
  <c r="AK58" i="17"/>
  <c r="AK59" i="17"/>
  <c r="AI51" i="17"/>
  <c r="AK51" i="17" s="1"/>
  <c r="AI55" i="17"/>
  <c r="AI59" i="17"/>
  <c r="Z63" i="17"/>
  <c r="AA63" i="17"/>
  <c r="AC63" i="17" s="1"/>
  <c r="Z81" i="17"/>
  <c r="AA81" i="17"/>
  <c r="AC81" i="17" s="1"/>
  <c r="AK81" i="17" s="1"/>
  <c r="AI52" i="17"/>
  <c r="AK52" i="17" s="1"/>
  <c r="AI56" i="17"/>
  <c r="AH60" i="17"/>
  <c r="AK60" i="17" s="1"/>
  <c r="AH61" i="17"/>
  <c r="AK61" i="17" s="1"/>
  <c r="AI63" i="17"/>
  <c r="AG63" i="17"/>
  <c r="AG66" i="17"/>
  <c r="AH68" i="17"/>
  <c r="AK68" i="17" s="1"/>
  <c r="AH69" i="17"/>
  <c r="AJ81" i="17"/>
  <c r="AJ48" i="17"/>
  <c r="AK48" i="17" s="1"/>
  <c r="AJ50" i="17"/>
  <c r="AK50" i="17" s="1"/>
  <c r="AJ54" i="17"/>
  <c r="AJ58" i="17"/>
  <c r="AI62" i="17"/>
  <c r="AK62" i="17" s="1"/>
  <c r="AH63" i="17"/>
  <c r="AA64" i="17"/>
  <c r="AC64" i="17" s="1"/>
  <c r="AG64" i="17"/>
  <c r="AA65" i="17"/>
  <c r="AC65" i="17" s="1"/>
  <c r="Z67" i="17"/>
  <c r="AA67" i="17"/>
  <c r="AC67" i="17" s="1"/>
  <c r="AI74" i="17"/>
  <c r="AG74" i="17"/>
  <c r="AK74" i="17" s="1"/>
  <c r="Z75" i="17"/>
  <c r="AA75" i="17"/>
  <c r="AC75" i="17" s="1"/>
  <c r="AJ51" i="17"/>
  <c r="AJ55" i="17"/>
  <c r="AK55" i="17" s="1"/>
  <c r="AJ59" i="17"/>
  <c r="AH65" i="17"/>
  <c r="AH66" i="17"/>
  <c r="AI67" i="17"/>
  <c r="AG67" i="17"/>
  <c r="AG70" i="17"/>
  <c r="AK70" i="17" s="1"/>
  <c r="Z71" i="17"/>
  <c r="AA71" i="17"/>
  <c r="AC71" i="17" s="1"/>
  <c r="AK71" i="17" s="1"/>
  <c r="AK72" i="17"/>
  <c r="AK76" i="17"/>
  <c r="AK79" i="17"/>
  <c r="AI71" i="17"/>
  <c r="AA73" i="17"/>
  <c r="AC73" i="17" s="1"/>
  <c r="AI75" i="17"/>
  <c r="AG76" i="17"/>
  <c r="Z78" i="17"/>
  <c r="AH78" i="17"/>
  <c r="AK78" i="17" s="1"/>
  <c r="AK80" i="17"/>
  <c r="AG81" i="17"/>
  <c r="Z83" i="17"/>
  <c r="AK89" i="17"/>
  <c r="AK97" i="17"/>
  <c r="AH73" i="17"/>
  <c r="AK77" i="17"/>
  <c r="AH83" i="17"/>
  <c r="AI61" i="17"/>
  <c r="AI65" i="17"/>
  <c r="AI69" i="17"/>
  <c r="AG71" i="17"/>
  <c r="AI73" i="17"/>
  <c r="AG75" i="17"/>
  <c r="AG84" i="17"/>
  <c r="AK84" i="17" s="1"/>
  <c r="AH85" i="17"/>
  <c r="AK85" i="17" s="1"/>
  <c r="AK88" i="17"/>
  <c r="AK90" i="17"/>
  <c r="AK96" i="17"/>
  <c r="AK98" i="17"/>
  <c r="AA103" i="17"/>
  <c r="AC103" i="17" s="1"/>
  <c r="AJ103" i="17"/>
  <c r="AG79" i="17"/>
  <c r="AG83" i="17"/>
  <c r="AK83" i="17" s="1"/>
  <c r="AG87" i="17"/>
  <c r="AK87" i="17" s="1"/>
  <c r="AJ87" i="17"/>
  <c r="AJ88" i="17"/>
  <c r="AJ89" i="17"/>
  <c r="AJ90" i="17"/>
  <c r="AJ91" i="17"/>
  <c r="AK91" i="17" s="1"/>
  <c r="AJ92" i="17"/>
  <c r="AK92" i="17" s="1"/>
  <c r="AJ93" i="17"/>
  <c r="AK93" i="17" s="1"/>
  <c r="AJ94" i="17"/>
  <c r="AK94" i="17" s="1"/>
  <c r="AJ95" i="17"/>
  <c r="AK95" i="17" s="1"/>
  <c r="AJ96" i="17"/>
  <c r="AJ97" i="17"/>
  <c r="AJ98" i="17"/>
  <c r="AJ99" i="17"/>
  <c r="AK99" i="17" s="1"/>
  <c r="AJ100" i="17"/>
  <c r="AK100" i="17" s="1"/>
  <c r="AJ101" i="17"/>
  <c r="AK101" i="17" s="1"/>
  <c r="AJ102" i="17"/>
  <c r="AK102" i="17" s="1"/>
  <c r="AG103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1" i="19" l="1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7" i="17"/>
  <c r="AK20" i="17"/>
  <c r="AK12" i="17"/>
  <c r="AK5" i="17"/>
  <c r="AK63" i="17"/>
  <c r="AK103" i="17"/>
  <c r="AK73" i="17"/>
  <c r="AK65" i="17"/>
  <c r="AK66" i="17"/>
  <c r="AK75" i="17"/>
  <c r="AK67" i="17"/>
  <c r="AK64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<sst xmlns="http://schemas.openxmlformats.org/spreadsheetml/2006/main" count="1154" uniqueCount="402">
  <si>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</si>
  <si>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</si>
  <si>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</si>
  <si>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</si>
  <si>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</si>
  <si>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</si>
  <si>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</si>
  <si>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</si>
  <si>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</si>
  <si>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</si>
  <si>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</si>
  <si>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</si>
  <si>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</si>
  <si>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</si>
  <si>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</si>
  <si>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</si>
  <si>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</si>
  <si>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</si>
  <si>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</si>
  <si>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</si>
  <si>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</si>
  <si>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</si>
  <si>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</si>
  <si>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</si>
  <si>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</si>
  <si>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</si>
  <si>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</si>
  <si>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</si>
  <si>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</si>
  <si>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</si>
  <si>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</si>
  <si>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</si>
  <si>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</si>
  <si>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</si>
  <si>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</si>
  <si>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</si>
  <si>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</si>
  <si>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</si>
  <si>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</si>
  <si>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</si>
  <si>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</si>
  <si>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</si>
  <si>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</si>
  <si>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</si>
  <si>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</si>
  <si>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</si>
  <si>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</si>
  <si>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</si>
  <si>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</si>
  <si>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</si>
  <si>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</si>
  <si>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</si>
  <si>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</si>
  <si>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</si>
  <si>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</si>
  <si>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</si>
  <si>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</si>
  <si>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</si>
  <si>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</si>
  <si>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</si>
  <si>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</si>
  <si>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</si>
  <si>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</si>
  <si>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</si>
  <si>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</si>
  <si>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</si>
  <si>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</si>
  <si>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</si>
  <si>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</si>
  <si>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</si>
  <si>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</si>
  <si>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</si>
  <si>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</si>
  <si>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</si>
  <si>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</si>
  <si>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</si>
  <si>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</si>
  <si>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</si>
  <si>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</si>
  <si>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</si>
  <si>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</si>
  <si>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</si>
  <si>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</si>
  <si>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</si>
  <si>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</si>
  <si>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</si>
  <si>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</si>
  <si>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</si>
  <si>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</si>
  <si>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</si>
  <si>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</si>
  <si>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</si>
  <si>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</si>
  <si>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</si>
  <si>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</si>
  <si>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</si>
  <si>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</si>
  <si>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</si>
  <si>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</si>
  <si>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</si>
  <si>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</si>
  <si>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</si>
  <si>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</si>
  <si>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</si>
  <si>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</si>
  <si>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</si>
  <si>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</si>
  <si>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</si>
  <si>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</si>
  <si>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</si>
  <si>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</si>
  <si>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</si>
  <si>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</si>
  <si>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</si>
  <si>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</si>
  <si>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</si>
  <si>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</si>
  <si>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</si>
  <si>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</si>
  <si>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</si>
  <si>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</si>
  <si>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</si>
  <si>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</si>
  <si>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</si>
  <si>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</si>
  <si>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</si>
  <si>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</si>
  <si>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</si>
  <si>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</si>
  <si>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</si>
  <si>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</si>
  <si>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</si>
  <si>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</si>
  <si>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</si>
  <si>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</si>
  <si>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</si>
  <si>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</si>
  <si>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</si>
  <si>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</si>
  <si>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</si>
  <si>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</si>
  <si>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</si>
  <si>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</si>
  <si>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</si>
  <si>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</si>
  <si>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</si>
  <si>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</si>
  <si>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</si>
  <si>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</si>
  <si>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</si>
  <si>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</si>
  <si>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</si>
  <si>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</si>
  <si>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</si>
  <si>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</si>
  <si>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</si>
  <si>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</si>
  <si>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</si>
  <si>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</si>
  <si>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</si>
  <si>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</si>
  <si>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</si>
  <si>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</si>
  <si>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</si>
  <si>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</si>
  <si>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</si>
  <si>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</si>
  <si>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</si>
  <si>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</si>
  <si>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</si>
  <si>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</si>
  <si>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</si>
  <si>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</si>
  <si>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</si>
  <si>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</si>
  <si>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</si>
  <si>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</si>
  <si>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</si>
  <si>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</si>
  <si>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</si>
  <si>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</si>
  <si>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</si>
  <si>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</si>
  <si>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</si>
  <si>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</si>
  <si>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</si>
  <si>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</si>
  <si>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</si>
  <si>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</si>
  <si>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</si>
  <si>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</si>
  <si>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</si>
  <si>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</si>
  <si>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</si>
  <si>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</si>
  <si>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</si>
  <si>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</si>
  <si>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</si>
  <si>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</si>
  <si>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</si>
  <si>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</si>
  <si>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</si>
  <si>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</si>
  <si>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</si>
  <si>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</si>
  <si>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</si>
  <si>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</si>
  <si>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</si>
  <si>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</si>
  <si>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</si>
  <si>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</si>
  <si>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</si>
  <si>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</si>
  <si>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</si>
  <si>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</si>
  <si>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</si>
  <si>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</si>
  <si>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</si>
  <si>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</si>
  <si>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</si>
  <si>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</si>
  <si>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</si>
  <si>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</si>
  <si>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</si>
  <si>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</si>
  <si>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</si>
  <si>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</si>
  <si>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</si>
  <si>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</si>
  <si>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</si>
  <si>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</si>
  <si>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</si>
  <si>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</si>
  <si>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</si>
  <si>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</si>
  <si>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</si>
  <si>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</si>
  <si>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</si>
  <si>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</si>
  <si>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</si>
  <si>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</si>
  <si>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</si>
  <si>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</si>
  <si>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</si>
  <si>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</si>
  <si>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</si>
  <si>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</si>
  <si>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</si>
  <si>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</si>
  <si>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</si>
  <si>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</si>
  <si>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</si>
  <si>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</si>
  <si>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</si>
  <si>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</si>
  <si>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</si>
  <si>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</si>
  <si>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</si>
  <si>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</si>
  <si>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</si>
  <si>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</si>
  <si>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</si>
  <si>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</si>
  <si>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</si>
  <si>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</si>
  <si>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</si>
  <si>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</si>
  <si>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</si>
  <si>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</si>
  <si>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</si>
  <si>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</si>
  <si>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</si>
  <si>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</si>
  <si>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</si>
  <si>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</si>
  <si>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</si>
  <si>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</si>
  <si>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</si>
  <si>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</si>
  <si>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</si>
  <si>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</si>
  <si>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</si>
  <si>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</si>
  <si>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</si>
  <si>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</si>
  <si>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</si>
  <si>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</si>
  <si>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</si>
  <si>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</si>
  <si>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</si>
  <si>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</si>
  <si>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</si>
  <si>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</si>
  <si>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</si>
  <si>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</si>
  <si>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</si>
  <si>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</si>
  <si>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</si>
  <si>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</si>
  <si>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</si>
  <si>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</si>
  <si>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</si>
  <si>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</si>
  <si>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</si>
  <si>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</si>
  <si>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</si>
  <si>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</si>
  <si>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</si>
  <si>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</si>
  <si>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</si>
  <si>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</si>
  <si>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</si>
  <si>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</si>
  <si>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</si>
  <si>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</si>
  <si>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</si>
  <si>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</si>
  <si>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</si>
  <si>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</si>
  <si>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</si>
  <si>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</si>
  <si>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</si>
  <si>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</si>
  <si>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</si>
  <si>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</si>
  <si>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</si>
  <si>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</si>
  <si>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</si>
  <si>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</si>
  <si>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</si>
  <si>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</si>
  <si>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</si>
  <si>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</si>
  <si>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</si>
  <si>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</si>
  <si>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</si>
  <si>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</si>
  <si>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</si>
  <si>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</si>
  <si>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</si>
  <si>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</si>
  <si>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</si>
  <si>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</si>
  <si>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</si>
  <si>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</si>
  <si>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</si>
  <si>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</si>
  <si>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</si>
  <si>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</si>
  <si>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</si>
  <si>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</si>
  <si>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</si>
  <si>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</si>
  <si>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</si>
  <si>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</si>
  <si>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</si>
  <si>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</si>
  <si>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</si>
  <si>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</si>
  <si>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</si>
  <si>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</si>
  <si>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</si>
  <si>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</si>
  <si>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</si>
  <si>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</si>
  <si>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</si>
  <si>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</si>
  <si>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</si>
  <si>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</si>
  <si>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</si>
  <si>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</si>
  <si>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</si>
  <si>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</si>
  <si>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</si>
  <si>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</si>
  <si>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</si>
  <si>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</si>
  <si>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</si>
  <si>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</si>
  <si>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</si>
  <si>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</si>
  <si>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</si>
  <si>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</si>
  <si>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</si>
  <si>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</si>
  <si>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</si>
  <si>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</si>
  <si>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</si>
  <si>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</si>
  <si>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</si>
  <si>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</si>
  <si>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</si>
  <si>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</si>
  <si>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</si>
  <si>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</si>
  <si>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</si>
  <si>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</si>
  <si>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</si>
  <si>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</si>
  <si>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</si>
  <si>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</si>
  <si>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</t>
    </rPh>
    <rPh sb="10" eb="13">
      <t>ネンイコウ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</si>
</sst>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19</xdr:row>
      <xdr:rowOff>152400</xdr:rowOff>
    </xdr:from>
    <xdr:to>
      <xdr:col>12</xdr:col>
      <xdr:colOff>825500</xdr:colOff>
      <xdr:row>20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2:B11"/>
  <sheetViews>
    <sheetView tabSelected="1" workbookViewId="0">
      <selection activeCell="B12" sqref="B12"/>
    </sheetView>
  </sheetViews>
  <sheetFormatPr baseColWidth="10" defaultRowHeight="20"/>
  <sheetData>
    <row r="2" spans="2:2">
      <c r="B2" t="s">
        <v>392</v>
      </c>
    </row>
    <row r="3" spans="2:2">
      <c r="B3" t="s">
        <v>393</v>
      </c>
    </row>
    <row r="4" spans="2:2">
      <c r="B4" t="s">
        <v>394</v>
      </c>
    </row>
    <row r="5" spans="2:2">
      <c r="B5" t="s">
        <v>395</v>
      </c>
    </row>
    <row r="6" spans="2:2">
      <c r="B6" t="s">
        <v>396</v>
      </c>
    </row>
    <row r="7" spans="2:2">
      <c r="B7" t="s">
        <v>397</v>
      </c>
    </row>
    <row r="8" spans="2:2">
      <c r="B8" t="s">
        <v>398</v>
      </c>
    </row>
    <row r="9" spans="2:2">
      <c r="B9" t="s">
        <v>399</v>
      </c>
    </row>
    <row r="10" spans="2:2">
      <c r="B10" t="s">
        <v>400</v>
      </c>
    </row>
    <row r="11" spans="2:2">
      <c r="B11" t="s">
        <v>401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67" t="s">
        <v>63</v>
      </c>
      <c r="D2" s="67"/>
      <c r="E2" s="67" t="s">
        <v>66</v>
      </c>
      <c r="F2" s="67"/>
      <c r="G2" s="67" t="s">
        <v>79</v>
      </c>
      <c r="H2" s="67"/>
      <c r="I2" s="67" t="s">
        <v>59</v>
      </c>
      <c r="J2" s="67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29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B35" sqref="AB3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46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416</v>
      </c>
      <c r="AC10" s="24">
        <f t="shared" si="2"/>
        <v>368.53473019517793</v>
      </c>
      <c r="AD10" s="21">
        <f t="shared" si="3"/>
        <v>129.19254658385094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3"/>
  <sheetViews>
    <sheetView workbookViewId="0">
      <pane xSplit="9" ySplit="4" topLeftCell="AA7" activePane="bottomRight" state="frozen"/>
      <selection pane="topRight" activeCell="F1" sqref="F1"/>
      <selection pane="bottomLeft" activeCell="A4" sqref="A4"/>
      <selection pane="bottomRight" activeCell="AB17" sqref="AB1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47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5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0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8" si="2">(AA5-AB5)/AB5*100+100</f>
        <v>99.707784838856099</v>
      </c>
      <c r="AD5" s="21">
        <f t="shared" ref="AD5:AD68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69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69" si="5">M6*P6</f>
        <v>1544.5116696588868</v>
      </c>
      <c r="AA6" s="18">
        <f t="shared" ref="AA6:AA69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hidden="1">
      <c r="B12" s="23">
        <v>3623</v>
      </c>
      <c r="C12" s="23" t="s">
        <v>28</v>
      </c>
      <c r="D12" s="23"/>
      <c r="E12" s="23"/>
      <c r="F12" s="23">
        <v>1153</v>
      </c>
      <c r="G12" s="23"/>
      <c r="H12" s="23"/>
      <c r="I12" s="23" t="s">
        <v>29</v>
      </c>
      <c r="J12" s="1">
        <v>2290</v>
      </c>
      <c r="K12" s="1">
        <v>107</v>
      </c>
      <c r="L12" s="1">
        <v>-3.8</v>
      </c>
      <c r="M12" s="30">
        <f t="shared" si="4"/>
        <v>-303.42105263157896</v>
      </c>
      <c r="N12" s="1">
        <v>3000</v>
      </c>
      <c r="O12" s="1">
        <v>210</v>
      </c>
      <c r="P12" s="1">
        <v>20.399999999999999</v>
      </c>
      <c r="Q12" s="1">
        <v>3500</v>
      </c>
      <c r="R12" s="1">
        <v>250</v>
      </c>
      <c r="S12" s="6">
        <v>23.5</v>
      </c>
      <c r="T12" s="12">
        <f t="shared" si="0"/>
        <v>31.004366812227076</v>
      </c>
      <c r="U12" s="13">
        <f t="shared" si="0"/>
        <v>96.261682242990659</v>
      </c>
      <c r="V12" s="13">
        <f t="shared" si="0"/>
        <v>-636.84210526315792</v>
      </c>
      <c r="W12" s="13">
        <f t="shared" si="1"/>
        <v>16.666666666666664</v>
      </c>
      <c r="X12" s="13">
        <f t="shared" si="1"/>
        <v>19.047619047619047</v>
      </c>
      <c r="Y12" s="14">
        <f t="shared" si="1"/>
        <v>15.196078431372555</v>
      </c>
      <c r="Z12" s="15">
        <f t="shared" si="5"/>
        <v>-6189.78947368421</v>
      </c>
      <c r="AA12" s="18">
        <f t="shared" si="6"/>
        <v>-7130.3947368421059</v>
      </c>
      <c r="AB12" s="9">
        <v>1679</v>
      </c>
      <c r="AC12" s="26">
        <f t="shared" si="2"/>
        <v>-424.68104448136432</v>
      </c>
      <c r="AD12" s="21">
        <f t="shared" si="3"/>
        <v>145.62012142237643</v>
      </c>
      <c r="AE12" s="34" t="e">
        <f t="shared" si="7"/>
        <v>#VALUE!</v>
      </c>
      <c r="AF12" s="35" t="e">
        <f t="shared" si="7"/>
        <v>#VALUE!</v>
      </c>
      <c r="AG12" s="36">
        <f t="shared" si="8"/>
        <v>1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 hidden="1">
      <c r="B13" s="23">
        <v>3641</v>
      </c>
      <c r="C13" s="23" t="s">
        <v>30</v>
      </c>
      <c r="D13" s="23"/>
      <c r="E13" s="23"/>
      <c r="F13" s="23">
        <v>2205</v>
      </c>
      <c r="G13" s="23"/>
      <c r="H13" s="23"/>
      <c r="I13" s="23" t="s">
        <v>31</v>
      </c>
      <c r="J13" s="1">
        <v>23347</v>
      </c>
      <c r="K13" s="1">
        <v>1532</v>
      </c>
      <c r="L13" s="1">
        <v>97.5</v>
      </c>
      <c r="M13" s="30">
        <f t="shared" si="4"/>
        <v>22.615384615384617</v>
      </c>
      <c r="N13" s="1">
        <v>25800</v>
      </c>
      <c r="O13" s="1">
        <v>1790</v>
      </c>
      <c r="P13" s="1">
        <v>124.1</v>
      </c>
      <c r="Q13" s="1">
        <v>27100</v>
      </c>
      <c r="R13" s="1">
        <v>1970</v>
      </c>
      <c r="S13" s="6">
        <v>136.30000000000001</v>
      </c>
      <c r="T13" s="12">
        <f t="shared" si="0"/>
        <v>10.506703216687368</v>
      </c>
      <c r="U13" s="13">
        <f t="shared" si="0"/>
        <v>16.840731070496084</v>
      </c>
      <c r="V13" s="13">
        <f t="shared" si="0"/>
        <v>27.282051282051277</v>
      </c>
      <c r="W13" s="13">
        <f t="shared" si="1"/>
        <v>5.0387596899224807</v>
      </c>
      <c r="X13" s="13">
        <f t="shared" si="1"/>
        <v>10.05586592178771</v>
      </c>
      <c r="Y13" s="14">
        <f t="shared" si="1"/>
        <v>9.8307816277195954</v>
      </c>
      <c r="Z13" s="15">
        <f t="shared" si="5"/>
        <v>2806.5692307692307</v>
      </c>
      <c r="AA13" s="18">
        <f t="shared" si="6"/>
        <v>3082.4769230769234</v>
      </c>
      <c r="AB13" s="9">
        <v>2624</v>
      </c>
      <c r="AC13" s="26">
        <f t="shared" si="2"/>
        <v>117.47244371482178</v>
      </c>
      <c r="AD13" s="21">
        <f t="shared" si="3"/>
        <v>119.00226757369614</v>
      </c>
      <c r="AE13" s="34" t="e">
        <f t="shared" si="7"/>
        <v>#VALUE!</v>
      </c>
      <c r="AF13" s="35" t="e">
        <f t="shared" si="7"/>
        <v>#VALUE!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 hidden="1">
      <c r="B14" s="23">
        <v>3658</v>
      </c>
      <c r="C14" s="23" t="s">
        <v>32</v>
      </c>
      <c r="D14" s="23"/>
      <c r="E14" s="23"/>
      <c r="F14" s="23">
        <v>2570</v>
      </c>
      <c r="G14" s="23"/>
      <c r="H14" s="23"/>
      <c r="I14" s="23" t="s">
        <v>33</v>
      </c>
      <c r="J14" s="1">
        <v>21281</v>
      </c>
      <c r="K14" s="1">
        <v>793</v>
      </c>
      <c r="L14" s="1">
        <v>97.5</v>
      </c>
      <c r="M14" s="30">
        <f t="shared" si="4"/>
        <v>26.358974358974358</v>
      </c>
      <c r="N14" s="1">
        <v>23500</v>
      </c>
      <c r="O14" s="1">
        <v>880</v>
      </c>
      <c r="P14" s="1">
        <v>106.6</v>
      </c>
      <c r="Q14" s="1">
        <v>24500</v>
      </c>
      <c r="R14" s="1">
        <v>920</v>
      </c>
      <c r="S14" s="6">
        <v>111.9</v>
      </c>
      <c r="T14" s="12">
        <f t="shared" si="0"/>
        <v>10.42714158169259</v>
      </c>
      <c r="U14" s="13">
        <f t="shared" si="0"/>
        <v>10.970996216897856</v>
      </c>
      <c r="V14" s="13">
        <f t="shared" si="0"/>
        <v>9.3333333333333268</v>
      </c>
      <c r="W14" s="13">
        <f t="shared" si="1"/>
        <v>4.2553191489361701</v>
      </c>
      <c r="X14" s="13">
        <f t="shared" si="1"/>
        <v>4.5454545454545459</v>
      </c>
      <c r="Y14" s="14">
        <f t="shared" si="1"/>
        <v>4.9718574108818121</v>
      </c>
      <c r="Z14" s="15">
        <f t="shared" si="5"/>
        <v>2809.8666666666663</v>
      </c>
      <c r="AA14" s="18">
        <f t="shared" si="6"/>
        <v>2949.5692307692307</v>
      </c>
      <c r="AB14" s="9">
        <v>3875</v>
      </c>
      <c r="AC14" s="26">
        <f t="shared" si="2"/>
        <v>76.117915632754347</v>
      </c>
      <c r="AD14" s="21">
        <f t="shared" si="3"/>
        <v>150.77821011673151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 hidden="1">
      <c r="B15" s="23">
        <v>3678</v>
      </c>
      <c r="C15" s="23" t="s">
        <v>34</v>
      </c>
      <c r="D15" s="23"/>
      <c r="E15" s="23"/>
      <c r="F15" s="23">
        <v>4520</v>
      </c>
      <c r="G15" s="23"/>
      <c r="H15" s="23"/>
      <c r="I15" s="23" t="s">
        <v>35</v>
      </c>
      <c r="J15" s="1">
        <v>12311</v>
      </c>
      <c r="K15" s="1">
        <v>1363</v>
      </c>
      <c r="L15" s="1">
        <v>38.799999999999997</v>
      </c>
      <c r="M15" s="30">
        <f t="shared" si="4"/>
        <v>116.49484536082475</v>
      </c>
      <c r="N15" s="1">
        <v>14000</v>
      </c>
      <c r="O15" s="1">
        <v>1550</v>
      </c>
      <c r="P15" s="1">
        <v>44.9</v>
      </c>
      <c r="Q15" s="1">
        <v>15500</v>
      </c>
      <c r="R15" s="1">
        <v>1700</v>
      </c>
      <c r="S15" s="6">
        <v>49.2</v>
      </c>
      <c r="T15" s="12">
        <f t="shared" si="0"/>
        <v>13.719437901064088</v>
      </c>
      <c r="U15" s="13">
        <f t="shared" si="0"/>
        <v>13.719735876742481</v>
      </c>
      <c r="V15" s="13">
        <f t="shared" si="0"/>
        <v>15.721649484536087</v>
      </c>
      <c r="W15" s="13">
        <f t="shared" si="1"/>
        <v>10.714285714285714</v>
      </c>
      <c r="X15" s="13">
        <f t="shared" si="1"/>
        <v>9.67741935483871</v>
      </c>
      <c r="Y15" s="14">
        <f t="shared" si="1"/>
        <v>9.5768374164810801</v>
      </c>
      <c r="Z15" s="15">
        <f t="shared" si="5"/>
        <v>5230.6185567010316</v>
      </c>
      <c r="AA15" s="18">
        <f t="shared" si="6"/>
        <v>5731.5463917525785</v>
      </c>
      <c r="AB15" s="9">
        <v>6550</v>
      </c>
      <c r="AC15" s="26">
        <f t="shared" si="2"/>
        <v>87.504525064924863</v>
      </c>
      <c r="AD15" s="21">
        <f t="shared" si="3"/>
        <v>144.91150442477877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0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 hidden="1">
      <c r="B16" s="23">
        <v>3683</v>
      </c>
      <c r="C16" s="23" t="s">
        <v>36</v>
      </c>
      <c r="D16" s="23"/>
      <c r="E16" s="23"/>
      <c r="F16" s="23">
        <v>1701</v>
      </c>
      <c r="G16" s="23"/>
      <c r="H16" s="23"/>
      <c r="I16" s="23" t="s">
        <v>37</v>
      </c>
      <c r="J16" s="1">
        <v>10449</v>
      </c>
      <c r="K16" s="1">
        <v>449</v>
      </c>
      <c r="L16" s="1">
        <v>56.9</v>
      </c>
      <c r="M16" s="30">
        <f t="shared" si="4"/>
        <v>29.894551845342708</v>
      </c>
      <c r="N16" s="1">
        <v>13900</v>
      </c>
      <c r="O16" s="1">
        <v>640</v>
      </c>
      <c r="P16" s="1">
        <v>75.599999999999994</v>
      </c>
      <c r="Q16" s="1">
        <v>14000</v>
      </c>
      <c r="R16" s="1">
        <v>650</v>
      </c>
      <c r="S16" s="6">
        <v>77.5</v>
      </c>
      <c r="T16" s="12">
        <f t="shared" si="0"/>
        <v>33.027083931476696</v>
      </c>
      <c r="U16" s="13">
        <f t="shared" si="0"/>
        <v>42.538975501113583</v>
      </c>
      <c r="V16" s="13">
        <f t="shared" si="0"/>
        <v>32.864674868189802</v>
      </c>
      <c r="W16" s="13">
        <f t="shared" si="1"/>
        <v>0.71942446043165476</v>
      </c>
      <c r="X16" s="13">
        <f t="shared" si="1"/>
        <v>1.5625</v>
      </c>
      <c r="Y16" s="14">
        <f t="shared" si="1"/>
        <v>2.513227513227521</v>
      </c>
      <c r="Z16" s="15">
        <f t="shared" si="5"/>
        <v>2260.0281195079087</v>
      </c>
      <c r="AA16" s="18">
        <f t="shared" si="6"/>
        <v>2316.82776801406</v>
      </c>
      <c r="AB16" s="9">
        <v>2016</v>
      </c>
      <c r="AC16" s="26">
        <f t="shared" si="2"/>
        <v>114.92201230228471</v>
      </c>
      <c r="AD16" s="21">
        <f t="shared" si="3"/>
        <v>118.5185185185185</v>
      </c>
      <c r="AE16" s="34" t="e">
        <f t="shared" si="7"/>
        <v>#VALUE!</v>
      </c>
      <c r="AF16" s="35" t="e">
        <f t="shared" si="7"/>
        <v>#VALUE!</v>
      </c>
      <c r="AG16" s="36">
        <f t="shared" si="8"/>
        <v>1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3694</v>
      </c>
      <c r="C17" s="22" t="s">
        <v>38</v>
      </c>
      <c r="D17" s="23" t="s">
        <v>63</v>
      </c>
      <c r="E17" s="23" t="s">
        <v>360</v>
      </c>
      <c r="F17" s="23">
        <v>2888</v>
      </c>
      <c r="G17" s="23">
        <v>358.24</v>
      </c>
      <c r="H17" s="23">
        <v>60.17</v>
      </c>
      <c r="I17" s="23" t="s">
        <v>39</v>
      </c>
      <c r="J17" s="1">
        <v>6728</v>
      </c>
      <c r="K17" s="1">
        <v>256</v>
      </c>
      <c r="L17" s="1">
        <v>2.1</v>
      </c>
      <c r="M17" s="30">
        <f t="shared" si="4"/>
        <v>1375.2380952380952</v>
      </c>
      <c r="N17" s="1">
        <v>7800</v>
      </c>
      <c r="O17" s="1">
        <v>1120</v>
      </c>
      <c r="P17" s="1">
        <v>14</v>
      </c>
      <c r="Q17" s="1">
        <v>8700</v>
      </c>
      <c r="R17" s="1">
        <v>2000</v>
      </c>
      <c r="S17" s="6">
        <v>21.8</v>
      </c>
      <c r="T17" s="12">
        <f t="shared" si="0"/>
        <v>15.933412604042807</v>
      </c>
      <c r="U17" s="13">
        <f t="shared" si="0"/>
        <v>337.5</v>
      </c>
      <c r="V17" s="13">
        <f t="shared" si="0"/>
        <v>566.66666666666674</v>
      </c>
      <c r="W17" s="13">
        <f t="shared" si="1"/>
        <v>11.538461538461538</v>
      </c>
      <c r="X17" s="13">
        <f t="shared" si="1"/>
        <v>78.571428571428569</v>
      </c>
      <c r="Y17" s="14">
        <f t="shared" si="1"/>
        <v>55.714285714285715</v>
      </c>
      <c r="Z17" s="15">
        <f t="shared" si="5"/>
        <v>19253.333333333332</v>
      </c>
      <c r="AA17" s="18">
        <f t="shared" si="6"/>
        <v>29980.190476190477</v>
      </c>
      <c r="AB17" s="9">
        <v>3190</v>
      </c>
      <c r="AC17" s="24">
        <f t="shared" si="2"/>
        <v>939.81788326615913</v>
      </c>
      <c r="AD17" s="21">
        <f t="shared" si="3"/>
        <v>110.45706371191135</v>
      </c>
      <c r="AE17" s="34">
        <f t="shared" si="7"/>
        <v>12.102702702702702</v>
      </c>
      <c r="AF17" s="35">
        <f t="shared" si="7"/>
        <v>23.142307692307693</v>
      </c>
      <c r="AG17" s="39">
        <f t="shared" si="8"/>
        <v>1</v>
      </c>
      <c r="AH17" s="39">
        <f t="shared" si="9"/>
        <v>1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29.6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2.6</v>
      </c>
    </row>
    <row r="18" spans="2:45" hidden="1">
      <c r="B18" s="23">
        <v>3697</v>
      </c>
      <c r="C18" s="23" t="s">
        <v>40</v>
      </c>
      <c r="D18" s="23" t="s">
        <v>63</v>
      </c>
      <c r="E18" s="23" t="s">
        <v>360</v>
      </c>
      <c r="F18" s="23">
        <v>10270</v>
      </c>
      <c r="G18" s="23"/>
      <c r="H18" s="23"/>
      <c r="I18" s="23" t="s">
        <v>41</v>
      </c>
      <c r="J18" s="1">
        <v>19531</v>
      </c>
      <c r="K18" s="1">
        <v>1540</v>
      </c>
      <c r="L18" s="1">
        <v>65.5</v>
      </c>
      <c r="M18" s="30">
        <f t="shared" si="4"/>
        <v>156.79389312977099</v>
      </c>
      <c r="N18" s="1">
        <v>28000</v>
      </c>
      <c r="O18" s="1">
        <v>2400</v>
      </c>
      <c r="P18" s="1">
        <v>91.4</v>
      </c>
      <c r="Q18" s="1">
        <v>31000</v>
      </c>
      <c r="R18" s="1">
        <v>2800</v>
      </c>
      <c r="S18" s="6">
        <v>107.2</v>
      </c>
      <c r="T18" s="12">
        <f t="shared" si="0"/>
        <v>43.361835031488404</v>
      </c>
      <c r="U18" s="13">
        <f t="shared" si="0"/>
        <v>55.844155844155843</v>
      </c>
      <c r="V18" s="13">
        <f t="shared" si="0"/>
        <v>39.541984732824439</v>
      </c>
      <c r="W18" s="13">
        <f t="shared" si="1"/>
        <v>10.714285714285714</v>
      </c>
      <c r="X18" s="13">
        <f t="shared" si="1"/>
        <v>16.666666666666664</v>
      </c>
      <c r="Y18" s="14">
        <f t="shared" si="1"/>
        <v>17.286652078774615</v>
      </c>
      <c r="Z18" s="15">
        <f t="shared" si="5"/>
        <v>14330.96183206107</v>
      </c>
      <c r="AA18" s="18">
        <f t="shared" si="6"/>
        <v>16808.305343511453</v>
      </c>
      <c r="AB18" s="9">
        <v>12310</v>
      </c>
      <c r="AC18" s="26">
        <f t="shared" si="2"/>
        <v>136.54187931365925</v>
      </c>
      <c r="AD18" s="21">
        <f t="shared" si="3"/>
        <v>119.86368062317429</v>
      </c>
      <c r="AE18" s="34">
        <f t="shared" si="7"/>
        <v>0</v>
      </c>
      <c r="AF18" s="35">
        <f t="shared" si="7"/>
        <v>0</v>
      </c>
      <c r="AG18" s="36">
        <f t="shared" si="8"/>
        <v>1</v>
      </c>
      <c r="AH18" s="36">
        <f t="shared" si="9"/>
        <v>0</v>
      </c>
      <c r="AI18" s="47">
        <f t="shared" si="10"/>
        <v>1</v>
      </c>
      <c r="AJ18" s="47">
        <f t="shared" si="11"/>
        <v>1</v>
      </c>
      <c r="AK18" s="4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3763</v>
      </c>
      <c r="C19" s="23" t="s">
        <v>42</v>
      </c>
      <c r="D19" s="23"/>
      <c r="E19" s="23"/>
      <c r="F19" s="23">
        <v>1318</v>
      </c>
      <c r="G19" s="23"/>
      <c r="H19" s="23"/>
      <c r="I19" s="23" t="s">
        <v>43</v>
      </c>
      <c r="J19" s="1">
        <v>5052</v>
      </c>
      <c r="K19" s="1">
        <v>1470</v>
      </c>
      <c r="L19" s="1">
        <v>68.3</v>
      </c>
      <c r="M19" s="30">
        <f t="shared" si="4"/>
        <v>19.297218155197658</v>
      </c>
      <c r="N19" s="1">
        <v>5400</v>
      </c>
      <c r="O19" s="1">
        <v>1690</v>
      </c>
      <c r="P19" s="1">
        <v>76.2</v>
      </c>
      <c r="Q19" s="1">
        <v>6000</v>
      </c>
      <c r="R19" s="1">
        <v>1900</v>
      </c>
      <c r="S19" s="6">
        <v>85.4</v>
      </c>
      <c r="T19" s="12">
        <f t="shared" si="0"/>
        <v>6.8883610451306403</v>
      </c>
      <c r="U19" s="13">
        <f t="shared" si="0"/>
        <v>14.965986394557824</v>
      </c>
      <c r="V19" s="13">
        <f t="shared" si="0"/>
        <v>11.566617862371897</v>
      </c>
      <c r="W19" s="13">
        <f t="shared" si="1"/>
        <v>11.111111111111111</v>
      </c>
      <c r="X19" s="13">
        <f t="shared" si="1"/>
        <v>12.42603550295858</v>
      </c>
      <c r="Y19" s="14">
        <f t="shared" si="1"/>
        <v>12.073490813648297</v>
      </c>
      <c r="Z19" s="15">
        <f t="shared" si="5"/>
        <v>1470.4480234260616</v>
      </c>
      <c r="AA19" s="18">
        <f t="shared" si="6"/>
        <v>1647.9824304538802</v>
      </c>
      <c r="AB19" s="9">
        <v>1471</v>
      </c>
      <c r="AC19" s="26">
        <f t="shared" si="2"/>
        <v>112.03143646865263</v>
      </c>
      <c r="AD19" s="21">
        <f t="shared" si="3"/>
        <v>111.60849772382397</v>
      </c>
      <c r="AE19" s="34" t="e">
        <f t="shared" si="7"/>
        <v>#VALUE!</v>
      </c>
      <c r="AF19" s="35" t="e">
        <f t="shared" si="7"/>
        <v>#VALUE!</v>
      </c>
      <c r="AG19" s="36">
        <f t="shared" si="8"/>
        <v>0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3798</v>
      </c>
      <c r="C20" s="23" t="s">
        <v>44</v>
      </c>
      <c r="D20" s="23"/>
      <c r="E20" s="23"/>
      <c r="F20" s="23">
        <v>2665</v>
      </c>
      <c r="G20" s="23"/>
      <c r="H20" s="23"/>
      <c r="I20" s="23" t="s">
        <v>45</v>
      </c>
      <c r="J20" s="1">
        <v>6387</v>
      </c>
      <c r="K20" s="1">
        <v>1331</v>
      </c>
      <c r="L20" s="1">
        <v>128.69999999999999</v>
      </c>
      <c r="M20" s="30">
        <f t="shared" si="4"/>
        <v>20.707070707070709</v>
      </c>
      <c r="N20" s="1">
        <v>6500</v>
      </c>
      <c r="O20" s="1">
        <v>1450</v>
      </c>
      <c r="P20" s="1">
        <v>143.1</v>
      </c>
      <c r="Q20" s="1">
        <v>6700</v>
      </c>
      <c r="R20" s="1">
        <v>1550</v>
      </c>
      <c r="S20" s="6">
        <v>152</v>
      </c>
      <c r="T20" s="12">
        <f t="shared" si="0"/>
        <v>1.7692187255362455</v>
      </c>
      <c r="U20" s="13">
        <f t="shared" si="0"/>
        <v>8.9406461307287763</v>
      </c>
      <c r="V20" s="13">
        <f t="shared" si="0"/>
        <v>11.188811188811194</v>
      </c>
      <c r="W20" s="13">
        <f t="shared" si="1"/>
        <v>3.0769230769230771</v>
      </c>
      <c r="X20" s="13">
        <f t="shared" si="1"/>
        <v>6.8965517241379306</v>
      </c>
      <c r="Y20" s="14">
        <f t="shared" si="1"/>
        <v>6.2194269741439596</v>
      </c>
      <c r="Z20" s="15">
        <f t="shared" si="5"/>
        <v>2963.1818181818185</v>
      </c>
      <c r="AA20" s="18">
        <f t="shared" si="6"/>
        <v>3147.4747474747478</v>
      </c>
      <c r="AB20" s="9">
        <v>3285</v>
      </c>
      <c r="AC20" s="26">
        <f t="shared" si="2"/>
        <v>95.81353873591317</v>
      </c>
      <c r="AD20" s="21">
        <f t="shared" si="3"/>
        <v>123.26454033771105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3902</v>
      </c>
      <c r="C21" s="23" t="s">
        <v>51</v>
      </c>
      <c r="D21" s="23"/>
      <c r="E21" s="23"/>
      <c r="F21" s="23">
        <v>1130</v>
      </c>
      <c r="G21" s="23"/>
      <c r="H21" s="23"/>
      <c r="I21" s="23" t="s">
        <v>52</v>
      </c>
      <c r="J21" s="1">
        <v>4026</v>
      </c>
      <c r="K21" s="1">
        <v>802</v>
      </c>
      <c r="L21" s="1">
        <v>13.9</v>
      </c>
      <c r="M21" s="30">
        <f t="shared" si="4"/>
        <v>81.294964028776974</v>
      </c>
      <c r="N21" s="1">
        <v>4800</v>
      </c>
      <c r="O21" s="1">
        <v>900</v>
      </c>
      <c r="P21" s="1">
        <v>15.2</v>
      </c>
      <c r="Q21" s="1">
        <v>5300</v>
      </c>
      <c r="R21" s="1">
        <v>1000</v>
      </c>
      <c r="S21" s="6">
        <v>17.8</v>
      </c>
      <c r="T21" s="12">
        <f t="shared" si="0"/>
        <v>19.225037257824145</v>
      </c>
      <c r="U21" s="13">
        <f t="shared" si="0"/>
        <v>12.219451371571072</v>
      </c>
      <c r="V21" s="13">
        <f t="shared" si="0"/>
        <v>9.3525179856115024</v>
      </c>
      <c r="W21" s="13">
        <f t="shared" ref="W21:Y36" si="13">ABS(Q21-N21)/N21*100</f>
        <v>10.416666666666668</v>
      </c>
      <c r="X21" s="13">
        <f t="shared" si="13"/>
        <v>11.111111111111111</v>
      </c>
      <c r="Y21" s="14">
        <f t="shared" si="13"/>
        <v>17.105263157894747</v>
      </c>
      <c r="Z21" s="15">
        <f t="shared" si="5"/>
        <v>1235.68345323741</v>
      </c>
      <c r="AA21" s="18">
        <f t="shared" si="6"/>
        <v>1447.0503597122301</v>
      </c>
      <c r="AB21" s="9">
        <v>1655</v>
      </c>
      <c r="AC21" s="26">
        <f t="shared" si="2"/>
        <v>87.435067052098503</v>
      </c>
      <c r="AD21" s="21">
        <f t="shared" si="3"/>
        <v>146.46017699115043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0</v>
      </c>
      <c r="AJ21" s="47">
        <f t="shared" si="11"/>
        <v>1</v>
      </c>
      <c r="AK21" s="47" t="str">
        <f t="shared" si="12"/>
        <v>×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>
        <v>3909</v>
      </c>
      <c r="C22" s="22" t="s">
        <v>53</v>
      </c>
      <c r="D22" s="23" t="s">
        <v>63</v>
      </c>
      <c r="E22" s="23" t="s">
        <v>360</v>
      </c>
      <c r="F22" s="23">
        <v>616</v>
      </c>
      <c r="G22" s="30">
        <v>72.319999999999993</v>
      </c>
      <c r="H22" s="23">
        <v>4.75</v>
      </c>
      <c r="I22" s="23" t="s">
        <v>54</v>
      </c>
      <c r="J22" s="1">
        <v>1508</v>
      </c>
      <c r="K22" s="1">
        <v>92</v>
      </c>
      <c r="L22" s="42">
        <v>0.1</v>
      </c>
      <c r="M22" s="30">
        <f t="shared" si="4"/>
        <v>6160</v>
      </c>
      <c r="N22" s="1">
        <v>1800</v>
      </c>
      <c r="O22" s="1">
        <v>140</v>
      </c>
      <c r="P22" s="1">
        <v>11.8</v>
      </c>
      <c r="Q22" s="1">
        <v>2000</v>
      </c>
      <c r="R22" s="1">
        <v>200</v>
      </c>
      <c r="S22" s="6">
        <v>17.7</v>
      </c>
      <c r="T22" s="12">
        <f t="shared" si="0"/>
        <v>19.363395225464192</v>
      </c>
      <c r="U22" s="13">
        <f t="shared" si="0"/>
        <v>52.173913043478258</v>
      </c>
      <c r="V22" s="13">
        <f t="shared" si="0"/>
        <v>11700</v>
      </c>
      <c r="W22" s="13">
        <f t="shared" si="13"/>
        <v>11.111111111111111</v>
      </c>
      <c r="X22" s="13">
        <f t="shared" si="13"/>
        <v>42.857142857142854</v>
      </c>
      <c r="Y22" s="14">
        <f t="shared" si="13"/>
        <v>49.999999999999986</v>
      </c>
      <c r="Z22" s="15">
        <f t="shared" si="5"/>
        <v>72688</v>
      </c>
      <c r="AA22" s="18">
        <f t="shared" si="6"/>
        <v>109032</v>
      </c>
      <c r="AB22" s="9">
        <v>623</v>
      </c>
      <c r="AC22" s="43">
        <f t="shared" si="2"/>
        <v>17501.123595505618</v>
      </c>
      <c r="AD22" s="21">
        <f t="shared" si="3"/>
        <v>101.13636363636364</v>
      </c>
      <c r="AE22" s="37">
        <f t="shared" si="7"/>
        <v>2.4432432432432427</v>
      </c>
      <c r="AF22" s="38">
        <f t="shared" si="7"/>
        <v>1.8269230769230769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29.6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2.6</v>
      </c>
    </row>
    <row r="23" spans="2:45" hidden="1">
      <c r="B23" s="23">
        <v>3925</v>
      </c>
      <c r="C23" s="23" t="s">
        <v>55</v>
      </c>
      <c r="D23" s="23"/>
      <c r="E23" s="23"/>
      <c r="F23" s="23">
        <v>4715</v>
      </c>
      <c r="G23" s="23"/>
      <c r="H23" s="23"/>
      <c r="I23" s="23" t="s">
        <v>57</v>
      </c>
      <c r="J23" s="1">
        <v>3667</v>
      </c>
      <c r="K23" s="1">
        <v>1101</v>
      </c>
      <c r="L23" s="1">
        <v>110.8</v>
      </c>
      <c r="M23" s="30">
        <f t="shared" si="4"/>
        <v>42.554151624548737</v>
      </c>
      <c r="N23" s="1">
        <v>4050</v>
      </c>
      <c r="O23" s="1">
        <v>1250</v>
      </c>
      <c r="P23" s="1">
        <v>122.2</v>
      </c>
      <c r="Q23" s="1">
        <v>4500</v>
      </c>
      <c r="R23" s="1">
        <v>1450</v>
      </c>
      <c r="S23" s="6">
        <v>142.9</v>
      </c>
      <c r="T23" s="12">
        <f t="shared" si="0"/>
        <v>10.444505044995909</v>
      </c>
      <c r="U23" s="13">
        <f t="shared" si="0"/>
        <v>13.533151680290645</v>
      </c>
      <c r="V23" s="13">
        <f t="shared" si="0"/>
        <v>10.288808664259934</v>
      </c>
      <c r="W23" s="13">
        <f t="shared" si="13"/>
        <v>11.111111111111111</v>
      </c>
      <c r="X23" s="13">
        <f t="shared" si="13"/>
        <v>16</v>
      </c>
      <c r="Y23" s="14">
        <f t="shared" si="13"/>
        <v>16.939443535188218</v>
      </c>
      <c r="Z23" s="15">
        <f t="shared" si="5"/>
        <v>5200.1173285198556</v>
      </c>
      <c r="AA23" s="18">
        <f t="shared" si="6"/>
        <v>6080.9882671480145</v>
      </c>
      <c r="AB23" s="9">
        <v>5000</v>
      </c>
      <c r="AC23" s="26">
        <f t="shared" si="2"/>
        <v>121.61976534296029</v>
      </c>
      <c r="AD23" s="21">
        <f t="shared" si="3"/>
        <v>106.04453870625663</v>
      </c>
      <c r="AE23" s="34" t="e">
        <f t="shared" si="7"/>
        <v>#VALUE!</v>
      </c>
      <c r="AF23" s="35" t="e">
        <f t="shared" si="7"/>
        <v>#VALUE!</v>
      </c>
      <c r="AG23" s="36">
        <f t="shared" si="8"/>
        <v>0</v>
      </c>
      <c r="AH23" s="36">
        <f t="shared" si="9"/>
        <v>0</v>
      </c>
      <c r="AI23" s="47">
        <f t="shared" si="10"/>
        <v>1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>
        <v>3933</v>
      </c>
      <c r="C24" s="23" t="s">
        <v>58</v>
      </c>
      <c r="D24" s="23" t="s">
        <v>59</v>
      </c>
      <c r="E24" s="23" t="s">
        <v>360</v>
      </c>
      <c r="F24" s="23">
        <v>4665</v>
      </c>
      <c r="G24" s="23">
        <v>67.86</v>
      </c>
      <c r="H24" s="23">
        <v>8.5</v>
      </c>
      <c r="I24" s="23" t="s">
        <v>60</v>
      </c>
      <c r="J24" s="1">
        <v>3186</v>
      </c>
      <c r="K24" s="1">
        <v>241</v>
      </c>
      <c r="L24" s="1">
        <v>40.200000000000003</v>
      </c>
      <c r="M24" s="30">
        <f t="shared" si="4"/>
        <v>116.04477611940298</v>
      </c>
      <c r="N24" s="1">
        <v>3600</v>
      </c>
      <c r="O24" s="1">
        <v>300</v>
      </c>
      <c r="P24" s="1">
        <v>51.9</v>
      </c>
      <c r="Q24" s="1">
        <v>4000</v>
      </c>
      <c r="R24" s="1">
        <v>330</v>
      </c>
      <c r="S24" s="6">
        <v>57.1</v>
      </c>
      <c r="T24" s="12">
        <f t="shared" si="0"/>
        <v>12.994350282485875</v>
      </c>
      <c r="U24" s="13">
        <f t="shared" si="0"/>
        <v>24.481327800829874</v>
      </c>
      <c r="V24" s="13">
        <f t="shared" si="0"/>
        <v>29.10447761194029</v>
      </c>
      <c r="W24" s="13">
        <f t="shared" si="13"/>
        <v>11.111111111111111</v>
      </c>
      <c r="X24" s="13">
        <f t="shared" si="13"/>
        <v>10</v>
      </c>
      <c r="Y24" s="14">
        <f t="shared" si="13"/>
        <v>10.019267822736037</v>
      </c>
      <c r="Z24" s="15">
        <f t="shared" si="5"/>
        <v>6022.7238805970146</v>
      </c>
      <c r="AA24" s="18">
        <f t="shared" si="6"/>
        <v>6626.1567164179105</v>
      </c>
      <c r="AB24" s="9">
        <v>3815</v>
      </c>
      <c r="AC24" s="24">
        <f t="shared" si="2"/>
        <v>173.68693883140003</v>
      </c>
      <c r="AD24" s="21">
        <f t="shared" si="3"/>
        <v>81.779206859592719</v>
      </c>
      <c r="AE24" s="34">
        <f t="shared" si="7"/>
        <v>3.4622448979591836</v>
      </c>
      <c r="AF24" s="35">
        <f t="shared" si="7"/>
        <v>5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0</v>
      </c>
      <c r="AK24" s="47" t="str">
        <f t="shared" si="12"/>
        <v>×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19.600000000000001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1.7</v>
      </c>
    </row>
    <row r="25" spans="2:45">
      <c r="B25" s="23">
        <v>3939</v>
      </c>
      <c r="C25" s="23" t="s">
        <v>62</v>
      </c>
      <c r="D25" s="23" t="s">
        <v>63</v>
      </c>
      <c r="E25" s="23" t="s">
        <v>360</v>
      </c>
      <c r="F25" s="23">
        <v>916</v>
      </c>
      <c r="G25" s="23">
        <v>96.36</v>
      </c>
      <c r="H25" s="23">
        <v>22.49</v>
      </c>
      <c r="I25" s="23" t="s">
        <v>64</v>
      </c>
      <c r="J25" s="1">
        <v>1685</v>
      </c>
      <c r="K25" s="1">
        <v>544</v>
      </c>
      <c r="L25" s="1">
        <v>7.4</v>
      </c>
      <c r="M25" s="30">
        <f t="shared" si="4"/>
        <v>123.78378378378378</v>
      </c>
      <c r="N25" s="1">
        <v>1880</v>
      </c>
      <c r="O25" s="1">
        <v>620</v>
      </c>
      <c r="P25" s="1">
        <v>8.6999999999999993</v>
      </c>
      <c r="Q25" s="1">
        <v>2150</v>
      </c>
      <c r="R25" s="1">
        <v>720</v>
      </c>
      <c r="S25" s="6">
        <v>10</v>
      </c>
      <c r="T25" s="12">
        <f t="shared" si="0"/>
        <v>11.572700296735905</v>
      </c>
      <c r="U25" s="13">
        <f t="shared" si="0"/>
        <v>13.970588235294118</v>
      </c>
      <c r="V25" s="13">
        <f t="shared" si="0"/>
        <v>17.567567567567551</v>
      </c>
      <c r="W25" s="13">
        <f t="shared" si="13"/>
        <v>14.361702127659576</v>
      </c>
      <c r="X25" s="13">
        <f t="shared" si="13"/>
        <v>16.129032258064516</v>
      </c>
      <c r="Y25" s="14">
        <f t="shared" si="13"/>
        <v>14.942528735632193</v>
      </c>
      <c r="Z25" s="15">
        <f t="shared" si="5"/>
        <v>1076.9189189189187</v>
      </c>
      <c r="AA25" s="18">
        <f t="shared" si="6"/>
        <v>1237.8378378378377</v>
      </c>
      <c r="AB25" s="9">
        <v>799</v>
      </c>
      <c r="AC25" s="24">
        <f t="shared" si="2"/>
        <v>154.92338395967931</v>
      </c>
      <c r="AD25" s="21">
        <f t="shared" si="3"/>
        <v>87.227074235807862</v>
      </c>
      <c r="AE25" s="34">
        <f t="shared" si="7"/>
        <v>3.2554054054054054</v>
      </c>
      <c r="AF25" s="35">
        <f t="shared" si="7"/>
        <v>8.6499999999999986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1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29.6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2.6</v>
      </c>
    </row>
    <row r="26" spans="2:45" hidden="1">
      <c r="B26" s="23">
        <v>3955</v>
      </c>
      <c r="C26" s="23" t="s">
        <v>65</v>
      </c>
      <c r="D26" s="23" t="s">
        <v>66</v>
      </c>
      <c r="E26" s="23"/>
      <c r="F26" s="23">
        <v>631</v>
      </c>
      <c r="G26" s="23"/>
      <c r="H26" s="23"/>
      <c r="I26" s="23" t="s">
        <v>67</v>
      </c>
      <c r="J26" s="1">
        <v>23421</v>
      </c>
      <c r="K26" s="1">
        <v>675</v>
      </c>
      <c r="L26" s="1">
        <v>48.8</v>
      </c>
      <c r="M26" s="30">
        <f t="shared" si="4"/>
        <v>12.93032786885246</v>
      </c>
      <c r="N26" s="1">
        <v>24000</v>
      </c>
      <c r="O26" s="1">
        <v>1000</v>
      </c>
      <c r="P26" s="1">
        <v>69</v>
      </c>
      <c r="Q26" s="1">
        <v>24500</v>
      </c>
      <c r="R26" s="1">
        <v>1050</v>
      </c>
      <c r="S26" s="6">
        <v>71.900000000000006</v>
      </c>
      <c r="T26" s="12">
        <f t="shared" ref="T26:V89" si="14">ABS(N26-J26)/J26*100</f>
        <v>2.4721403868323297</v>
      </c>
      <c r="U26" s="13">
        <f t="shared" si="14"/>
        <v>48.148148148148145</v>
      </c>
      <c r="V26" s="13">
        <f t="shared" si="14"/>
        <v>41.393442622950829</v>
      </c>
      <c r="W26" s="13">
        <f t="shared" si="13"/>
        <v>2.083333333333333</v>
      </c>
      <c r="X26" s="13">
        <f t="shared" si="13"/>
        <v>5</v>
      </c>
      <c r="Y26" s="14">
        <f t="shared" si="13"/>
        <v>4.2028985507246457</v>
      </c>
      <c r="Z26" s="15">
        <f t="shared" si="5"/>
        <v>892.19262295081978</v>
      </c>
      <c r="AA26" s="18">
        <f t="shared" si="6"/>
        <v>929.69057377049194</v>
      </c>
      <c r="AB26" s="9">
        <v>849</v>
      </c>
      <c r="AC26" s="26">
        <f t="shared" si="2"/>
        <v>109.50419007897432</v>
      </c>
      <c r="AD26" s="21">
        <f t="shared" si="3"/>
        <v>134.54833597464341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1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 hidden="1">
      <c r="B27" s="23">
        <v>3962</v>
      </c>
      <c r="C27" s="23" t="s">
        <v>68</v>
      </c>
      <c r="D27" s="23" t="s">
        <v>63</v>
      </c>
      <c r="E27" s="23"/>
      <c r="F27" s="23">
        <v>5630</v>
      </c>
      <c r="G27" s="23"/>
      <c r="H27" s="23"/>
      <c r="I27" s="23" t="s">
        <v>69</v>
      </c>
      <c r="J27" s="1">
        <v>7054</v>
      </c>
      <c r="K27" s="1">
        <v>1081</v>
      </c>
      <c r="L27" s="1">
        <v>26.2</v>
      </c>
      <c r="M27" s="30">
        <f t="shared" si="4"/>
        <v>214.8854961832061</v>
      </c>
      <c r="N27" s="1">
        <v>12000</v>
      </c>
      <c r="O27" s="1">
        <v>3000</v>
      </c>
      <c r="P27" s="1">
        <v>76.099999999999994</v>
      </c>
      <c r="Q27" s="1">
        <v>14600</v>
      </c>
      <c r="R27" s="1">
        <v>3400</v>
      </c>
      <c r="S27" s="6">
        <v>87.5</v>
      </c>
      <c r="T27" s="12">
        <f t="shared" si="14"/>
        <v>70.116246101502682</v>
      </c>
      <c r="U27" s="13">
        <f t="shared" si="14"/>
        <v>177.52081406105458</v>
      </c>
      <c r="V27" s="13">
        <f t="shared" si="14"/>
        <v>190.45801526717554</v>
      </c>
      <c r="W27" s="13">
        <f t="shared" si="13"/>
        <v>21.666666666666668</v>
      </c>
      <c r="X27" s="13">
        <f t="shared" si="13"/>
        <v>13.333333333333334</v>
      </c>
      <c r="Y27" s="14">
        <f t="shared" si="13"/>
        <v>14.9802890932983</v>
      </c>
      <c r="Z27" s="15">
        <f t="shared" si="5"/>
        <v>16352.786259541983</v>
      </c>
      <c r="AA27" s="18">
        <f t="shared" si="6"/>
        <v>18802.480916030534</v>
      </c>
      <c r="AB27" s="9">
        <v>12470</v>
      </c>
      <c r="AC27" s="26">
        <f t="shared" si="2"/>
        <v>150.78172346455921</v>
      </c>
      <c r="AD27" s="21">
        <f t="shared" si="3"/>
        <v>221.49200710479576</v>
      </c>
      <c r="AE27" s="34" t="e">
        <f t="shared" si="15"/>
        <v>#N/A</v>
      </c>
      <c r="AF27" s="35" t="e">
        <f t="shared" si="15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0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3981</v>
      </c>
      <c r="C28" s="23" t="s">
        <v>70</v>
      </c>
      <c r="D28" s="23" t="s">
        <v>63</v>
      </c>
      <c r="E28" s="23"/>
      <c r="F28" s="23">
        <v>1528</v>
      </c>
      <c r="G28" s="23"/>
      <c r="H28" s="23"/>
      <c r="I28" s="23" t="s">
        <v>71</v>
      </c>
      <c r="J28" s="1">
        <v>10401</v>
      </c>
      <c r="K28" s="1">
        <v>817</v>
      </c>
      <c r="L28" s="1">
        <v>84.5</v>
      </c>
      <c r="M28" s="30">
        <f t="shared" si="4"/>
        <v>18.082840236686391</v>
      </c>
      <c r="N28" s="1">
        <v>12200</v>
      </c>
      <c r="O28" s="1">
        <v>1200</v>
      </c>
      <c r="P28" s="1">
        <v>118.4</v>
      </c>
      <c r="Q28" s="1">
        <v>12500</v>
      </c>
      <c r="R28" s="1">
        <v>1300</v>
      </c>
      <c r="S28" s="6">
        <v>132</v>
      </c>
      <c r="T28" s="12">
        <f t="shared" si="14"/>
        <v>17.296413806364772</v>
      </c>
      <c r="U28" s="13">
        <f t="shared" si="14"/>
        <v>46.878824969400249</v>
      </c>
      <c r="V28" s="13">
        <f t="shared" si="14"/>
        <v>40.118343195266284</v>
      </c>
      <c r="W28" s="13">
        <f t="shared" si="13"/>
        <v>2.459016393442623</v>
      </c>
      <c r="X28" s="13">
        <f t="shared" si="13"/>
        <v>8.3333333333333321</v>
      </c>
      <c r="Y28" s="14">
        <f t="shared" si="13"/>
        <v>11.486486486486482</v>
      </c>
      <c r="Z28" s="15">
        <f t="shared" si="5"/>
        <v>2141.0082840236687</v>
      </c>
      <c r="AA28" s="18">
        <f t="shared" si="6"/>
        <v>2386.9349112426034</v>
      </c>
      <c r="AB28" s="9">
        <v>1756</v>
      </c>
      <c r="AC28" s="26">
        <f t="shared" si="2"/>
        <v>135.930234125433</v>
      </c>
      <c r="AD28" s="21">
        <f t="shared" si="3"/>
        <v>114.92146596858639</v>
      </c>
      <c r="AE28" s="34" t="e">
        <f t="shared" si="15"/>
        <v>#N/A</v>
      </c>
      <c r="AF28" s="35" t="e">
        <f t="shared" si="15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1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3983</v>
      </c>
      <c r="C29" s="23" t="s">
        <v>72</v>
      </c>
      <c r="D29" s="23" t="s">
        <v>63</v>
      </c>
      <c r="E29" s="23" t="s">
        <v>360</v>
      </c>
      <c r="F29" s="23">
        <v>2977</v>
      </c>
      <c r="G29" s="23"/>
      <c r="H29" s="23"/>
      <c r="I29" s="23" t="s">
        <v>73</v>
      </c>
      <c r="J29" s="1">
        <v>5022</v>
      </c>
      <c r="K29" s="1">
        <v>1333</v>
      </c>
      <c r="L29" s="1">
        <v>54.2</v>
      </c>
      <c r="M29" s="30">
        <f t="shared" si="4"/>
        <v>54.926199261992615</v>
      </c>
      <c r="N29" s="1">
        <v>5400</v>
      </c>
      <c r="O29" s="1">
        <v>1650</v>
      </c>
      <c r="P29" s="1">
        <v>68</v>
      </c>
      <c r="Q29" s="1">
        <v>6000</v>
      </c>
      <c r="R29" s="1">
        <v>1900</v>
      </c>
      <c r="S29" s="6">
        <v>75.3</v>
      </c>
      <c r="T29" s="12">
        <f t="shared" si="14"/>
        <v>7.5268817204301079</v>
      </c>
      <c r="U29" s="13">
        <f t="shared" si="14"/>
        <v>23.78094523630908</v>
      </c>
      <c r="V29" s="13">
        <f t="shared" si="14"/>
        <v>25.461254612546121</v>
      </c>
      <c r="W29" s="13">
        <f t="shared" si="13"/>
        <v>11.111111111111111</v>
      </c>
      <c r="X29" s="13">
        <f t="shared" si="13"/>
        <v>15.151515151515152</v>
      </c>
      <c r="Y29" s="14">
        <f t="shared" si="13"/>
        <v>10.735294117647054</v>
      </c>
      <c r="Z29" s="15">
        <f t="shared" si="5"/>
        <v>3734.9815498154976</v>
      </c>
      <c r="AA29" s="18">
        <f t="shared" si="6"/>
        <v>4135.9428044280439</v>
      </c>
      <c r="AB29" s="9">
        <v>3140</v>
      </c>
      <c r="AC29" s="26">
        <f t="shared" si="2"/>
        <v>131.7179237078995</v>
      </c>
      <c r="AD29" s="21">
        <f t="shared" si="3"/>
        <v>105.47531071548539</v>
      </c>
      <c r="AE29" s="34">
        <f t="shared" si="15"/>
        <v>0</v>
      </c>
      <c r="AF29" s="35">
        <f t="shared" si="15"/>
        <v>0</v>
      </c>
      <c r="AG29" s="36">
        <f t="shared" si="8"/>
        <v>0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29.6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2.6</v>
      </c>
    </row>
    <row r="30" spans="2:45" hidden="1">
      <c r="B30" s="23">
        <v>3984</v>
      </c>
      <c r="C30" s="23" t="s">
        <v>74</v>
      </c>
      <c r="D30" s="23" t="s">
        <v>63</v>
      </c>
      <c r="E30" s="23"/>
      <c r="F30" s="23">
        <v>3310</v>
      </c>
      <c r="G30" s="23"/>
      <c r="H30" s="23"/>
      <c r="I30" s="23" t="s">
        <v>75</v>
      </c>
      <c r="J30" s="1">
        <v>1333</v>
      </c>
      <c r="K30" s="1">
        <v>529</v>
      </c>
      <c r="L30" s="1">
        <v>44.1</v>
      </c>
      <c r="M30" s="30">
        <f t="shared" si="4"/>
        <v>75.056689342403629</v>
      </c>
      <c r="N30" s="1">
        <v>1680</v>
      </c>
      <c r="O30" s="1">
        <v>650</v>
      </c>
      <c r="P30" s="1">
        <v>52.9</v>
      </c>
      <c r="Q30" s="1">
        <v>1800</v>
      </c>
      <c r="R30" s="1">
        <v>720</v>
      </c>
      <c r="S30" s="6">
        <v>58.1</v>
      </c>
      <c r="T30" s="12">
        <f t="shared" si="14"/>
        <v>26.03150787696924</v>
      </c>
      <c r="U30" s="13">
        <f t="shared" si="14"/>
        <v>22.873345935727787</v>
      </c>
      <c r="V30" s="13">
        <f t="shared" si="14"/>
        <v>19.95464852607709</v>
      </c>
      <c r="W30" s="13">
        <f t="shared" si="13"/>
        <v>7.1428571428571423</v>
      </c>
      <c r="X30" s="13">
        <f t="shared" si="13"/>
        <v>10.76923076923077</v>
      </c>
      <c r="Y30" s="14">
        <f t="shared" si="13"/>
        <v>9.8298676748582281</v>
      </c>
      <c r="Z30" s="15">
        <f t="shared" si="5"/>
        <v>3970.4988662131518</v>
      </c>
      <c r="AA30" s="18">
        <f t="shared" si="6"/>
        <v>4360.7936507936511</v>
      </c>
      <c r="AB30" s="9">
        <v>3830</v>
      </c>
      <c r="AC30" s="26">
        <f t="shared" si="2"/>
        <v>113.85884205727548</v>
      </c>
      <c r="AD30" s="21">
        <f t="shared" si="3"/>
        <v>115.70996978851964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0</v>
      </c>
      <c r="AI30" s="47">
        <f t="shared" si="10"/>
        <v>0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>
      <c r="B31" s="23">
        <v>3988</v>
      </c>
      <c r="C31" s="27" t="s">
        <v>172</v>
      </c>
      <c r="D31" s="23" t="s">
        <v>59</v>
      </c>
      <c r="E31" s="23" t="s">
        <v>360</v>
      </c>
      <c r="F31" s="23">
        <v>1433</v>
      </c>
      <c r="G31" s="23">
        <v>18.670000000000002</v>
      </c>
      <c r="H31" s="23">
        <v>2.06</v>
      </c>
      <c r="I31" s="23" t="s">
        <v>173</v>
      </c>
      <c r="J31" s="1">
        <v>5130</v>
      </c>
      <c r="K31" s="1">
        <v>216</v>
      </c>
      <c r="L31" s="1">
        <v>60</v>
      </c>
      <c r="M31" s="30">
        <f t="shared" si="4"/>
        <v>23.883333333333333</v>
      </c>
      <c r="N31" s="1">
        <v>5850</v>
      </c>
      <c r="O31" s="1">
        <v>320</v>
      </c>
      <c r="P31" s="1">
        <v>81.599999999999994</v>
      </c>
      <c r="Q31" s="1">
        <v>6700</v>
      </c>
      <c r="R31" s="1">
        <v>360</v>
      </c>
      <c r="S31" s="6">
        <v>93.3</v>
      </c>
      <c r="T31" s="12">
        <f t="shared" si="14"/>
        <v>14.035087719298245</v>
      </c>
      <c r="U31" s="13">
        <f t="shared" si="14"/>
        <v>48.148148148148145</v>
      </c>
      <c r="V31" s="13">
        <f t="shared" si="14"/>
        <v>35.999999999999993</v>
      </c>
      <c r="W31" s="13">
        <f t="shared" si="13"/>
        <v>14.529914529914532</v>
      </c>
      <c r="X31" s="13">
        <f t="shared" si="13"/>
        <v>12.5</v>
      </c>
      <c r="Y31" s="14">
        <f t="shared" si="13"/>
        <v>14.338235294117652</v>
      </c>
      <c r="Z31" s="15">
        <f t="shared" si="5"/>
        <v>1948.8799999999999</v>
      </c>
      <c r="AA31" s="18">
        <f t="shared" si="6"/>
        <v>2228.3150000000001</v>
      </c>
      <c r="AB31" s="9">
        <v>1524</v>
      </c>
      <c r="AC31" s="24">
        <f t="shared" si="2"/>
        <v>146.21489501312337</v>
      </c>
      <c r="AD31" s="21">
        <f t="shared" si="3"/>
        <v>106.35031402651779</v>
      </c>
      <c r="AE31" s="37">
        <f t="shared" si="15"/>
        <v>0.95255102040816331</v>
      </c>
      <c r="AF31" s="38">
        <f t="shared" si="15"/>
        <v>1.2117647058823531</v>
      </c>
      <c r="AG31" s="39">
        <f t="shared" si="8"/>
        <v>1</v>
      </c>
      <c r="AH31" s="39">
        <f t="shared" si="9"/>
        <v>0</v>
      </c>
      <c r="AI31" s="40">
        <f t="shared" si="10"/>
        <v>1</v>
      </c>
      <c r="AJ31" s="40">
        <f t="shared" si="11"/>
        <v>0</v>
      </c>
      <c r="AK31" s="40" t="str">
        <f t="shared" si="12"/>
        <v>×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19.600000000000001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1.7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9BC214F0-0C43-4A44-BF04-145589E35199}">
      <formula1>業種</formula1>
    </dataValidation>
    <dataValidation type="list" allowBlank="1" showInputMessage="1" showErrorMessage="1" sqref="D5:D103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Z16" activePane="bottomRight" state="frozen"/>
      <selection pane="topRight" activeCell="F1" sqref="F1"/>
      <selection pane="bottomLeft" activeCell="A4" sqref="A4"/>
      <selection pane="bottomRight" activeCell="A5" sqref="A5:XFD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47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 hidden="1">
      <c r="B36" s="23">
        <v>4446</v>
      </c>
      <c r="C36" s="23" t="s">
        <v>109</v>
      </c>
      <c r="D36" s="23" t="s">
        <v>63</v>
      </c>
      <c r="E36" s="23" t="s">
        <v>77</v>
      </c>
      <c r="F36" s="23">
        <v>2070</v>
      </c>
      <c r="G36" s="23"/>
      <c r="H36" s="23"/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2489</v>
      </c>
      <c r="AC36" s="26">
        <f t="shared" si="2"/>
        <v>140.80185373784184</v>
      </c>
      <c r="AD36" s="21">
        <f t="shared" si="3"/>
        <v>120.2415458937198</v>
      </c>
      <c r="AE36" s="34" t="e">
        <f t="shared" si="15"/>
        <v>#N/A</v>
      </c>
      <c r="AF36" s="35" t="e">
        <f t="shared" si="15"/>
        <v>#N/A</v>
      </c>
      <c r="AG36" s="36">
        <f t="shared" si="8"/>
        <v>1</v>
      </c>
      <c r="AH36" s="36">
        <f t="shared" si="9"/>
        <v>1</v>
      </c>
      <c r="AI36" s="47">
        <f t="shared" si="10"/>
        <v>0</v>
      </c>
      <c r="AJ36" s="47">
        <f t="shared" si="11"/>
        <v>1</v>
      </c>
      <c r="AK36" s="47" t="str">
        <f t="shared" si="12"/>
        <v>×</v>
      </c>
      <c r="AL36" s="1"/>
      <c r="AM36" s="1"/>
      <c r="AN36" s="1"/>
      <c r="AR36" s="2" t="e">
        <f>IF(D36="東1",VLOOKUP(E36,参照!$B$4:$J$36,2,FALSE),IF(D36="東2",VLOOKUP(E36,参照!$B$4:$J$36,4,FALSE),IF(D36="M",VLOOKUP(E36,参照!$B$4:$J$36,6,FALSE), IF(D36="JQ",VLOOKUP(E36,参照!$B$4:$J$36,8,FALSE),"-") )))</f>
        <v>#N/A</v>
      </c>
      <c r="AS36" s="2" t="e">
        <f>IF(D36="東1",VLOOKUP(E36,参照!$B$4:$J$36,3,FALSE),IF(D36="東2",VLOOKUP(E36,参照!$B$4:$J$36,5,FALSE),IF(D36="M",VLOOKUP(E36,参照!$B$4:$J$36,7,FALSE), IF(D36="JQ",VLOOKUP(E36,参照!$B$4:$J$36,9,FALSE),"-") )))</f>
        <v>#N/A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47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57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59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59" t="e">
        <f t="shared" ref="AI70:AI133" si="24">IF(T70&lt;=U70,1,0)</f>
        <v>#DIV/0!</v>
      </c>
      <c r="AJ70" s="59" t="e">
        <f t="shared" ref="AJ70:AJ133" si="25">IF(W70&lt;=X70,1,0)</f>
        <v>#DIV/0!</v>
      </c>
      <c r="AK70" s="59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8"/>
    </row>
    <row r="2" spans="2:45">
      <c r="AE2" s="61" t="s">
        <v>182</v>
      </c>
      <c r="AF2" s="61"/>
      <c r="AG2" s="62" t="s">
        <v>183</v>
      </c>
      <c r="AH2" s="65"/>
      <c r="AI2" s="65"/>
      <c r="AJ2" s="65"/>
      <c r="AK2" s="66"/>
      <c r="AL2" s="61" t="s">
        <v>184</v>
      </c>
      <c r="AM2" s="61"/>
      <c r="AN2" s="61"/>
    </row>
    <row r="3" spans="2:45">
      <c r="B3" s="61" t="s">
        <v>11</v>
      </c>
      <c r="C3" s="61"/>
      <c r="D3" s="61"/>
      <c r="E3" s="61"/>
      <c r="F3" s="61"/>
      <c r="G3" s="61"/>
      <c r="H3" s="61"/>
      <c r="I3" s="61"/>
      <c r="J3" s="62" t="s">
        <v>6</v>
      </c>
      <c r="K3" s="65"/>
      <c r="L3" s="65"/>
      <c r="M3" s="66"/>
      <c r="N3" s="61" t="s">
        <v>7</v>
      </c>
      <c r="O3" s="61"/>
      <c r="P3" s="61"/>
      <c r="Q3" s="61" t="s">
        <v>8</v>
      </c>
      <c r="R3" s="61"/>
      <c r="S3" s="62"/>
      <c r="T3" s="63" t="s">
        <v>14</v>
      </c>
      <c r="U3" s="61"/>
      <c r="V3" s="61"/>
      <c r="W3" s="61" t="s">
        <v>15</v>
      </c>
      <c r="X3" s="61"/>
      <c r="Y3" s="62"/>
      <c r="Z3" s="63" t="s">
        <v>13</v>
      </c>
      <c r="AA3" s="62"/>
      <c r="AB3" s="64" t="s">
        <v>27</v>
      </c>
      <c r="AC3" s="65"/>
      <c r="AD3" s="65"/>
      <c r="AE3" s="61"/>
      <c r="AF3" s="61"/>
      <c r="AG3" s="61" t="s">
        <v>46</v>
      </c>
      <c r="AH3" s="61"/>
      <c r="AI3" s="61" t="s">
        <v>179</v>
      </c>
      <c r="AJ3" s="61"/>
      <c r="AK3" s="59" t="s">
        <v>190</v>
      </c>
      <c r="AL3" s="61"/>
      <c r="AM3" s="61"/>
      <c r="AN3" s="61"/>
      <c r="AO3" t="s">
        <v>48</v>
      </c>
      <c r="AR3" s="61" t="s">
        <v>372</v>
      </c>
      <c r="AS3" s="61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32" si="17">(AA69-AB69)/AB69*100+100</f>
        <v>#DIV/0!</v>
      </c>
      <c r="AD69" s="21" t="e">
        <f t="shared" ref="AD69:AD132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3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33" si="20">M70*P70</f>
        <v>#DIV/0!</v>
      </c>
      <c r="AA70" s="18" t="e">
        <f t="shared" ref="AA70:AA13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33" si="22">IF(T70+U70&gt;=40,1,0)</f>
        <v>#DIV/0!</v>
      </c>
      <c r="AH70" s="36" t="e">
        <f t="shared" ref="AH70:AH133" si="23">IF(W70+X70&gt;=40,1,0)</f>
        <v>#DIV/0!</v>
      </c>
      <c r="AI70" s="59" t="e">
        <f t="shared" ref="AI70:AI133" si="24">IF(T70&lt;=U70,1,0)</f>
        <v>#DIV/0!</v>
      </c>
      <c r="AJ70" s="59" t="e">
        <f t="shared" ref="AJ70:AJ133" si="25">IF(W70&lt;=X70,1,0)</f>
        <v>#DIV/0!</v>
      </c>
      <c r="AK70" s="59" t="e">
        <f t="shared" ref="AK70:AK13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14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2020-08-26T13:16:54Z</dcterms:modified>
</cp:coreProperties>
</file>