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petts/lesson/python_lesson/asset_management/"/>
    </mc:Choice>
  </mc:AlternateContent>
  <xr:revisionPtr revIDLastSave="0" documentId="13_ncr:1_{C9D8C4CB-9AD7-8448-9ADA-7E65901FEBE0}" xr6:coauthVersionLast="36" xr6:coauthVersionMax="36" xr10:uidLastSave="{00000000-0000-0000-0000-000000000000}"/>
  <bookViews>
    <workbookView xWindow="0" yWindow="2160" windowWidth="27660" windowHeight="15260" activeTab="1" xr2:uid="{00000000-000D-0000-FFFF-FFFF00000000}"/>
  </bookViews>
  <sheets>
    <sheet name="Sheet1" sheetId="1" r:id="rId1"/>
    <sheet name="score" sheetId="2" r:id="rId2"/>
    <sheet name="monthly_data" sheetId="3" r:id="rId3"/>
    <sheet name="score_backup" sheetId="4" r:id="rId4"/>
    <sheet name="sheet_monthly_backup" sheetId="5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E779" i="3" l="1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18" i="4"/>
  <c r="E15" i="4"/>
  <c r="G14" i="4" s="1"/>
  <c r="E13" i="4"/>
  <c r="G12" i="4" s="1"/>
  <c r="D12" i="4"/>
  <c r="C12" i="4"/>
  <c r="E11" i="4"/>
  <c r="G10" i="4" s="1"/>
  <c r="C7" i="4"/>
  <c r="E9" i="4" s="1"/>
  <c r="G7" i="4" s="1"/>
  <c r="E6" i="4"/>
  <c r="G5" i="4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18" i="2"/>
  <c r="E15" i="2"/>
  <c r="G14" i="2"/>
  <c r="D12" i="2"/>
  <c r="C12" i="2"/>
  <c r="E13" i="2" s="1"/>
  <c r="G12" i="2" s="1"/>
  <c r="E11" i="2"/>
  <c r="G10" i="2" s="1"/>
  <c r="C7" i="2"/>
  <c r="E9" i="2" s="1"/>
  <c r="G7" i="2" s="1"/>
  <c r="E6" i="2"/>
  <c r="G5" i="2"/>
  <c r="G16" i="2" l="1"/>
  <c r="G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asusPC</author>
  </authors>
  <commentList>
    <comment ref="B7" authorId="0" shapeId="0" xr:uid="{00000000-0006-0000-0100-000001000000}">
      <text>
        <r>
          <rPr>
            <sz val="12"/>
            <color theme="1"/>
            <rFont val="游ゴシック"/>
            <family val="2"/>
            <charset val="128"/>
            <scheme val="minor"/>
          </rPr>
          <t>長短金利差=10年国債利回り-政策金利</t>
        </r>
      </text>
    </comment>
    <comment ref="B12" authorId="0" shapeId="0" xr:uid="{00000000-0006-0000-0100-000002000000}">
      <text>
        <r>
          <rPr>
            <sz val="12"/>
            <color theme="1"/>
            <rFont val="游ゴシック"/>
            <family val="2"/>
            <charset val="128"/>
            <scheme val="minor"/>
          </rPr>
          <t>スワップスプレッド=10年スワップ金利-10年国債利回り</t>
        </r>
      </text>
    </comment>
    <comment ref="G16" authorId="0" shapeId="0" xr:uid="{00000000-0006-0000-0100-000003000000}">
      <text>
        <r>
          <rPr>
            <sz val="12"/>
            <color rgb="FF000000"/>
            <rFont val="游ゴシック"/>
            <family val="3"/>
            <charset val="128"/>
          </rPr>
          <t>数値が大きいほど投資環境が良好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asusPC</author>
  </authors>
  <commentList>
    <comment ref="B7" authorId="0" shapeId="0" xr:uid="{00000000-0006-0000-0300-000001000000}">
      <text>
        <r>
          <rPr>
            <sz val="12"/>
            <color theme="1"/>
            <rFont val="游ゴシック"/>
            <family val="2"/>
            <charset val="128"/>
            <scheme val="minor"/>
          </rPr>
          <t>長短金利差=10年国債利回り-政策金利</t>
        </r>
      </text>
    </comment>
    <comment ref="B12" authorId="0" shapeId="0" xr:uid="{00000000-0006-0000-0300-000002000000}">
      <text>
        <r>
          <rPr>
            <sz val="12"/>
            <color theme="1"/>
            <rFont val="游ゴシック"/>
            <family val="2"/>
            <charset val="128"/>
            <scheme val="minor"/>
          </rPr>
          <t>スワップスプレッド=10年スワップ金利-10年国債利回り</t>
        </r>
      </text>
    </comment>
    <comment ref="G16" authorId="0" shapeId="0" xr:uid="{00000000-0006-0000-0300-000003000000}">
      <text>
        <r>
          <rPr>
            <sz val="12"/>
            <color theme="1"/>
            <rFont val="游ゴシック"/>
            <family val="2"/>
            <charset val="128"/>
            <scheme val="minor"/>
          </rPr>
          <t>数値が大きいほど投資環境が良好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asusPC</author>
  </authors>
  <commentList>
    <comment ref="C1" authorId="0" shapeId="0" xr:uid="{00000000-0006-0000-0400-000001000000}">
      <text>
        <r>
          <rPr>
            <sz val="12"/>
            <color theme="1"/>
            <rFont val="游ゴシック"/>
            <family val="2"/>
            <charset val="128"/>
            <scheme val="minor"/>
          </rPr>
          <t xml:space="preserve">月末の終値
</t>
        </r>
      </text>
    </comment>
    <comment ref="F1" authorId="0" shapeId="0" xr:uid="{00000000-0006-0000-0400-000002000000}">
      <text>
        <r>
          <rPr>
            <sz val="12"/>
            <color theme="1"/>
            <rFont val="游ゴシック"/>
            <family val="2"/>
            <charset val="128"/>
            <scheme val="minor"/>
          </rPr>
          <t xml:space="preserve">FF金利誘導目標
</t>
        </r>
      </text>
    </comment>
    <comment ref="H1" authorId="0" shapeId="0" xr:uid="{00000000-0006-0000-0400-000003000000}">
      <text>
        <r>
          <rPr>
            <sz val="12"/>
            <color theme="1"/>
            <rFont val="游ゴシック"/>
            <family val="2"/>
            <charset val="128"/>
            <scheme val="minor"/>
          </rPr>
          <t xml:space="preserve">月末値
</t>
        </r>
      </text>
    </comment>
    <comment ref="M1" authorId="0" shapeId="0" xr:uid="{00000000-0006-0000-0400-000004000000}">
      <text>
        <r>
          <rPr>
            <sz val="12"/>
            <color theme="1"/>
            <rFont val="游ゴシック"/>
            <family val="2"/>
            <charset val="128"/>
            <scheme val="minor"/>
          </rPr>
          <t xml:space="preserve">End of Period
</t>
        </r>
      </text>
    </comment>
  </commentList>
</comments>
</file>

<file path=xl/sharedStrings.xml><?xml version="1.0" encoding="utf-8"?>
<sst xmlns="http://schemas.openxmlformats.org/spreadsheetml/2006/main" count="252" uniqueCount="63">
  <si>
    <t>政策金利</t>
  </si>
  <si>
    <t>更新日</t>
  </si>
  <si>
    <t>項目</t>
  </si>
  <si>
    <t>①直近</t>
  </si>
  <si>
    <t>②1年前</t>
  </si>
  <si>
    <t>③計算方法</t>
  </si>
  <si>
    <t>判定基準</t>
  </si>
  <si>
    <t>④個別スコア</t>
  </si>
  <si>
    <t>政策金利（％）</t>
  </si>
  <si>
    <t>前年差（①-②）</t>
  </si>
  <si>
    <t>③≦0.25なら+2</t>
  </si>
  <si>
    <t>③＞0.25なら-2</t>
  </si>
  <si>
    <t>長短金利差（％）</t>
  </si>
  <si>
    <t>水準（　①　）</t>
  </si>
  <si>
    <t>③≧1なら+2</t>
  </si>
  <si>
    <t>1＞③≧０なら０</t>
  </si>
  <si>
    <t>③＜0なら-2</t>
  </si>
  <si>
    <t>社債スプレッド（％）</t>
  </si>
  <si>
    <t>③≦０なら+2</t>
  </si>
  <si>
    <t>③＞０なら-2</t>
  </si>
  <si>
    <t>スワップスプレッド（％）</t>
  </si>
  <si>
    <t>③≦0.1なら+2</t>
  </si>
  <si>
    <t>③＞0.1なら-2</t>
  </si>
  <si>
    <t>米ドル指数</t>
  </si>
  <si>
    <t>前年比（①÷②）</t>
  </si>
  <si>
    <t>③≦1なら+2</t>
  </si>
  <si>
    <t>③＞1なら-2</t>
  </si>
  <si>
    <t>投資環境スコア</t>
  </si>
  <si>
    <t>直近</t>
  </si>
  <si>
    <t>1年前</t>
  </si>
  <si>
    <t>10年国債利回り</t>
  </si>
  <si>
    <t>10年スワップ金利</t>
  </si>
  <si>
    <t>年月日</t>
  </si>
  <si>
    <t>FF金利(FF_rate)</t>
  </si>
  <si>
    <t>FF金利誘導目標</t>
  </si>
  <si>
    <t>長期金利</t>
  </si>
  <si>
    <t>長短金利差</t>
  </si>
  <si>
    <t>社債スプレッド</t>
  </si>
  <si>
    <t>ドル指数</t>
  </si>
  <si>
    <t>黄色いセルのみ入力する。</t>
  </si>
  <si>
    <t>年月</t>
  </si>
  <si>
    <t>ドル円</t>
  </si>
  <si>
    <t>ISM製造業景況指数</t>
  </si>
  <si>
    <t>米国長期金利</t>
  </si>
  <si>
    <t>FF金利</t>
  </si>
  <si>
    <t>FFレート</t>
  </si>
  <si>
    <t>シャドーレート</t>
  </si>
  <si>
    <t>北米BBレシオ</t>
  </si>
  <si>
    <t>日本BBレシオ</t>
  </si>
  <si>
    <t>NYダウ平均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</si>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</sst>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yyyy\-mm\-dd"/>
    <numFmt numFmtId="177" formatCode="0.0000"/>
    <numFmt numFmtId="178" formatCode="0.00_ "/>
    <numFmt numFmtId="179" formatCode="0.00_);[Red]\(0.00\)"/>
    <numFmt numFmtId="180" formatCode="yyyy\-mm"/>
    <numFmt numFmtId="181" formatCode="0.0_);[Red]\(0.0\)"/>
    <numFmt numFmtId="182" formatCode="0.00_ ;[Red]\-0.00\ "/>
    <numFmt numFmtId="183" formatCode="0.0_ "/>
    <numFmt numFmtId="184" formatCode="0.000"/>
  </numFmts>
  <fonts count="1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rgb="FFFF0000"/>
      <name val="Arial"/>
      <family val="2"/>
    </font>
    <font>
      <sz val="14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7" fillId="0" borderId="0"/>
  </cellStyleXfs>
  <cellXfs count="62">
    <xf numFmtId="0" fontId="0" fillId="0" borderId="0" xfId="0" applyAlignment="1">
      <alignment vertical="center"/>
    </xf>
    <xf numFmtId="0" fontId="3" fillId="2" borderId="0" xfId="1" applyFont="1" applyFill="1" applyAlignment="1">
      <alignment vertical="center"/>
    </xf>
    <xf numFmtId="0" fontId="2" fillId="3" borderId="0" xfId="1" applyFill="1" applyAlignment="1">
      <alignment vertical="center"/>
    </xf>
    <xf numFmtId="0" fontId="2" fillId="0" borderId="2" xfId="1" applyBorder="1" applyAlignment="1">
      <alignment vertical="center"/>
    </xf>
    <xf numFmtId="0" fontId="2" fillId="0" borderId="4" xfId="1" applyBorder="1" applyAlignment="1">
      <alignment vertical="center"/>
    </xf>
    <xf numFmtId="0" fontId="3" fillId="0" borderId="8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0" fontId="2" fillId="3" borderId="1" xfId="1" applyFill="1" applyBorder="1" applyAlignment="1">
      <alignment vertical="center"/>
    </xf>
    <xf numFmtId="0" fontId="4" fillId="3" borderId="1" xfId="2" applyFill="1" applyBorder="1" applyAlignment="1">
      <alignment vertical="center"/>
    </xf>
    <xf numFmtId="0" fontId="2" fillId="0" borderId="0" xfId="3" applyAlignment="1">
      <alignment vertical="center"/>
    </xf>
    <xf numFmtId="2" fontId="2" fillId="0" borderId="0" xfId="3" applyNumberFormat="1" applyAlignment="1">
      <alignment vertical="center"/>
    </xf>
    <xf numFmtId="0" fontId="4" fillId="0" borderId="0" xfId="4" applyAlignment="1">
      <alignment vertical="center"/>
    </xf>
    <xf numFmtId="2" fontId="4" fillId="0" borderId="0" xfId="4" applyNumberFormat="1" applyAlignment="1"/>
    <xf numFmtId="2" fontId="5" fillId="0" borderId="0" xfId="3" applyNumberFormat="1" applyFont="1" applyAlignment="1">
      <alignment vertical="center"/>
    </xf>
    <xf numFmtId="2" fontId="7" fillId="0" borderId="0" xfId="6" applyNumberFormat="1"/>
    <xf numFmtId="4" fontId="7" fillId="0" borderId="0" xfId="6" applyNumberFormat="1" applyAlignment="1">
      <alignment horizontal="center" vertical="center"/>
    </xf>
    <xf numFmtId="4" fontId="2" fillId="0" borderId="0" xfId="3" applyNumberFormat="1" applyAlignment="1">
      <alignment vertical="center"/>
    </xf>
    <xf numFmtId="10" fontId="2" fillId="0" borderId="0" xfId="3" applyNumberFormat="1" applyAlignment="1">
      <alignment vertical="center"/>
    </xf>
    <xf numFmtId="0" fontId="7" fillId="0" borderId="0" xfId="6" applyAlignment="1">
      <alignment horizontal="center" vertical="center"/>
    </xf>
    <xf numFmtId="2" fontId="7" fillId="0" borderId="0" xfId="6" applyNumberFormat="1" applyAlignment="1">
      <alignment horizontal="center" vertical="center"/>
    </xf>
    <xf numFmtId="20" fontId="2" fillId="0" borderId="0" xfId="3" applyNumberFormat="1" applyAlignment="1">
      <alignment vertical="center"/>
    </xf>
    <xf numFmtId="31" fontId="2" fillId="0" borderId="0" xfId="3" applyNumberFormat="1" applyAlignment="1">
      <alignment vertical="center"/>
    </xf>
    <xf numFmtId="2" fontId="2" fillId="0" borderId="0" xfId="3" applyNumberFormat="1" applyAlignment="1"/>
    <xf numFmtId="4" fontId="8" fillId="0" borderId="0" xfId="3" applyNumberFormat="1" applyFont="1" applyAlignment="1">
      <alignment vertical="center"/>
    </xf>
    <xf numFmtId="0" fontId="9" fillId="0" borderId="0" xfId="1" applyFont="1" applyAlignment="1">
      <alignment vertical="center"/>
    </xf>
    <xf numFmtId="2" fontId="0" fillId="0" borderId="0" xfId="0" applyNumberFormat="1" applyAlignment="1"/>
    <xf numFmtId="0" fontId="0" fillId="0" borderId="0" xfId="0" applyAlignment="1"/>
    <xf numFmtId="0" fontId="0" fillId="0" borderId="0" xfId="3" applyFont="1" applyAlignment="1">
      <alignment vertical="center"/>
    </xf>
    <xf numFmtId="0" fontId="2" fillId="0" borderId="0" xfId="1" applyAlignment="1">
      <alignment vertical="center"/>
    </xf>
    <xf numFmtId="0" fontId="2" fillId="2" borderId="1" xfId="1" applyFill="1" applyBorder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Alignment="1"/>
    <xf numFmtId="177" fontId="0" fillId="0" borderId="0" xfId="0" applyNumberFormat="1" applyAlignment="1"/>
    <xf numFmtId="178" fontId="0" fillId="0" borderId="0" xfId="0" applyNumberFormat="1" applyAlignment="1"/>
    <xf numFmtId="179" fontId="0" fillId="0" borderId="0" xfId="3" applyNumberFormat="1" applyFont="1" applyAlignment="1">
      <alignment vertical="center"/>
    </xf>
    <xf numFmtId="176" fontId="0" fillId="0" borderId="0" xfId="0" applyNumberFormat="1" applyAlignment="1"/>
    <xf numFmtId="180" fontId="2" fillId="0" borderId="0" xfId="3" applyNumberFormat="1" applyAlignment="1">
      <alignment vertical="center"/>
    </xf>
    <xf numFmtId="181" fontId="2" fillId="0" borderId="0" xfId="3" applyNumberFormat="1" applyAlignment="1">
      <alignment vertical="center"/>
    </xf>
    <xf numFmtId="179" fontId="2" fillId="0" borderId="0" xfId="3" applyNumberFormat="1" applyAlignment="1">
      <alignment vertical="center"/>
    </xf>
    <xf numFmtId="182" fontId="2" fillId="0" borderId="0" xfId="3" applyNumberFormat="1" applyAlignment="1">
      <alignment vertical="center"/>
    </xf>
    <xf numFmtId="181" fontId="4" fillId="0" borderId="0" xfId="4" applyNumberFormat="1" applyAlignment="1">
      <alignment vertical="center"/>
    </xf>
    <xf numFmtId="179" fontId="4" fillId="0" borderId="0" xfId="4" applyNumberFormat="1" applyAlignment="1">
      <alignment vertical="center"/>
    </xf>
    <xf numFmtId="180" fontId="6" fillId="0" borderId="0" xfId="5" applyNumberFormat="1" applyAlignment="1">
      <alignment vertical="center"/>
    </xf>
    <xf numFmtId="178" fontId="2" fillId="0" borderId="0" xfId="3" applyNumberFormat="1" applyAlignment="1">
      <alignment vertical="center"/>
    </xf>
    <xf numFmtId="183" fontId="2" fillId="0" borderId="0" xfId="3" applyNumberFormat="1" applyAlignment="1">
      <alignment vertical="center"/>
    </xf>
    <xf numFmtId="184" fontId="2" fillId="0" borderId="0" xfId="3" applyNumberFormat="1" applyAlignment="1"/>
    <xf numFmtId="0" fontId="2" fillId="3" borderId="1" xfId="1" applyFill="1" applyBorder="1" applyAlignment="1">
      <alignment horizontal="center" vertical="center"/>
    </xf>
    <xf numFmtId="0" fontId="0" fillId="0" borderId="11" xfId="0" applyBorder="1" applyAlignment="1"/>
    <xf numFmtId="0" fontId="4" fillId="0" borderId="12" xfId="2" applyBorder="1" applyAlignment="1">
      <alignment horizontal="center" vertical="center"/>
    </xf>
    <xf numFmtId="0" fontId="0" fillId="0" borderId="4" xfId="0" applyBorder="1" applyAlignment="1"/>
    <xf numFmtId="0" fontId="2" fillId="2" borderId="1" xfId="1" applyFill="1" applyBorder="1" applyAlignment="1">
      <alignment vertical="center"/>
    </xf>
    <xf numFmtId="0" fontId="2" fillId="0" borderId="13" xfId="1" applyBorder="1" applyAlignment="1">
      <alignment horizontal="center" vertical="center"/>
    </xf>
    <xf numFmtId="0" fontId="0" fillId="0" borderId="5" xfId="0" applyBorder="1" applyAlignment="1"/>
    <xf numFmtId="0" fontId="0" fillId="0" borderId="7" xfId="0" applyBorder="1" applyAlignment="1"/>
    <xf numFmtId="0" fontId="2" fillId="2" borderId="1" xfId="1" applyFill="1" applyBorder="1" applyAlignment="1">
      <alignment horizontal="center" vertical="center"/>
    </xf>
    <xf numFmtId="0" fontId="0" fillId="0" borderId="10" xfId="0" applyBorder="1" applyAlignment="1"/>
    <xf numFmtId="0" fontId="2" fillId="0" borderId="12" xfId="1" applyBorder="1" applyAlignment="1">
      <alignment horizontal="center" vertical="center"/>
    </xf>
    <xf numFmtId="0" fontId="2" fillId="0" borderId="0" xfId="1" applyAlignment="1">
      <alignment vertical="center"/>
    </xf>
    <xf numFmtId="0" fontId="2" fillId="0" borderId="1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7">
    <cellStyle name="ハイパーリンク 2" xfId="2" xr:uid="{00000000-0005-0000-0000-000002000000}"/>
    <cellStyle name="ハイパーリンク 3" xfId="4" xr:uid="{00000000-0005-0000-0000-000004000000}"/>
    <cellStyle name="標準" xfId="0" builtinId="0"/>
    <cellStyle name="標準 2" xfId="1" xr:uid="{00000000-0005-0000-0000-000001000000}"/>
    <cellStyle name="標準 2 2" xfId="6" xr:uid="{00000000-0005-0000-0000-000006000000}"/>
    <cellStyle name="標準 2 3" xfId="3" xr:uid="{00000000-0005-0000-0000-000003000000}"/>
    <cellStyle name="標準 2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petts/&#25237;&#36039;&#21028;&#26029;&#12484;&#12540;&#12523;/&#25237;&#36039;&#29872;&#22659;&#12473;&#12467;&#1245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コアボード"/>
      <sheetName val="スコアの推移"/>
      <sheetName val="MonthlyDate"/>
      <sheetName val="10年国債利回り"/>
      <sheetName val="DailyDate"/>
      <sheetName val="北米BBレシオ"/>
      <sheetName val="日本BBレシオ"/>
      <sheetName val="長期・短期金利推移"/>
      <sheetName val="長短金利差"/>
      <sheetName val="社債スプレッド推移"/>
    </sheetNames>
    <sheetDataSet>
      <sheetData sheetId="0"/>
      <sheetData sheetId="1"/>
      <sheetData sheetId="2"/>
      <sheetData sheetId="3">
        <row r="38">
          <cell r="B38">
            <v>2.42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TWEXMMTH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fred.stlouisfed.org/series/BAA10Y" TargetMode="External"/><Relationship Id="rId1" Type="http://schemas.openxmlformats.org/officeDocument/2006/relationships/hyperlink" Target="https://fred.stlouisfed.org/series/FEDFUNDS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fred.stlouisfed.org/series/DSWP10" TargetMode="External"/><Relationship Id="rId4" Type="http://schemas.openxmlformats.org/officeDocument/2006/relationships/hyperlink" Target="https://fred.stlouisfed.org/series/DGS1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TWEXMMTH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fred.stlouisfed.org/series/BAA10Y" TargetMode="External"/><Relationship Id="rId1" Type="http://schemas.openxmlformats.org/officeDocument/2006/relationships/hyperlink" Target="https://fred.stlouisfed.org/series/FEDFUNDS" TargetMode="External"/><Relationship Id="rId6" Type="http://schemas.openxmlformats.org/officeDocument/2006/relationships/vmlDrawing" Target="../drawings/vmlDrawing2.vml"/><Relationship Id="rId5" Type="http://schemas.openxmlformats.org/officeDocument/2006/relationships/hyperlink" Target="https://fred.stlouisfed.org/series/DSWP10" TargetMode="External"/><Relationship Id="rId4" Type="http://schemas.openxmlformats.org/officeDocument/2006/relationships/hyperlink" Target="https://fred.stlouisfed.org/series/DGS1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.jp/quote/FDTR:IND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fred.stlouisfed.org/series/DGS10" TargetMode="External"/><Relationship Id="rId1" Type="http://schemas.openxmlformats.org/officeDocument/2006/relationships/hyperlink" Target="https://info.finance.yahoo.co.jp/fx/marketcalendar/detail/9011" TargetMode="External"/><Relationship Id="rId6" Type="http://schemas.openxmlformats.org/officeDocument/2006/relationships/vmlDrawing" Target="../drawings/vmlDrawing3.vml"/><Relationship Id="rId5" Type="http://schemas.openxmlformats.org/officeDocument/2006/relationships/hyperlink" Target="https://fred.stlouisfed.org/series/BAA10Y" TargetMode="External"/><Relationship Id="rId4" Type="http://schemas.openxmlformats.org/officeDocument/2006/relationships/hyperlink" Target="https://www.bloomberg.co.jp/quote/FDFD:I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A2" sqref="A1:A4"/>
    </sheetView>
  </sheetViews>
  <sheetFormatPr baseColWidth="10" defaultRowHeight="20"/>
  <sheetData>
    <row r="1" spans="1:1">
      <c r="A1" t="s">
        <v>0</v>
      </c>
    </row>
    <row r="2" spans="1:1">
      <c r="A2">
        <v>2.12</v>
      </c>
    </row>
    <row r="3" spans="1:1">
      <c r="A3">
        <v>91.877300000000005</v>
      </c>
    </row>
    <row r="4" spans="1:1">
      <c r="A4">
        <v>2.57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19"/>
  <sheetViews>
    <sheetView tabSelected="1" topLeftCell="A3" zoomScale="125" workbookViewId="0">
      <selection activeCell="G17" sqref="G17"/>
    </sheetView>
  </sheetViews>
  <sheetFormatPr baseColWidth="10" defaultColWidth="7.5703125" defaultRowHeight="18"/>
  <cols>
    <col min="1" max="1" width="4.28515625" style="28" customWidth="1"/>
    <col min="2" max="2" width="22.28515625" style="28" bestFit="1" customWidth="1"/>
    <col min="3" max="4" width="7.5703125" style="28" customWidth="1"/>
    <col min="5" max="6" width="12.140625" style="28" bestFit="1" customWidth="1"/>
    <col min="7" max="7" width="12" style="28" customWidth="1"/>
    <col min="8" max="24" width="7.5703125" style="28" customWidth="1"/>
    <col min="25" max="16384" width="7.5703125" style="28"/>
  </cols>
  <sheetData>
    <row r="1" spans="1:7" ht="24" customHeight="1">
      <c r="B1" s="24" t="s">
        <v>1</v>
      </c>
    </row>
    <row r="2" spans="1:7" ht="20" customHeight="1">
      <c r="B2" s="30">
        <v>43608</v>
      </c>
    </row>
    <row r="4" spans="1:7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>
      <c r="A5" s="46">
        <v>1</v>
      </c>
      <c r="B5" s="48" t="s">
        <v>8</v>
      </c>
      <c r="C5" s="50">
        <v>2.42</v>
      </c>
      <c r="D5" s="50">
        <v>1.7</v>
      </c>
      <c r="E5" s="3" t="s">
        <v>9</v>
      </c>
      <c r="F5" s="3" t="s">
        <v>10</v>
      </c>
      <c r="G5" s="51">
        <f>IF(E6&lt;=0.25,2,IF(E6&gt;0.25,-2))</f>
        <v>-2</v>
      </c>
    </row>
    <row r="6" spans="1:7">
      <c r="A6" s="47"/>
      <c r="B6" s="49"/>
      <c r="C6" s="47"/>
      <c r="D6" s="47"/>
      <c r="E6" s="4">
        <f>C5-D5</f>
        <v>0.72</v>
      </c>
      <c r="F6" s="4" t="s">
        <v>11</v>
      </c>
      <c r="G6" s="52"/>
    </row>
    <row r="7" spans="1:7">
      <c r="A7" s="46">
        <v>2</v>
      </c>
      <c r="B7" s="56" t="s">
        <v>12</v>
      </c>
      <c r="C7" s="58">
        <f>C18-C5</f>
        <v>1.0000000000000231E-2</v>
      </c>
      <c r="D7" s="59"/>
      <c r="E7" s="60" t="s">
        <v>13</v>
      </c>
      <c r="F7" s="3" t="s">
        <v>14</v>
      </c>
      <c r="G7" s="51">
        <f>IF(E9&gt;=1,2,IF(1&gt;E9&gt;=0,0,IF(E9&lt;0,-2)))</f>
        <v>0</v>
      </c>
    </row>
    <row r="8" spans="1:7">
      <c r="A8" s="55"/>
      <c r="B8" s="57"/>
      <c r="C8" s="55"/>
      <c r="D8" s="55"/>
      <c r="E8" s="57"/>
      <c r="F8" s="28" t="s">
        <v>15</v>
      </c>
      <c r="G8" s="53"/>
    </row>
    <row r="9" spans="1:7">
      <c r="A9" s="47"/>
      <c r="B9" s="49"/>
      <c r="C9" s="47"/>
      <c r="D9" s="47"/>
      <c r="E9" s="4">
        <f>C7</f>
        <v>1.0000000000000231E-2</v>
      </c>
      <c r="F9" s="4" t="s">
        <v>16</v>
      </c>
      <c r="G9" s="52"/>
    </row>
    <row r="10" spans="1:7">
      <c r="A10" s="46">
        <v>3</v>
      </c>
      <c r="B10" s="48" t="s">
        <v>17</v>
      </c>
      <c r="C10" s="54">
        <v>2.23</v>
      </c>
      <c r="D10" s="54">
        <v>1.89</v>
      </c>
      <c r="E10" s="3" t="s">
        <v>9</v>
      </c>
      <c r="F10" s="3" t="s">
        <v>18</v>
      </c>
      <c r="G10" s="51">
        <f>IF(E11&lt;=0,2,IF(E11&gt;0,-2))</f>
        <v>-2</v>
      </c>
    </row>
    <row r="11" spans="1:7">
      <c r="A11" s="47"/>
      <c r="B11" s="49"/>
      <c r="C11" s="47"/>
      <c r="D11" s="47"/>
      <c r="E11" s="4">
        <f>C10-D10</f>
        <v>0.34000000000000008</v>
      </c>
      <c r="F11" s="4" t="s">
        <v>19</v>
      </c>
      <c r="G11" s="52"/>
    </row>
    <row r="12" spans="1:7">
      <c r="A12" s="46">
        <v>4</v>
      </c>
      <c r="B12" s="56" t="s">
        <v>20</v>
      </c>
      <c r="C12" s="58">
        <f>C19-C18</f>
        <v>-0.7200000000000002</v>
      </c>
      <c r="D12" s="58">
        <f>D19-D18</f>
        <v>-0.83000000000000007</v>
      </c>
      <c r="E12" s="3" t="s">
        <v>9</v>
      </c>
      <c r="F12" s="3" t="s">
        <v>21</v>
      </c>
      <c r="G12" s="51">
        <f>IF(E13&lt;=0.1,2,IF(E13&gt;0.1,-2))</f>
        <v>-2</v>
      </c>
    </row>
    <row r="13" spans="1:7">
      <c r="A13" s="47"/>
      <c r="B13" s="49"/>
      <c r="C13" s="47"/>
      <c r="D13" s="47"/>
      <c r="E13" s="4">
        <f>C12-D12</f>
        <v>0.10999999999999988</v>
      </c>
      <c r="F13" s="4" t="s">
        <v>22</v>
      </c>
      <c r="G13" s="52"/>
    </row>
    <row r="14" spans="1:7">
      <c r="A14" s="46">
        <v>5</v>
      </c>
      <c r="B14" s="48" t="s">
        <v>23</v>
      </c>
      <c r="C14" s="54">
        <v>92.268299999999996</v>
      </c>
      <c r="D14" s="54">
        <v>88.691400000000002</v>
      </c>
      <c r="E14" s="3" t="s">
        <v>24</v>
      </c>
      <c r="F14" s="3" t="s">
        <v>25</v>
      </c>
      <c r="G14" s="61">
        <f>IF(E15&lt;=1,2,IF(E15&gt;1,-2))</f>
        <v>-2</v>
      </c>
    </row>
    <row r="15" spans="1:7" ht="19" customHeight="1" thickBot="1">
      <c r="A15" s="47"/>
      <c r="B15" s="49"/>
      <c r="C15" s="47"/>
      <c r="D15" s="47"/>
      <c r="E15" s="4">
        <f>C14/D14</f>
        <v>1.0403297275722336</v>
      </c>
      <c r="F15" s="28" t="s">
        <v>26</v>
      </c>
      <c r="G15" s="53"/>
    </row>
    <row r="16" spans="1:7" ht="19" customHeight="1" thickBot="1">
      <c r="F16" s="5" t="s">
        <v>27</v>
      </c>
      <c r="G16" s="6">
        <f>G5+G7+G10+G12+G14</f>
        <v>-8</v>
      </c>
    </row>
    <row r="17" spans="2:5">
      <c r="C17" s="7" t="s">
        <v>28</v>
      </c>
      <c r="D17" s="7" t="s">
        <v>29</v>
      </c>
    </row>
    <row r="18" spans="2:5">
      <c r="B18" s="8" t="s">
        <v>30</v>
      </c>
      <c r="C18" s="29">
        <v>2.4300000000000002</v>
      </c>
      <c r="D18" s="29">
        <v>2.83</v>
      </c>
      <c r="E18" s="28">
        <f>'[1]10年国債利回り'!B38</f>
        <v>2.42</v>
      </c>
    </row>
    <row r="19" spans="2:5">
      <c r="B19" s="8" t="s">
        <v>31</v>
      </c>
      <c r="C19" s="29">
        <v>1.71</v>
      </c>
      <c r="D19" s="29">
        <v>2</v>
      </c>
    </row>
  </sheetData>
  <mergeCells count="26">
    <mergeCell ref="A12:A13"/>
    <mergeCell ref="B12:B13"/>
    <mergeCell ref="C12:C13"/>
    <mergeCell ref="D12:D13"/>
    <mergeCell ref="G12:G13"/>
    <mergeCell ref="A14:A15"/>
    <mergeCell ref="B14:B15"/>
    <mergeCell ref="C14:C15"/>
    <mergeCell ref="D14:D15"/>
    <mergeCell ref="G14:G15"/>
    <mergeCell ref="G7:G9"/>
    <mergeCell ref="A10:A11"/>
    <mergeCell ref="B10:B11"/>
    <mergeCell ref="C10:C11"/>
    <mergeCell ref="D10:D11"/>
    <mergeCell ref="G10:G11"/>
    <mergeCell ref="A7:A9"/>
    <mergeCell ref="B7:B9"/>
    <mergeCell ref="C7:C9"/>
    <mergeCell ref="D7:D9"/>
    <mergeCell ref="E7:E8"/>
    <mergeCell ref="A5:A6"/>
    <mergeCell ref="B5:B6"/>
    <mergeCell ref="C5:C6"/>
    <mergeCell ref="D5:D6"/>
    <mergeCell ref="G5:G6"/>
  </mergeCells>
  <phoneticPr fontId="1"/>
  <hyperlinks>
    <hyperlink ref="B5" r:id="rId1" xr:uid="{00000000-0004-0000-0100-000000000000}"/>
    <hyperlink ref="B10" r:id="rId2" xr:uid="{00000000-0004-0000-0100-000001000000}"/>
    <hyperlink ref="B14" r:id="rId3" xr:uid="{00000000-0004-0000-0100-000002000000}"/>
    <hyperlink ref="B18" r:id="rId4" xr:uid="{00000000-0004-0000-0100-000003000000}"/>
    <hyperlink ref="B19" r:id="rId5" xr:uid="{00000000-0004-0000-0100-000004000000}"/>
  </hyperlinks>
  <pageMargins left="0.7" right="0.7" top="0.75" bottom="0.75" header="0.3" footer="0.3"/>
  <pageSetup paperSize="9" orientation="portrait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80"/>
  <sheetViews>
    <sheetView zoomScale="85" workbookViewId="0">
      <pane xSplit="1" ySplit="1" topLeftCell="B765" activePane="bottomRight" state="frozen"/>
      <selection pane="topRight" activeCell="B1" sqref="B1"/>
      <selection pane="bottomLeft" activeCell="A2" sqref="A2"/>
      <selection pane="bottomRight" activeCell="H779" sqref="H779"/>
    </sheetView>
  </sheetViews>
  <sheetFormatPr baseColWidth="10" defaultColWidth="17.7109375" defaultRowHeight="20"/>
  <cols>
    <col min="1" max="18" width="17.7109375" style="26" customWidth="1"/>
    <col min="19" max="16384" width="17.7109375" style="26"/>
  </cols>
  <sheetData>
    <row r="1" spans="1: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>
      <c r="A2" s="31">
        <v>19906</v>
      </c>
      <c r="B2" s="25">
        <v>0.8</v>
      </c>
    </row>
    <row r="3" spans="1:7">
      <c r="A3" s="31">
        <v>19937</v>
      </c>
      <c r="B3" s="25">
        <v>1.22</v>
      </c>
    </row>
    <row r="4" spans="1:7">
      <c r="A4" s="31">
        <v>19968</v>
      </c>
      <c r="B4" s="25">
        <v>1.06</v>
      </c>
    </row>
    <row r="5" spans="1:7">
      <c r="A5" s="31">
        <v>19998</v>
      </c>
      <c r="B5" s="25">
        <v>0.85</v>
      </c>
    </row>
    <row r="6" spans="1:7">
      <c r="A6" s="31">
        <v>20029</v>
      </c>
      <c r="B6" s="25">
        <v>0.83</v>
      </c>
    </row>
    <row r="7" spans="1:7">
      <c r="A7" s="31">
        <v>20059</v>
      </c>
      <c r="B7" s="25">
        <v>1.28</v>
      </c>
    </row>
    <row r="8" spans="1:7">
      <c r="A8" s="31">
        <v>20090</v>
      </c>
      <c r="B8" s="25">
        <v>1.39</v>
      </c>
    </row>
    <row r="9" spans="1:7">
      <c r="A9" s="31">
        <v>20121</v>
      </c>
      <c r="B9" s="25">
        <v>1.29</v>
      </c>
    </row>
    <row r="10" spans="1:7">
      <c r="A10" s="31">
        <v>20149</v>
      </c>
      <c r="B10" s="25">
        <v>1.35</v>
      </c>
    </row>
    <row r="11" spans="1:7">
      <c r="A11" s="31">
        <v>20180</v>
      </c>
      <c r="B11" s="25">
        <v>1.43</v>
      </c>
    </row>
    <row r="12" spans="1:7">
      <c r="A12" s="31">
        <v>20210</v>
      </c>
      <c r="B12" s="25">
        <v>1.43</v>
      </c>
    </row>
    <row r="13" spans="1:7">
      <c r="A13" s="31">
        <v>20241</v>
      </c>
      <c r="B13" s="25">
        <v>1.64</v>
      </c>
    </row>
    <row r="14" spans="1:7">
      <c r="A14" s="31">
        <v>20271</v>
      </c>
      <c r="B14" s="25">
        <v>1.68</v>
      </c>
    </row>
    <row r="15" spans="1:7">
      <c r="A15" s="31">
        <v>20302</v>
      </c>
      <c r="B15" s="25">
        <v>1.96</v>
      </c>
    </row>
    <row r="16" spans="1:7">
      <c r="A16" s="31">
        <v>20333</v>
      </c>
      <c r="B16" s="25">
        <v>2.1800000000000002</v>
      </c>
    </row>
    <row r="17" spans="1:2">
      <c r="A17" s="31">
        <v>20363</v>
      </c>
      <c r="B17" s="25">
        <v>2.2400000000000002</v>
      </c>
    </row>
    <row r="18" spans="1:2">
      <c r="A18" s="31">
        <v>20394</v>
      </c>
      <c r="B18" s="25">
        <v>2.35</v>
      </c>
    </row>
    <row r="19" spans="1:2">
      <c r="A19" s="31">
        <v>20424</v>
      </c>
      <c r="B19" s="25">
        <v>2.48</v>
      </c>
    </row>
    <row r="20" spans="1:2">
      <c r="A20" s="31">
        <v>20455</v>
      </c>
      <c r="B20" s="25">
        <v>2.4500000000000002</v>
      </c>
    </row>
    <row r="21" spans="1:2">
      <c r="A21" s="31">
        <v>20486</v>
      </c>
      <c r="B21" s="25">
        <v>2.5</v>
      </c>
    </row>
    <row r="22" spans="1:2">
      <c r="A22" s="31">
        <v>20515</v>
      </c>
      <c r="B22" s="25">
        <v>2.5</v>
      </c>
    </row>
    <row r="23" spans="1:2">
      <c r="A23" s="31">
        <v>20546</v>
      </c>
      <c r="B23" s="25">
        <v>2.62</v>
      </c>
    </row>
    <row r="24" spans="1:2">
      <c r="A24" s="31">
        <v>20576</v>
      </c>
      <c r="B24" s="25">
        <v>2.75</v>
      </c>
    </row>
    <row r="25" spans="1:2">
      <c r="A25" s="31">
        <v>20607</v>
      </c>
      <c r="B25" s="25">
        <v>2.71</v>
      </c>
    </row>
    <row r="26" spans="1:2">
      <c r="A26" s="31">
        <v>20637</v>
      </c>
      <c r="B26" s="25">
        <v>2.75</v>
      </c>
    </row>
    <row r="27" spans="1:2">
      <c r="A27" s="31">
        <v>20668</v>
      </c>
      <c r="B27" s="25">
        <v>2.73</v>
      </c>
    </row>
    <row r="28" spans="1:2">
      <c r="A28" s="31">
        <v>20699</v>
      </c>
      <c r="B28" s="25">
        <v>2.95</v>
      </c>
    </row>
    <row r="29" spans="1:2">
      <c r="A29" s="31">
        <v>20729</v>
      </c>
      <c r="B29" s="25">
        <v>2.96</v>
      </c>
    </row>
    <row r="30" spans="1:2">
      <c r="A30" s="31">
        <v>20760</v>
      </c>
      <c r="B30" s="25">
        <v>2.88</v>
      </c>
    </row>
    <row r="31" spans="1:2">
      <c r="A31" s="31">
        <v>20790</v>
      </c>
      <c r="B31" s="25">
        <v>2.94</v>
      </c>
    </row>
    <row r="32" spans="1:2">
      <c r="A32" s="31">
        <v>20821</v>
      </c>
      <c r="B32" s="25">
        <v>2.84</v>
      </c>
    </row>
    <row r="33" spans="1:2">
      <c r="A33" s="31">
        <v>20852</v>
      </c>
      <c r="B33" s="25">
        <v>3</v>
      </c>
    </row>
    <row r="34" spans="1:2">
      <c r="A34" s="31">
        <v>20880</v>
      </c>
      <c r="B34" s="25">
        <v>2.96</v>
      </c>
    </row>
    <row r="35" spans="1:2">
      <c r="A35" s="31">
        <v>20911</v>
      </c>
      <c r="B35" s="25">
        <v>3</v>
      </c>
    </row>
    <row r="36" spans="1:2">
      <c r="A36" s="31">
        <v>20941</v>
      </c>
      <c r="B36" s="25">
        <v>3</v>
      </c>
    </row>
    <row r="37" spans="1:2">
      <c r="A37" s="31">
        <v>20972</v>
      </c>
      <c r="B37" s="25">
        <v>3</v>
      </c>
    </row>
    <row r="38" spans="1:2">
      <c r="A38" s="31">
        <v>21002</v>
      </c>
      <c r="B38" s="25">
        <v>2.99</v>
      </c>
    </row>
    <row r="39" spans="1:2">
      <c r="A39" s="31">
        <v>21033</v>
      </c>
      <c r="B39" s="25">
        <v>3.24</v>
      </c>
    </row>
    <row r="40" spans="1:2">
      <c r="A40" s="31">
        <v>21064</v>
      </c>
      <c r="B40" s="25">
        <v>3.47</v>
      </c>
    </row>
    <row r="41" spans="1:2">
      <c r="A41" s="31">
        <v>21094</v>
      </c>
      <c r="B41" s="25">
        <v>3.5</v>
      </c>
    </row>
    <row r="42" spans="1:2">
      <c r="A42" s="31">
        <v>21125</v>
      </c>
      <c r="B42" s="25">
        <v>3.28</v>
      </c>
    </row>
    <row r="43" spans="1:2">
      <c r="A43" s="31">
        <v>21155</v>
      </c>
      <c r="B43" s="25">
        <v>2.98</v>
      </c>
    </row>
    <row r="44" spans="1:2">
      <c r="A44" s="31">
        <v>21186</v>
      </c>
      <c r="B44" s="25">
        <v>2.72</v>
      </c>
    </row>
    <row r="45" spans="1:2">
      <c r="A45" s="31">
        <v>21217</v>
      </c>
      <c r="B45" s="25">
        <v>1.67</v>
      </c>
    </row>
    <row r="46" spans="1:2">
      <c r="A46" s="31">
        <v>21245</v>
      </c>
      <c r="B46" s="25">
        <v>1.2</v>
      </c>
    </row>
    <row r="47" spans="1:2">
      <c r="A47" s="31">
        <v>21276</v>
      </c>
      <c r="B47" s="25">
        <v>1.26</v>
      </c>
    </row>
    <row r="48" spans="1:2">
      <c r="A48" s="31">
        <v>21306</v>
      </c>
      <c r="B48" s="25">
        <v>0.63</v>
      </c>
    </row>
    <row r="49" spans="1:2">
      <c r="A49" s="31">
        <v>21337</v>
      </c>
      <c r="B49" s="25">
        <v>0.93</v>
      </c>
    </row>
    <row r="50" spans="1:2">
      <c r="A50" s="31">
        <v>21367</v>
      </c>
      <c r="B50" s="25">
        <v>0.68</v>
      </c>
    </row>
    <row r="51" spans="1:2">
      <c r="A51" s="31">
        <v>21398</v>
      </c>
      <c r="B51" s="25">
        <v>1.53</v>
      </c>
    </row>
    <row r="52" spans="1:2">
      <c r="A52" s="31">
        <v>21429</v>
      </c>
      <c r="B52" s="25">
        <v>1.76</v>
      </c>
    </row>
    <row r="53" spans="1:2">
      <c r="A53" s="31">
        <v>21459</v>
      </c>
      <c r="B53" s="25">
        <v>1.8</v>
      </c>
    </row>
    <row r="54" spans="1:2">
      <c r="A54" s="31">
        <v>21490</v>
      </c>
      <c r="B54" s="25">
        <v>2.27</v>
      </c>
    </row>
    <row r="55" spans="1:2">
      <c r="A55" s="31">
        <v>21520</v>
      </c>
      <c r="B55" s="25">
        <v>2.42</v>
      </c>
    </row>
    <row r="56" spans="1:2">
      <c r="A56" s="31">
        <v>21551</v>
      </c>
      <c r="B56" s="25">
        <v>2.48</v>
      </c>
    </row>
    <row r="57" spans="1:2">
      <c r="A57" s="31">
        <v>21582</v>
      </c>
      <c r="B57" s="25">
        <v>2.4300000000000002</v>
      </c>
    </row>
    <row r="58" spans="1:2">
      <c r="A58" s="31">
        <v>21610</v>
      </c>
      <c r="B58" s="25">
        <v>2.8</v>
      </c>
    </row>
    <row r="59" spans="1:2">
      <c r="A59" s="31">
        <v>21641</v>
      </c>
      <c r="B59" s="25">
        <v>2.96</v>
      </c>
    </row>
    <row r="60" spans="1:2">
      <c r="A60" s="31">
        <v>21671</v>
      </c>
      <c r="B60" s="25">
        <v>2.9</v>
      </c>
    </row>
    <row r="61" spans="1:2">
      <c r="A61" s="31">
        <v>21702</v>
      </c>
      <c r="B61" s="25">
        <v>3.39</v>
      </c>
    </row>
    <row r="62" spans="1:2">
      <c r="A62" s="31">
        <v>21732</v>
      </c>
      <c r="B62" s="25">
        <v>3.47</v>
      </c>
    </row>
    <row r="63" spans="1:2">
      <c r="A63" s="31">
        <v>21763</v>
      </c>
      <c r="B63" s="25">
        <v>3.5</v>
      </c>
    </row>
    <row r="64" spans="1:2">
      <c r="A64" s="31">
        <v>21794</v>
      </c>
      <c r="B64" s="25">
        <v>3.76</v>
      </c>
    </row>
    <row r="65" spans="1:4">
      <c r="A65" s="31">
        <v>21824</v>
      </c>
      <c r="B65" s="25">
        <v>3.98</v>
      </c>
    </row>
    <row r="66" spans="1:4">
      <c r="A66" s="31">
        <v>21855</v>
      </c>
      <c r="B66" s="25">
        <v>4</v>
      </c>
    </row>
    <row r="67" spans="1:4">
      <c r="A67" s="31">
        <v>21885</v>
      </c>
      <c r="B67" s="25">
        <v>3.99</v>
      </c>
    </row>
    <row r="68" spans="1:4">
      <c r="A68" s="31">
        <v>21916</v>
      </c>
      <c r="B68" s="25">
        <v>3.99</v>
      </c>
    </row>
    <row r="69" spans="1:4">
      <c r="A69" s="31">
        <v>21947</v>
      </c>
      <c r="B69" s="25">
        <v>3.97</v>
      </c>
    </row>
    <row r="70" spans="1:4">
      <c r="A70" s="31">
        <v>21976</v>
      </c>
      <c r="B70" s="25">
        <v>3.84</v>
      </c>
    </row>
    <row r="71" spans="1:4">
      <c r="A71" s="31">
        <v>22007</v>
      </c>
      <c r="B71" s="25">
        <v>3.92</v>
      </c>
    </row>
    <row r="72" spans="1:4">
      <c r="A72" s="31">
        <v>22037</v>
      </c>
      <c r="B72" s="25">
        <v>3.85</v>
      </c>
    </row>
    <row r="73" spans="1:4">
      <c r="A73" s="31">
        <v>22068</v>
      </c>
      <c r="B73" s="25">
        <v>3.32</v>
      </c>
    </row>
    <row r="74" spans="1:4">
      <c r="A74" s="31">
        <v>22098</v>
      </c>
      <c r="B74" s="25">
        <v>3.23</v>
      </c>
    </row>
    <row r="75" spans="1:4">
      <c r="A75" s="31">
        <v>22129</v>
      </c>
      <c r="B75" s="25">
        <v>2.98</v>
      </c>
    </row>
    <row r="76" spans="1:4">
      <c r="A76" s="31">
        <v>22160</v>
      </c>
      <c r="B76" s="25">
        <v>2.6</v>
      </c>
    </row>
    <row r="77" spans="1:4">
      <c r="A77" s="31">
        <v>22190</v>
      </c>
      <c r="B77" s="25">
        <v>2.4700000000000002</v>
      </c>
    </row>
    <row r="78" spans="1:4">
      <c r="A78" s="31">
        <v>22221</v>
      </c>
      <c r="B78" s="25">
        <v>2.44</v>
      </c>
    </row>
    <row r="79" spans="1:4">
      <c r="A79" s="31">
        <v>22251</v>
      </c>
      <c r="B79" s="25">
        <v>1.98</v>
      </c>
    </row>
    <row r="80" spans="1:4">
      <c r="A80" s="31">
        <v>22282</v>
      </c>
      <c r="B80" s="25">
        <v>1.45</v>
      </c>
      <c r="D80" s="25"/>
    </row>
    <row r="81" spans="1:4">
      <c r="A81" s="31">
        <v>22313</v>
      </c>
      <c r="B81" s="25">
        <v>2.54</v>
      </c>
      <c r="D81" s="25"/>
    </row>
    <row r="82" spans="1:4">
      <c r="A82" s="31">
        <v>22341</v>
      </c>
      <c r="B82" s="25">
        <v>2.02</v>
      </c>
      <c r="D82" s="25"/>
    </row>
    <row r="83" spans="1:4">
      <c r="A83" s="31">
        <v>22372</v>
      </c>
      <c r="B83" s="25">
        <v>1.49</v>
      </c>
      <c r="D83" s="25"/>
    </row>
    <row r="84" spans="1:4">
      <c r="A84" s="31">
        <v>22402</v>
      </c>
      <c r="B84" s="25">
        <v>1.98</v>
      </c>
      <c r="D84" s="25"/>
    </row>
    <row r="85" spans="1:4">
      <c r="A85" s="31">
        <v>22433</v>
      </c>
      <c r="B85" s="25">
        <v>1.73</v>
      </c>
      <c r="D85" s="25"/>
    </row>
    <row r="86" spans="1:4">
      <c r="A86" s="31">
        <v>22463</v>
      </c>
      <c r="B86" s="25">
        <v>1.17</v>
      </c>
      <c r="D86" s="25"/>
    </row>
    <row r="87" spans="1:4">
      <c r="A87" s="31">
        <v>22494</v>
      </c>
      <c r="B87" s="25">
        <v>2</v>
      </c>
      <c r="D87" s="25"/>
    </row>
    <row r="88" spans="1:4">
      <c r="A88" s="31">
        <v>22525</v>
      </c>
      <c r="B88" s="25">
        <v>1.88</v>
      </c>
      <c r="D88" s="25"/>
    </row>
    <row r="89" spans="1:4">
      <c r="A89" s="31">
        <v>22555</v>
      </c>
      <c r="B89" s="25">
        <v>2.2599999999999998</v>
      </c>
      <c r="D89" s="25"/>
    </row>
    <row r="90" spans="1:4">
      <c r="A90" s="31">
        <v>22586</v>
      </c>
      <c r="B90" s="25">
        <v>2.61</v>
      </c>
      <c r="D90" s="25"/>
    </row>
    <row r="91" spans="1:4">
      <c r="A91" s="31">
        <v>22616</v>
      </c>
      <c r="B91" s="25">
        <v>2.33</v>
      </c>
      <c r="D91" s="25"/>
    </row>
    <row r="92" spans="1:4">
      <c r="A92" s="31">
        <v>22647</v>
      </c>
      <c r="B92" s="25">
        <v>2.15</v>
      </c>
      <c r="D92" s="25">
        <v>4.0999999999999996</v>
      </c>
    </row>
    <row r="93" spans="1:4">
      <c r="A93" s="31">
        <v>22678</v>
      </c>
      <c r="B93" s="25">
        <v>2.37</v>
      </c>
      <c r="D93" s="25">
        <v>4</v>
      </c>
    </row>
    <row r="94" spans="1:4">
      <c r="A94" s="31">
        <v>22706</v>
      </c>
      <c r="B94" s="25">
        <v>2.85</v>
      </c>
      <c r="D94" s="25">
        <v>3.86</v>
      </c>
    </row>
    <row r="95" spans="1:4">
      <c r="A95" s="31">
        <v>22737</v>
      </c>
      <c r="B95" s="25">
        <v>2.78</v>
      </c>
      <c r="D95" s="25">
        <v>3.86</v>
      </c>
    </row>
    <row r="96" spans="1:4">
      <c r="A96" s="31">
        <v>22767</v>
      </c>
      <c r="B96" s="25">
        <v>2.36</v>
      </c>
      <c r="D96" s="25">
        <v>3.9</v>
      </c>
    </row>
    <row r="97" spans="1:4">
      <c r="A97" s="31">
        <v>22798</v>
      </c>
      <c r="B97" s="25">
        <v>2.68</v>
      </c>
      <c r="D97" s="25">
        <v>4</v>
      </c>
    </row>
    <row r="98" spans="1:4">
      <c r="A98" s="31">
        <v>22828</v>
      </c>
      <c r="B98" s="25">
        <v>2.71</v>
      </c>
      <c r="D98" s="25">
        <v>4.04</v>
      </c>
    </row>
    <row r="99" spans="1:4">
      <c r="A99" s="31">
        <v>22859</v>
      </c>
      <c r="B99" s="25">
        <v>2.93</v>
      </c>
      <c r="D99" s="25">
        <v>3.96</v>
      </c>
    </row>
    <row r="100" spans="1:4">
      <c r="A100" s="31">
        <v>22890</v>
      </c>
      <c r="B100" s="25">
        <v>2.9</v>
      </c>
      <c r="D100" s="25">
        <v>3.94</v>
      </c>
    </row>
    <row r="101" spans="1:4">
      <c r="A101" s="31">
        <v>22920</v>
      </c>
      <c r="B101" s="25">
        <v>2.9</v>
      </c>
      <c r="D101" s="25">
        <v>3.92</v>
      </c>
    </row>
    <row r="102" spans="1:4">
      <c r="A102" s="31">
        <v>22951</v>
      </c>
      <c r="B102" s="25">
        <v>2.94</v>
      </c>
      <c r="D102" s="25">
        <v>3.92</v>
      </c>
    </row>
    <row r="103" spans="1:4">
      <c r="A103" s="31">
        <v>22981</v>
      </c>
      <c r="B103" s="25">
        <v>2.93</v>
      </c>
      <c r="D103" s="25">
        <v>3.85</v>
      </c>
    </row>
    <row r="104" spans="1:4">
      <c r="A104" s="31">
        <v>23012</v>
      </c>
      <c r="B104" s="25">
        <v>2.92</v>
      </c>
      <c r="D104" s="25">
        <v>3.87</v>
      </c>
    </row>
    <row r="105" spans="1:4">
      <c r="A105" s="31">
        <v>23043</v>
      </c>
      <c r="B105" s="25">
        <v>3</v>
      </c>
      <c r="D105" s="25">
        <v>3.94</v>
      </c>
    </row>
    <row r="106" spans="1:4">
      <c r="A106" s="31">
        <v>23071</v>
      </c>
      <c r="B106" s="25">
        <v>2.98</v>
      </c>
      <c r="D106" s="25">
        <v>3.95</v>
      </c>
    </row>
    <row r="107" spans="1:4">
      <c r="A107" s="31">
        <v>23102</v>
      </c>
      <c r="B107" s="25">
        <v>2.9</v>
      </c>
      <c r="D107" s="25">
        <v>3.95</v>
      </c>
    </row>
    <row r="108" spans="1:4">
      <c r="A108" s="31">
        <v>23132</v>
      </c>
      <c r="B108" s="25">
        <v>3</v>
      </c>
      <c r="D108" s="25">
        <v>3.96</v>
      </c>
    </row>
    <row r="109" spans="1:4">
      <c r="A109" s="31">
        <v>23163</v>
      </c>
      <c r="B109" s="25">
        <v>2.99</v>
      </c>
      <c r="D109" s="25">
        <v>4</v>
      </c>
    </row>
    <row r="110" spans="1:4">
      <c r="A110" s="31">
        <v>23193</v>
      </c>
      <c r="B110" s="25">
        <v>3.02</v>
      </c>
      <c r="D110" s="25">
        <v>4</v>
      </c>
    </row>
    <row r="111" spans="1:4">
      <c r="A111" s="31">
        <v>23224</v>
      </c>
      <c r="B111" s="25">
        <v>3.49</v>
      </c>
      <c r="D111" s="25">
        <v>4.0199999999999996</v>
      </c>
    </row>
    <row r="112" spans="1:4">
      <c r="A112" s="31">
        <v>23255</v>
      </c>
      <c r="B112" s="25">
        <v>3.48</v>
      </c>
      <c r="D112" s="25">
        <v>4.07</v>
      </c>
    </row>
    <row r="113" spans="1:4">
      <c r="A113" s="31">
        <v>23285</v>
      </c>
      <c r="B113" s="25">
        <v>3.5</v>
      </c>
      <c r="D113" s="25">
        <v>4.1500000000000004</v>
      </c>
    </row>
    <row r="114" spans="1:4">
      <c r="A114" s="31">
        <v>23316</v>
      </c>
      <c r="B114" s="25">
        <v>3.48</v>
      </c>
      <c r="D114" s="25">
        <v>4.08</v>
      </c>
    </row>
    <row r="115" spans="1:4">
      <c r="A115" s="31">
        <v>23346</v>
      </c>
      <c r="B115" s="25">
        <v>3.38</v>
      </c>
      <c r="D115" s="25">
        <v>4.1399999999999997</v>
      </c>
    </row>
    <row r="116" spans="1:4">
      <c r="A116" s="31">
        <v>23377</v>
      </c>
      <c r="B116" s="25">
        <v>3.48</v>
      </c>
      <c r="D116" s="25">
        <v>4.1500000000000004</v>
      </c>
    </row>
    <row r="117" spans="1:4">
      <c r="A117" s="31">
        <v>23408</v>
      </c>
      <c r="B117" s="25">
        <v>3.48</v>
      </c>
      <c r="D117" s="25">
        <v>4.18</v>
      </c>
    </row>
    <row r="118" spans="1:4">
      <c r="A118" s="31">
        <v>23437</v>
      </c>
      <c r="B118" s="25">
        <v>3.43</v>
      </c>
      <c r="D118" s="25">
        <v>4.2300000000000004</v>
      </c>
    </row>
    <row r="119" spans="1:4">
      <c r="A119" s="31">
        <v>23468</v>
      </c>
      <c r="B119" s="25">
        <v>3.47</v>
      </c>
      <c r="D119" s="25">
        <v>4.22</v>
      </c>
    </row>
    <row r="120" spans="1:4">
      <c r="A120" s="31">
        <v>23498</v>
      </c>
      <c r="B120" s="25">
        <v>3.5</v>
      </c>
      <c r="D120" s="25">
        <v>4.1900000000000004</v>
      </c>
    </row>
    <row r="121" spans="1:4">
      <c r="A121" s="31">
        <v>23529</v>
      </c>
      <c r="B121" s="25">
        <v>3.5</v>
      </c>
      <c r="D121" s="25">
        <v>4.1500000000000004</v>
      </c>
    </row>
    <row r="122" spans="1:4">
      <c r="A122" s="31">
        <v>23559</v>
      </c>
      <c r="B122" s="25">
        <v>3.42</v>
      </c>
      <c r="D122" s="25">
        <v>4.1900000000000004</v>
      </c>
    </row>
    <row r="123" spans="1:4">
      <c r="A123" s="31">
        <v>23590</v>
      </c>
      <c r="B123" s="25">
        <v>3.5</v>
      </c>
      <c r="D123" s="25">
        <v>4.21</v>
      </c>
    </row>
    <row r="124" spans="1:4">
      <c r="A124" s="31">
        <v>23621</v>
      </c>
      <c r="B124" s="25">
        <v>3.45</v>
      </c>
      <c r="D124" s="25">
        <v>4.18</v>
      </c>
    </row>
    <row r="125" spans="1:4">
      <c r="A125" s="31">
        <v>23651</v>
      </c>
      <c r="B125" s="25">
        <v>3.36</v>
      </c>
      <c r="D125" s="25">
        <v>4.16</v>
      </c>
    </row>
    <row r="126" spans="1:4">
      <c r="A126" s="31">
        <v>23682</v>
      </c>
      <c r="B126" s="25">
        <v>3.52</v>
      </c>
      <c r="D126" s="25">
        <v>4.2</v>
      </c>
    </row>
    <row r="127" spans="1:4">
      <c r="A127" s="31">
        <v>23712</v>
      </c>
      <c r="B127" s="25">
        <v>3.85</v>
      </c>
      <c r="D127" s="25">
        <v>4.21</v>
      </c>
    </row>
    <row r="128" spans="1:4">
      <c r="A128" s="31">
        <v>23743</v>
      </c>
      <c r="B128" s="25">
        <v>3.9</v>
      </c>
      <c r="D128" s="25">
        <v>4.1900000000000004</v>
      </c>
    </row>
    <row r="129" spans="1:4">
      <c r="A129" s="31">
        <v>23774</v>
      </c>
      <c r="B129" s="25">
        <v>3.98</v>
      </c>
      <c r="D129" s="25">
        <v>4.22</v>
      </c>
    </row>
    <row r="130" spans="1:4">
      <c r="A130" s="31">
        <v>23802</v>
      </c>
      <c r="B130" s="25">
        <v>4.04</v>
      </c>
      <c r="D130" s="25">
        <v>4.2</v>
      </c>
    </row>
    <row r="131" spans="1:4">
      <c r="A131" s="31">
        <v>23833</v>
      </c>
      <c r="B131" s="25">
        <v>4.09</v>
      </c>
      <c r="D131" s="25">
        <v>4.21</v>
      </c>
    </row>
    <row r="132" spans="1:4">
      <c r="A132" s="31">
        <v>23863</v>
      </c>
      <c r="B132" s="25">
        <v>4.0999999999999996</v>
      </c>
      <c r="D132" s="25">
        <v>4.2300000000000004</v>
      </c>
    </row>
    <row r="133" spans="1:4">
      <c r="A133" s="31">
        <v>23894</v>
      </c>
      <c r="B133" s="25">
        <v>4.04</v>
      </c>
      <c r="D133" s="25">
        <v>4.2</v>
      </c>
    </row>
    <row r="134" spans="1:4">
      <c r="A134" s="31">
        <v>23924</v>
      </c>
      <c r="B134" s="25">
        <v>4.09</v>
      </c>
      <c r="D134" s="25">
        <v>4.22</v>
      </c>
    </row>
    <row r="135" spans="1:4">
      <c r="A135" s="31">
        <v>23955</v>
      </c>
      <c r="B135" s="25">
        <v>4.12</v>
      </c>
      <c r="D135" s="25">
        <v>4.2699999999999996</v>
      </c>
    </row>
    <row r="136" spans="1:4">
      <c r="A136" s="31">
        <v>23986</v>
      </c>
      <c r="B136" s="25">
        <v>4.01</v>
      </c>
      <c r="D136" s="25">
        <v>4.3499999999999996</v>
      </c>
    </row>
    <row r="137" spans="1:4">
      <c r="A137" s="31">
        <v>24016</v>
      </c>
      <c r="B137" s="25">
        <v>4.08</v>
      </c>
      <c r="D137" s="25">
        <v>4.41</v>
      </c>
    </row>
    <row r="138" spans="1:4">
      <c r="A138" s="31">
        <v>24047</v>
      </c>
      <c r="B138" s="25">
        <v>4.0999999999999996</v>
      </c>
      <c r="D138" s="25">
        <v>4.4800000000000004</v>
      </c>
    </row>
    <row r="139" spans="1:4">
      <c r="A139" s="31">
        <v>24077</v>
      </c>
      <c r="B139" s="25">
        <v>4.32</v>
      </c>
      <c r="D139" s="25">
        <v>4.6500000000000004</v>
      </c>
    </row>
    <row r="140" spans="1:4">
      <c r="A140" s="31">
        <v>24108</v>
      </c>
      <c r="B140" s="25">
        <v>4.42</v>
      </c>
      <c r="D140" s="25">
        <v>4.6900000000000004</v>
      </c>
    </row>
    <row r="141" spans="1:4">
      <c r="A141" s="31">
        <v>24139</v>
      </c>
      <c r="B141" s="25">
        <v>4.5999999999999996</v>
      </c>
      <c r="D141" s="25">
        <v>5.0199999999999996</v>
      </c>
    </row>
    <row r="142" spans="1:4">
      <c r="A142" s="31">
        <v>24167</v>
      </c>
      <c r="B142" s="25">
        <v>4.6500000000000004</v>
      </c>
      <c r="D142" s="25">
        <v>4.71</v>
      </c>
    </row>
    <row r="143" spans="1:4">
      <c r="A143" s="31">
        <v>24198</v>
      </c>
      <c r="B143" s="25">
        <v>4.67</v>
      </c>
      <c r="D143" s="25">
        <v>4.79</v>
      </c>
    </row>
    <row r="144" spans="1:4">
      <c r="A144" s="31">
        <v>24228</v>
      </c>
      <c r="B144" s="25">
        <v>4.9000000000000004</v>
      </c>
      <c r="D144" s="25">
        <v>4.8</v>
      </c>
    </row>
    <row r="145" spans="1:4">
      <c r="A145" s="31">
        <v>24259</v>
      </c>
      <c r="B145" s="25">
        <v>5.17</v>
      </c>
      <c r="D145" s="25">
        <v>4.97</v>
      </c>
    </row>
    <row r="146" spans="1:4">
      <c r="A146" s="31">
        <v>24289</v>
      </c>
      <c r="B146" s="25">
        <v>5.3</v>
      </c>
      <c r="D146" s="25">
        <v>5.05</v>
      </c>
    </row>
    <row r="147" spans="1:4">
      <c r="A147" s="31">
        <v>24320</v>
      </c>
      <c r="B147" s="25">
        <v>5.53</v>
      </c>
      <c r="D147" s="25">
        <v>5.36</v>
      </c>
    </row>
    <row r="148" spans="1:4">
      <c r="A148" s="31">
        <v>24351</v>
      </c>
      <c r="B148" s="25">
        <v>5.4</v>
      </c>
      <c r="D148" s="25">
        <v>5.0199999999999996</v>
      </c>
    </row>
    <row r="149" spans="1:4">
      <c r="A149" s="31">
        <v>24381</v>
      </c>
      <c r="B149" s="25">
        <v>5.53</v>
      </c>
      <c r="D149" s="25">
        <v>4.97</v>
      </c>
    </row>
    <row r="150" spans="1:4">
      <c r="A150" s="31">
        <v>24412</v>
      </c>
      <c r="B150" s="25">
        <v>5.76</v>
      </c>
      <c r="D150" s="25">
        <v>5.12</v>
      </c>
    </row>
    <row r="151" spans="1:4">
      <c r="A151" s="31">
        <v>24442</v>
      </c>
      <c r="B151" s="25">
        <v>5.4</v>
      </c>
      <c r="D151" s="25">
        <v>4.6399999999999997</v>
      </c>
    </row>
    <row r="152" spans="1:4">
      <c r="A152" s="31">
        <v>24473</v>
      </c>
      <c r="B152" s="25">
        <v>4.9400000000000004</v>
      </c>
      <c r="D152" s="25">
        <v>4.5199999999999996</v>
      </c>
    </row>
    <row r="153" spans="1:4">
      <c r="A153" s="31">
        <v>24504</v>
      </c>
      <c r="B153" s="25">
        <v>5</v>
      </c>
      <c r="D153" s="25">
        <v>4.72</v>
      </c>
    </row>
    <row r="154" spans="1:4">
      <c r="A154" s="31">
        <v>24532</v>
      </c>
      <c r="B154" s="25">
        <v>4.53</v>
      </c>
      <c r="D154" s="25">
        <v>4.5</v>
      </c>
    </row>
    <row r="155" spans="1:4">
      <c r="A155" s="31">
        <v>24563</v>
      </c>
      <c r="B155" s="25">
        <v>4.05</v>
      </c>
      <c r="D155" s="25">
        <v>4.78</v>
      </c>
    </row>
    <row r="156" spans="1:4">
      <c r="A156" s="31">
        <v>24593</v>
      </c>
      <c r="B156" s="25">
        <v>3.94</v>
      </c>
      <c r="D156" s="25">
        <v>4.8099999999999996</v>
      </c>
    </row>
    <row r="157" spans="1:4">
      <c r="A157" s="31">
        <v>24624</v>
      </c>
      <c r="B157" s="25">
        <v>3.98</v>
      </c>
      <c r="D157" s="25">
        <v>5.22</v>
      </c>
    </row>
    <row r="158" spans="1:4">
      <c r="A158" s="31">
        <v>24654</v>
      </c>
      <c r="B158" s="25">
        <v>3.79</v>
      </c>
      <c r="D158" s="25">
        <v>5.16</v>
      </c>
    </row>
    <row r="159" spans="1:4">
      <c r="A159" s="31">
        <v>24685</v>
      </c>
      <c r="B159" s="25">
        <v>3.9</v>
      </c>
      <c r="D159" s="25">
        <v>5.27</v>
      </c>
    </row>
    <row r="160" spans="1:4">
      <c r="A160" s="31">
        <v>24716</v>
      </c>
      <c r="B160" s="25">
        <v>3.99</v>
      </c>
      <c r="D160" s="25">
        <v>5.31</v>
      </c>
    </row>
    <row r="161" spans="1:4">
      <c r="A161" s="31">
        <v>24746</v>
      </c>
      <c r="B161" s="25">
        <v>3.88</v>
      </c>
      <c r="D161" s="25">
        <v>5.64</v>
      </c>
    </row>
    <row r="162" spans="1:4">
      <c r="A162" s="31">
        <v>24777</v>
      </c>
      <c r="B162" s="25">
        <v>4.13</v>
      </c>
      <c r="D162" s="25">
        <v>5.74</v>
      </c>
    </row>
    <row r="163" spans="1:4">
      <c r="A163" s="31">
        <v>24807</v>
      </c>
      <c r="B163" s="25">
        <v>4.51</v>
      </c>
      <c r="D163" s="25">
        <v>5.7</v>
      </c>
    </row>
    <row r="164" spans="1:4">
      <c r="A164" s="31">
        <v>24838</v>
      </c>
      <c r="B164" s="25">
        <v>4.5999999999999996</v>
      </c>
      <c r="D164" s="25">
        <v>5.54</v>
      </c>
    </row>
    <row r="165" spans="1:4">
      <c r="A165" s="31">
        <v>24869</v>
      </c>
      <c r="B165" s="25">
        <v>4.71</v>
      </c>
      <c r="D165" s="25">
        <v>5.56</v>
      </c>
    </row>
    <row r="166" spans="1:4">
      <c r="A166" s="31">
        <v>24898</v>
      </c>
      <c r="B166" s="25">
        <v>5.05</v>
      </c>
      <c r="D166" s="25">
        <v>5.76</v>
      </c>
    </row>
    <row r="167" spans="1:4">
      <c r="A167" s="31">
        <v>24929</v>
      </c>
      <c r="B167" s="25">
        <v>5.76</v>
      </c>
      <c r="D167" s="25">
        <v>5.74</v>
      </c>
    </row>
    <row r="168" spans="1:4">
      <c r="A168" s="31">
        <v>24959</v>
      </c>
      <c r="B168" s="25">
        <v>6.11</v>
      </c>
      <c r="D168" s="25">
        <v>5.86</v>
      </c>
    </row>
    <row r="169" spans="1:4">
      <c r="A169" s="31">
        <v>24990</v>
      </c>
      <c r="B169" s="25">
        <v>6.07</v>
      </c>
      <c r="D169" s="25">
        <v>5.64</v>
      </c>
    </row>
    <row r="170" spans="1:4">
      <c r="A170" s="31">
        <v>25020</v>
      </c>
      <c r="B170" s="25">
        <v>6.02</v>
      </c>
      <c r="D170" s="25">
        <v>5.39</v>
      </c>
    </row>
    <row r="171" spans="1:4">
      <c r="A171" s="31">
        <v>25051</v>
      </c>
      <c r="B171" s="25">
        <v>6.03</v>
      </c>
      <c r="D171" s="25">
        <v>5.42</v>
      </c>
    </row>
    <row r="172" spans="1:4">
      <c r="A172" s="31">
        <v>25082</v>
      </c>
      <c r="B172" s="25">
        <v>5.78</v>
      </c>
      <c r="D172" s="25">
        <v>5.49</v>
      </c>
    </row>
    <row r="173" spans="1:4">
      <c r="A173" s="31">
        <v>25112</v>
      </c>
      <c r="B173" s="25">
        <v>5.91</v>
      </c>
      <c r="D173" s="25">
        <v>5.61</v>
      </c>
    </row>
    <row r="174" spans="1:4">
      <c r="A174" s="31">
        <v>25143</v>
      </c>
      <c r="B174" s="25">
        <v>5.82</v>
      </c>
      <c r="D174" s="25">
        <v>5.78</v>
      </c>
    </row>
    <row r="175" spans="1:4">
      <c r="A175" s="31">
        <v>25173</v>
      </c>
      <c r="B175" s="25">
        <v>6.02</v>
      </c>
      <c r="D175" s="25">
        <v>6.16</v>
      </c>
    </row>
    <row r="176" spans="1:4">
      <c r="A176" s="31">
        <v>25204</v>
      </c>
      <c r="B176" s="25">
        <v>6.3</v>
      </c>
      <c r="D176" s="25">
        <v>6.19</v>
      </c>
    </row>
    <row r="177" spans="1:4">
      <c r="A177" s="31">
        <v>25235</v>
      </c>
      <c r="B177" s="25">
        <v>6.61</v>
      </c>
      <c r="D177" s="25">
        <v>6.26</v>
      </c>
    </row>
    <row r="178" spans="1:4">
      <c r="A178" s="31">
        <v>25263</v>
      </c>
      <c r="B178" s="25">
        <v>6.79</v>
      </c>
      <c r="D178" s="25">
        <v>6.3</v>
      </c>
    </row>
    <row r="179" spans="1:4">
      <c r="A179" s="31">
        <v>25294</v>
      </c>
      <c r="B179" s="25">
        <v>7.41</v>
      </c>
      <c r="D179" s="25">
        <v>6.2</v>
      </c>
    </row>
    <row r="180" spans="1:4">
      <c r="A180" s="31">
        <v>25324</v>
      </c>
      <c r="B180" s="25">
        <v>8.67</v>
      </c>
      <c r="D180" s="25">
        <v>6.56</v>
      </c>
    </row>
    <row r="181" spans="1:4">
      <c r="A181" s="31">
        <v>25355</v>
      </c>
      <c r="B181" s="25">
        <v>8.9</v>
      </c>
      <c r="D181" s="25">
        <v>6.73</v>
      </c>
    </row>
    <row r="182" spans="1:4">
      <c r="A182" s="31">
        <v>25385</v>
      </c>
      <c r="B182" s="25">
        <v>8.61</v>
      </c>
      <c r="D182" s="25">
        <v>6.66</v>
      </c>
    </row>
    <row r="183" spans="1:4">
      <c r="A183" s="31">
        <v>25416</v>
      </c>
      <c r="B183" s="25">
        <v>9.19</v>
      </c>
      <c r="D183" s="25">
        <v>6.83</v>
      </c>
    </row>
    <row r="184" spans="1:4">
      <c r="A184" s="31">
        <v>25447</v>
      </c>
      <c r="B184" s="25">
        <v>9.15</v>
      </c>
      <c r="D184" s="25">
        <v>7.51</v>
      </c>
    </row>
    <row r="185" spans="1:4">
      <c r="A185" s="31">
        <v>25477</v>
      </c>
      <c r="B185" s="25">
        <v>9</v>
      </c>
      <c r="D185" s="25">
        <v>6.94</v>
      </c>
    </row>
    <row r="186" spans="1:4">
      <c r="A186" s="31">
        <v>25508</v>
      </c>
      <c r="B186" s="25">
        <v>8.85</v>
      </c>
      <c r="D186" s="25">
        <v>7.29</v>
      </c>
    </row>
    <row r="187" spans="1:4">
      <c r="A187" s="31">
        <v>25538</v>
      </c>
      <c r="B187" s="25">
        <v>8.9700000000000006</v>
      </c>
      <c r="D187" s="25">
        <v>7.88</v>
      </c>
    </row>
    <row r="188" spans="1:4">
      <c r="A188" s="31">
        <v>25569</v>
      </c>
      <c r="B188" s="25">
        <v>8.98</v>
      </c>
      <c r="D188" s="25">
        <v>7.75</v>
      </c>
    </row>
    <row r="189" spans="1:4">
      <c r="A189" s="31">
        <v>25600</v>
      </c>
      <c r="B189" s="25">
        <v>8.98</v>
      </c>
      <c r="D189" s="25">
        <v>6.9</v>
      </c>
    </row>
    <row r="190" spans="1:4">
      <c r="A190" s="31">
        <v>25628</v>
      </c>
      <c r="B190" s="25">
        <v>7.76</v>
      </c>
      <c r="D190" s="25">
        <v>7.08</v>
      </c>
    </row>
    <row r="191" spans="1:4">
      <c r="A191" s="31">
        <v>25659</v>
      </c>
      <c r="B191" s="25">
        <v>8.1</v>
      </c>
      <c r="D191" s="25">
        <v>7.82</v>
      </c>
    </row>
    <row r="192" spans="1:4">
      <c r="A192" s="31">
        <v>25689</v>
      </c>
      <c r="B192" s="25">
        <v>7.94</v>
      </c>
      <c r="D192" s="25">
        <v>7.95</v>
      </c>
    </row>
    <row r="193" spans="1:4">
      <c r="A193" s="31">
        <v>25720</v>
      </c>
      <c r="B193" s="25">
        <v>7.6</v>
      </c>
      <c r="D193" s="25">
        <v>7.68</v>
      </c>
    </row>
    <row r="194" spans="1:4">
      <c r="A194" s="31">
        <v>25750</v>
      </c>
      <c r="B194" s="25">
        <v>7.21</v>
      </c>
      <c r="D194" s="25">
        <v>7.38</v>
      </c>
    </row>
    <row r="195" spans="1:4">
      <c r="A195" s="31">
        <v>25781</v>
      </c>
      <c r="B195" s="25">
        <v>6.61</v>
      </c>
      <c r="D195" s="25">
        <v>7.49</v>
      </c>
    </row>
    <row r="196" spans="1:4">
      <c r="A196" s="31">
        <v>25812</v>
      </c>
      <c r="B196" s="25">
        <v>6.29</v>
      </c>
      <c r="D196" s="25">
        <v>7.29</v>
      </c>
    </row>
    <row r="197" spans="1:4">
      <c r="A197" s="31">
        <v>25842</v>
      </c>
      <c r="B197" s="25">
        <v>6.2</v>
      </c>
      <c r="D197" s="25">
        <v>7.33</v>
      </c>
    </row>
    <row r="198" spans="1:4">
      <c r="A198" s="31">
        <v>25873</v>
      </c>
      <c r="B198" s="25">
        <v>5.6</v>
      </c>
      <c r="D198" s="25">
        <v>6.49</v>
      </c>
    </row>
    <row r="199" spans="1:4">
      <c r="A199" s="31">
        <v>25903</v>
      </c>
      <c r="B199" s="25">
        <v>4.9000000000000004</v>
      </c>
      <c r="D199" s="25">
        <v>6.5</v>
      </c>
    </row>
    <row r="200" spans="1:4">
      <c r="A200" s="31">
        <v>25934</v>
      </c>
      <c r="B200" s="25">
        <v>4.1399999999999997</v>
      </c>
      <c r="D200" s="25">
        <v>6.09</v>
      </c>
    </row>
    <row r="201" spans="1:4">
      <c r="A201" s="31">
        <v>25965</v>
      </c>
      <c r="B201" s="25">
        <v>3.72</v>
      </c>
      <c r="D201" s="25">
        <v>6.14</v>
      </c>
    </row>
    <row r="202" spans="1:4">
      <c r="A202" s="31">
        <v>25993</v>
      </c>
      <c r="B202" s="25">
        <v>3.71</v>
      </c>
      <c r="D202" s="25">
        <v>5.53</v>
      </c>
    </row>
    <row r="203" spans="1:4">
      <c r="A203" s="31">
        <v>26024</v>
      </c>
      <c r="B203" s="25">
        <v>4.1500000000000004</v>
      </c>
      <c r="D203" s="25">
        <v>6.08</v>
      </c>
    </row>
    <row r="204" spans="1:4">
      <c r="A204" s="31">
        <v>26054</v>
      </c>
      <c r="B204" s="25">
        <v>4.63</v>
      </c>
      <c r="D204" s="25">
        <v>6.38</v>
      </c>
    </row>
    <row r="205" spans="1:4">
      <c r="A205" s="31">
        <v>26085</v>
      </c>
      <c r="B205" s="25">
        <v>4.91</v>
      </c>
      <c r="D205" s="25">
        <v>6.7</v>
      </c>
    </row>
    <row r="206" spans="1:4">
      <c r="A206" s="31">
        <v>26115</v>
      </c>
      <c r="B206" s="25">
        <v>5.31</v>
      </c>
      <c r="D206" s="25">
        <v>6.85</v>
      </c>
    </row>
    <row r="207" spans="1:4">
      <c r="A207" s="31">
        <v>26146</v>
      </c>
      <c r="B207" s="25">
        <v>5.56</v>
      </c>
      <c r="D207" s="25">
        <v>6.28</v>
      </c>
    </row>
    <row r="208" spans="1:4">
      <c r="A208" s="31">
        <v>26177</v>
      </c>
      <c r="B208" s="25">
        <v>5.55</v>
      </c>
      <c r="D208" s="25">
        <v>6</v>
      </c>
    </row>
    <row r="209" spans="1:7">
      <c r="A209" s="31">
        <v>26207</v>
      </c>
      <c r="B209" s="25">
        <v>5.2</v>
      </c>
      <c r="D209" s="25">
        <v>5.87</v>
      </c>
    </row>
    <row r="210" spans="1:7">
      <c r="A210" s="31">
        <v>26238</v>
      </c>
      <c r="B210" s="25">
        <v>4.91</v>
      </c>
      <c r="D210" s="25">
        <v>5.93</v>
      </c>
    </row>
    <row r="211" spans="1:7">
      <c r="A211" s="31">
        <v>26268</v>
      </c>
      <c r="B211" s="25">
        <v>4.1399999999999997</v>
      </c>
      <c r="D211" s="25">
        <v>5.89</v>
      </c>
    </row>
    <row r="212" spans="1:7">
      <c r="A212" s="31">
        <v>26299</v>
      </c>
      <c r="B212" s="25">
        <v>3.5</v>
      </c>
      <c r="D212" s="25">
        <v>6.09</v>
      </c>
    </row>
    <row r="213" spans="1:7">
      <c r="A213" s="31">
        <v>26330</v>
      </c>
      <c r="B213" s="25">
        <v>3.29</v>
      </c>
      <c r="D213" s="25">
        <v>6.04</v>
      </c>
    </row>
    <row r="214" spans="1:7">
      <c r="A214" s="31">
        <v>26359</v>
      </c>
      <c r="B214" s="25">
        <v>3.83</v>
      </c>
      <c r="D214" s="25">
        <v>6.12</v>
      </c>
    </row>
    <row r="215" spans="1:7">
      <c r="A215" s="31">
        <v>26390</v>
      </c>
      <c r="B215" s="25">
        <v>4.17</v>
      </c>
      <c r="D215" s="25">
        <v>6.14</v>
      </c>
    </row>
    <row r="216" spans="1:7">
      <c r="A216" s="31">
        <v>26420</v>
      </c>
      <c r="B216" s="25">
        <v>4.2699999999999996</v>
      </c>
      <c r="D216" s="25">
        <v>6.05</v>
      </c>
    </row>
    <row r="217" spans="1:7">
      <c r="A217" s="31">
        <v>26451</v>
      </c>
      <c r="B217" s="25">
        <v>4.46</v>
      </c>
      <c r="D217" s="25">
        <v>6.15</v>
      </c>
    </row>
    <row r="218" spans="1:7">
      <c r="A218" s="31">
        <v>26481</v>
      </c>
      <c r="B218" s="25">
        <v>4.55</v>
      </c>
      <c r="D218" s="25">
        <v>6.12</v>
      </c>
    </row>
    <row r="219" spans="1:7">
      <c r="A219" s="31">
        <v>26512</v>
      </c>
      <c r="B219" s="25">
        <v>4.8</v>
      </c>
      <c r="D219" s="25">
        <v>6.42</v>
      </c>
    </row>
    <row r="220" spans="1:7">
      <c r="A220" s="31">
        <v>26543</v>
      </c>
      <c r="B220" s="25">
        <v>4.87</v>
      </c>
      <c r="D220" s="25">
        <v>6.54</v>
      </c>
    </row>
    <row r="221" spans="1:7">
      <c r="A221" s="31">
        <v>26573</v>
      </c>
      <c r="B221" s="25">
        <v>5.04</v>
      </c>
      <c r="D221" s="25">
        <v>6.41</v>
      </c>
    </row>
    <row r="222" spans="1:7">
      <c r="A222" s="31">
        <v>26604</v>
      </c>
      <c r="B222" s="25">
        <v>5.0599999999999996</v>
      </c>
      <c r="D222" s="25">
        <v>6.28</v>
      </c>
    </row>
    <row r="223" spans="1:7">
      <c r="A223" s="31">
        <v>26634</v>
      </c>
      <c r="B223" s="25">
        <v>5.33</v>
      </c>
      <c r="D223" s="25">
        <v>6.41</v>
      </c>
    </row>
    <row r="224" spans="1:7">
      <c r="A224" s="31">
        <v>26665</v>
      </c>
      <c r="B224" s="25">
        <v>5.94</v>
      </c>
      <c r="D224" s="25">
        <v>6.54</v>
      </c>
      <c r="G224" s="32">
        <v>108.1883</v>
      </c>
    </row>
    <row r="225" spans="1:7">
      <c r="A225" s="31">
        <v>26696</v>
      </c>
      <c r="B225" s="25">
        <v>6.58</v>
      </c>
      <c r="D225" s="25">
        <v>6.64</v>
      </c>
      <c r="G225" s="32">
        <v>103.7461</v>
      </c>
    </row>
    <row r="226" spans="1:7">
      <c r="A226" s="31">
        <v>26724</v>
      </c>
      <c r="B226" s="25">
        <v>7.09</v>
      </c>
      <c r="D226" s="25">
        <v>6.73</v>
      </c>
      <c r="G226" s="32">
        <v>100</v>
      </c>
    </row>
    <row r="227" spans="1:7">
      <c r="A227" s="31">
        <v>26755</v>
      </c>
      <c r="B227" s="25">
        <v>7.12</v>
      </c>
      <c r="D227" s="25">
        <v>6.7</v>
      </c>
      <c r="G227" s="32">
        <v>100.82510000000001</v>
      </c>
    </row>
    <row r="228" spans="1:7">
      <c r="A228" s="31">
        <v>26785</v>
      </c>
      <c r="B228" s="25">
        <v>7.84</v>
      </c>
      <c r="D228" s="25">
        <v>6.93</v>
      </c>
      <c r="G228" s="32">
        <v>100.06019999999999</v>
      </c>
    </row>
    <row r="229" spans="1:7">
      <c r="A229" s="31">
        <v>26816</v>
      </c>
      <c r="B229" s="25">
        <v>8.49</v>
      </c>
      <c r="D229" s="25">
        <v>6.94</v>
      </c>
      <c r="G229" s="32">
        <v>98.213700000000003</v>
      </c>
    </row>
    <row r="230" spans="1:7">
      <c r="A230" s="31">
        <v>26846</v>
      </c>
      <c r="B230" s="25">
        <v>10.4</v>
      </c>
      <c r="D230" s="25">
        <v>7.43</v>
      </c>
      <c r="G230" s="32">
        <v>96.259299999999996</v>
      </c>
    </row>
    <row r="231" spans="1:7">
      <c r="A231" s="31">
        <v>26877</v>
      </c>
      <c r="B231" s="25">
        <v>10.5</v>
      </c>
      <c r="D231" s="25">
        <v>7.25</v>
      </c>
      <c r="G231" s="32">
        <v>97.696899999999999</v>
      </c>
    </row>
    <row r="232" spans="1:7">
      <c r="A232" s="31">
        <v>26908</v>
      </c>
      <c r="B232" s="25">
        <v>10.78</v>
      </c>
      <c r="D232" s="25">
        <v>6.9</v>
      </c>
      <c r="G232" s="32">
        <v>97.917599999999993</v>
      </c>
    </row>
    <row r="233" spans="1:7">
      <c r="A233" s="31">
        <v>26938</v>
      </c>
      <c r="B233" s="25">
        <v>10.01</v>
      </c>
      <c r="D233" s="25">
        <v>6.71</v>
      </c>
      <c r="G233" s="32">
        <v>97.485200000000006</v>
      </c>
    </row>
    <row r="234" spans="1:7">
      <c r="A234" s="31">
        <v>26969</v>
      </c>
      <c r="B234" s="25">
        <v>10.029999999999999</v>
      </c>
      <c r="D234" s="25">
        <v>6.69</v>
      </c>
      <c r="G234" s="32">
        <v>100.3968</v>
      </c>
    </row>
    <row r="235" spans="1:7">
      <c r="A235" s="31">
        <v>26999</v>
      </c>
      <c r="B235" s="25">
        <v>9.9499999999999993</v>
      </c>
      <c r="D235" s="25">
        <v>6.9</v>
      </c>
      <c r="G235" s="32">
        <v>101.9438</v>
      </c>
    </row>
    <row r="236" spans="1:7">
      <c r="A236" s="31">
        <v>27030</v>
      </c>
      <c r="B236" s="25">
        <v>9.65</v>
      </c>
      <c r="D236" s="25">
        <v>7</v>
      </c>
      <c r="G236" s="32">
        <v>105.8441</v>
      </c>
    </row>
    <row r="237" spans="1:7">
      <c r="A237" s="31">
        <v>27061</v>
      </c>
      <c r="B237" s="25">
        <v>8.9700000000000006</v>
      </c>
      <c r="D237" s="25">
        <v>7.01</v>
      </c>
      <c r="G237" s="32">
        <v>103.58669999999999</v>
      </c>
    </row>
    <row r="238" spans="1:7">
      <c r="A238" s="31">
        <v>27089</v>
      </c>
      <c r="B238" s="25">
        <v>9.35</v>
      </c>
      <c r="D238" s="25">
        <v>7.41</v>
      </c>
      <c r="G238" s="32">
        <v>101.36499999999999</v>
      </c>
    </row>
    <row r="239" spans="1:7">
      <c r="A239" s="31">
        <v>27120</v>
      </c>
      <c r="B239" s="25">
        <v>10.51</v>
      </c>
      <c r="D239" s="25">
        <v>7.66</v>
      </c>
      <c r="G239" s="32">
        <v>99.941500000000005</v>
      </c>
    </row>
    <row r="240" spans="1:7">
      <c r="A240" s="31">
        <v>27150</v>
      </c>
      <c r="B240" s="25">
        <v>11.31</v>
      </c>
      <c r="D240" s="25">
        <v>7.52</v>
      </c>
      <c r="G240" s="32">
        <v>99.061800000000005</v>
      </c>
    </row>
    <row r="241" spans="1:7">
      <c r="A241" s="31">
        <v>27181</v>
      </c>
      <c r="B241" s="25">
        <v>11.93</v>
      </c>
      <c r="D241" s="25">
        <v>7.64</v>
      </c>
      <c r="G241" s="32">
        <v>100.2628</v>
      </c>
    </row>
    <row r="242" spans="1:7">
      <c r="A242" s="31">
        <v>27211</v>
      </c>
      <c r="B242" s="25">
        <v>12.92</v>
      </c>
      <c r="D242" s="25">
        <v>7.89</v>
      </c>
      <c r="G242" s="32">
        <v>101.1439</v>
      </c>
    </row>
    <row r="243" spans="1:7">
      <c r="A243" s="31">
        <v>27242</v>
      </c>
      <c r="B243" s="25">
        <v>12.01</v>
      </c>
      <c r="D243" s="25">
        <v>8.11</v>
      </c>
      <c r="G243" s="32">
        <v>102.9385</v>
      </c>
    </row>
    <row r="244" spans="1:7">
      <c r="A244" s="31">
        <v>27273</v>
      </c>
      <c r="B244" s="25">
        <v>11.34</v>
      </c>
      <c r="D244" s="25">
        <v>7.94</v>
      </c>
      <c r="G244" s="32">
        <v>103.4849</v>
      </c>
    </row>
    <row r="245" spans="1:7">
      <c r="A245" s="31">
        <v>27303</v>
      </c>
      <c r="B245" s="25">
        <v>10.06</v>
      </c>
      <c r="D245" s="25">
        <v>7.79</v>
      </c>
      <c r="G245" s="32">
        <v>102.988</v>
      </c>
    </row>
    <row r="246" spans="1:7">
      <c r="A246" s="31">
        <v>27334</v>
      </c>
      <c r="B246" s="25">
        <v>9.4499999999999993</v>
      </c>
      <c r="D246" s="25">
        <v>7.64</v>
      </c>
      <c r="G246" s="32">
        <v>102.42749999999999</v>
      </c>
    </row>
    <row r="247" spans="1:7">
      <c r="A247" s="31">
        <v>27364</v>
      </c>
      <c r="B247" s="25">
        <v>8.5299999999999994</v>
      </c>
      <c r="D247" s="25">
        <v>7.4</v>
      </c>
      <c r="G247" s="32">
        <v>101.5325</v>
      </c>
    </row>
    <row r="248" spans="1:7">
      <c r="A248" s="31">
        <v>27395</v>
      </c>
      <c r="B248" s="25">
        <v>7.13</v>
      </c>
      <c r="D248" s="25">
        <v>7.53</v>
      </c>
      <c r="G248" s="32">
        <v>100.4226</v>
      </c>
    </row>
    <row r="249" spans="1:7">
      <c r="A249" s="31">
        <v>27426</v>
      </c>
      <c r="B249" s="25">
        <v>6.24</v>
      </c>
      <c r="D249" s="25">
        <v>7.46</v>
      </c>
      <c r="G249" s="32">
        <v>99.206299999999999</v>
      </c>
    </row>
    <row r="250" spans="1:7">
      <c r="A250" s="31">
        <v>27454</v>
      </c>
      <c r="B250" s="25">
        <v>5.54</v>
      </c>
      <c r="D250" s="25">
        <v>8.01</v>
      </c>
      <c r="G250" s="32">
        <v>98.519499999999994</v>
      </c>
    </row>
    <row r="251" spans="1:7">
      <c r="A251" s="31">
        <v>27485</v>
      </c>
      <c r="B251" s="25">
        <v>5.49</v>
      </c>
      <c r="D251" s="25">
        <v>8.31</v>
      </c>
      <c r="G251" s="32">
        <v>99.952100000000002</v>
      </c>
    </row>
    <row r="252" spans="1:7">
      <c r="A252" s="31">
        <v>27515</v>
      </c>
      <c r="B252" s="25">
        <v>5.22</v>
      </c>
      <c r="D252" s="25">
        <v>8.0399999999999991</v>
      </c>
      <c r="G252" s="32">
        <v>100.1414</v>
      </c>
    </row>
    <row r="253" spans="1:7">
      <c r="A253" s="31">
        <v>27546</v>
      </c>
      <c r="B253" s="25">
        <v>5.55</v>
      </c>
      <c r="D253" s="25">
        <v>7.96</v>
      </c>
      <c r="G253" s="32">
        <v>100.28619999999999</v>
      </c>
    </row>
    <row r="254" spans="1:7">
      <c r="A254" s="31">
        <v>27576</v>
      </c>
      <c r="B254" s="25">
        <v>6.1</v>
      </c>
      <c r="D254" s="25">
        <v>8.1999999999999993</v>
      </c>
      <c r="G254" s="32">
        <v>102.91800000000001</v>
      </c>
    </row>
    <row r="255" spans="1:7">
      <c r="A255" s="31">
        <v>27607</v>
      </c>
      <c r="B255" s="25">
        <v>6.14</v>
      </c>
      <c r="D255" s="25">
        <v>8.2200000000000006</v>
      </c>
      <c r="G255" s="32">
        <v>104.82980000000001</v>
      </c>
    </row>
    <row r="256" spans="1:7">
      <c r="A256" s="31">
        <v>27638</v>
      </c>
      <c r="B256" s="25">
        <v>6.24</v>
      </c>
      <c r="D256" s="25">
        <v>8.48</v>
      </c>
      <c r="G256" s="32">
        <v>105.587</v>
      </c>
    </row>
    <row r="257" spans="1:7">
      <c r="A257" s="31">
        <v>27668</v>
      </c>
      <c r="B257" s="25">
        <v>5.82</v>
      </c>
      <c r="D257" s="25">
        <v>7.91</v>
      </c>
      <c r="G257" s="32">
        <v>105.515</v>
      </c>
    </row>
    <row r="258" spans="1:7">
      <c r="A258" s="31">
        <v>27699</v>
      </c>
      <c r="B258" s="25">
        <v>5.22</v>
      </c>
      <c r="D258" s="25">
        <v>8.14</v>
      </c>
      <c r="G258" s="32">
        <v>105.28</v>
      </c>
    </row>
    <row r="259" spans="1:7">
      <c r="A259" s="31">
        <v>27729</v>
      </c>
      <c r="B259" s="25">
        <v>5.2</v>
      </c>
      <c r="D259" s="25">
        <v>7.76</v>
      </c>
      <c r="G259" s="32">
        <v>105.99850000000001</v>
      </c>
    </row>
    <row r="260" spans="1:7">
      <c r="A260" s="31">
        <v>27760</v>
      </c>
      <c r="B260" s="25">
        <v>4.87</v>
      </c>
      <c r="D260" s="25">
        <v>7.8</v>
      </c>
      <c r="G260" s="32">
        <v>105.623</v>
      </c>
    </row>
    <row r="261" spans="1:7">
      <c r="A261" s="31">
        <v>27791</v>
      </c>
      <c r="B261" s="25">
        <v>4.7699999999999996</v>
      </c>
      <c r="D261" s="25">
        <v>7.77</v>
      </c>
      <c r="G261" s="32">
        <v>105.26739999999999</v>
      </c>
    </row>
    <row r="262" spans="1:7">
      <c r="A262" s="31">
        <v>27820</v>
      </c>
      <c r="B262" s="25">
        <v>4.84</v>
      </c>
      <c r="D262" s="25">
        <v>7.66</v>
      </c>
      <c r="G262" s="32">
        <v>106.05119999999999</v>
      </c>
    </row>
    <row r="263" spans="1:7">
      <c r="A263" s="31">
        <v>27851</v>
      </c>
      <c r="B263" s="25">
        <v>4.82</v>
      </c>
      <c r="D263" s="25">
        <v>7.67</v>
      </c>
      <c r="G263" s="32">
        <v>106.6371</v>
      </c>
    </row>
    <row r="264" spans="1:7">
      <c r="A264" s="31">
        <v>27881</v>
      </c>
      <c r="B264" s="25">
        <v>5.29</v>
      </c>
      <c r="D264" s="25">
        <v>7.96</v>
      </c>
      <c r="G264" s="32">
        <v>106.8158</v>
      </c>
    </row>
    <row r="265" spans="1:7">
      <c r="A265" s="31">
        <v>27912</v>
      </c>
      <c r="B265" s="25">
        <v>5.48</v>
      </c>
      <c r="D265" s="25">
        <v>7.86</v>
      </c>
      <c r="G265" s="32">
        <v>107.0655</v>
      </c>
    </row>
    <row r="266" spans="1:7">
      <c r="A266" s="31">
        <v>27942</v>
      </c>
      <c r="B266" s="25">
        <v>5.31</v>
      </c>
      <c r="D266" s="25">
        <v>7.86</v>
      </c>
      <c r="G266" s="32">
        <v>106.5489</v>
      </c>
    </row>
    <row r="267" spans="1:7">
      <c r="A267" s="31">
        <v>27973</v>
      </c>
      <c r="B267" s="25">
        <v>5.29</v>
      </c>
      <c r="D267" s="25">
        <v>7.66</v>
      </c>
      <c r="G267" s="32">
        <v>106.3905</v>
      </c>
    </row>
    <row r="268" spans="1:7">
      <c r="A268" s="31">
        <v>28004</v>
      </c>
      <c r="B268" s="25">
        <v>5.25</v>
      </c>
      <c r="D268" s="25">
        <v>7.55</v>
      </c>
      <c r="G268" s="32">
        <v>105.7385</v>
      </c>
    </row>
    <row r="269" spans="1:7">
      <c r="A269" s="31">
        <v>28034</v>
      </c>
      <c r="B269" s="25">
        <v>5.0199999999999996</v>
      </c>
      <c r="D269" s="25">
        <v>7.42</v>
      </c>
      <c r="G269" s="32">
        <v>106.2007</v>
      </c>
    </row>
    <row r="270" spans="1:7">
      <c r="A270" s="31">
        <v>28065</v>
      </c>
      <c r="B270" s="25">
        <v>4.95</v>
      </c>
      <c r="D270" s="25">
        <v>7.01</v>
      </c>
      <c r="G270" s="32">
        <v>106.9242</v>
      </c>
    </row>
    <row r="271" spans="1:7">
      <c r="A271" s="31">
        <v>28095</v>
      </c>
      <c r="B271" s="25">
        <v>4.6500000000000004</v>
      </c>
      <c r="D271" s="25">
        <v>6.81</v>
      </c>
      <c r="G271" s="32">
        <v>107.761</v>
      </c>
    </row>
    <row r="272" spans="1:7">
      <c r="A272" s="31">
        <v>28126</v>
      </c>
      <c r="B272" s="25">
        <v>4.6100000000000003</v>
      </c>
      <c r="D272" s="25">
        <v>7.4</v>
      </c>
      <c r="G272" s="32">
        <v>107.12139999999999</v>
      </c>
    </row>
    <row r="273" spans="1:7">
      <c r="A273" s="31">
        <v>28157</v>
      </c>
      <c r="B273" s="25">
        <v>4.68</v>
      </c>
      <c r="D273" s="25">
        <v>7.45</v>
      </c>
      <c r="G273" s="32">
        <v>107.2946</v>
      </c>
    </row>
    <row r="274" spans="1:7">
      <c r="A274" s="31">
        <v>28185</v>
      </c>
      <c r="B274" s="25">
        <v>4.6900000000000004</v>
      </c>
      <c r="D274" s="25">
        <v>7.42</v>
      </c>
      <c r="G274" s="32">
        <v>107.5026</v>
      </c>
    </row>
    <row r="275" spans="1:7">
      <c r="A275" s="31">
        <v>28216</v>
      </c>
      <c r="B275" s="25">
        <v>4.7300000000000004</v>
      </c>
      <c r="D275" s="25">
        <v>7.45</v>
      </c>
      <c r="G275" s="32">
        <v>106.9384</v>
      </c>
    </row>
    <row r="276" spans="1:7">
      <c r="A276" s="31">
        <v>28246</v>
      </c>
      <c r="B276" s="25">
        <v>5.35</v>
      </c>
      <c r="D276" s="25">
        <v>7.38</v>
      </c>
      <c r="G276" s="32">
        <v>106.9392</v>
      </c>
    </row>
    <row r="277" spans="1:7">
      <c r="A277" s="31">
        <v>28277</v>
      </c>
      <c r="B277" s="25">
        <v>5.39</v>
      </c>
      <c r="D277" s="25">
        <v>7.2</v>
      </c>
      <c r="G277" s="32">
        <v>106.76560000000001</v>
      </c>
    </row>
    <row r="278" spans="1:7">
      <c r="A278" s="31">
        <v>28307</v>
      </c>
      <c r="B278" s="25">
        <v>5.42</v>
      </c>
      <c r="D278" s="25">
        <v>7.42</v>
      </c>
      <c r="G278" s="32">
        <v>105.5779</v>
      </c>
    </row>
    <row r="279" spans="1:7">
      <c r="A279" s="31">
        <v>28338</v>
      </c>
      <c r="B279" s="25">
        <v>5.9</v>
      </c>
      <c r="D279" s="25">
        <v>7.28</v>
      </c>
      <c r="G279" s="32">
        <v>106.40900000000001</v>
      </c>
    </row>
    <row r="280" spans="1:7">
      <c r="A280" s="31">
        <v>28369</v>
      </c>
      <c r="B280" s="25">
        <v>6.14</v>
      </c>
      <c r="D280" s="25">
        <v>7.41</v>
      </c>
      <c r="G280" s="32">
        <v>106.7154</v>
      </c>
    </row>
    <row r="281" spans="1:7">
      <c r="A281" s="31">
        <v>28399</v>
      </c>
      <c r="B281" s="25">
        <v>6.47</v>
      </c>
      <c r="D281" s="25">
        <v>7.62</v>
      </c>
      <c r="G281" s="32">
        <v>105.4842</v>
      </c>
    </row>
    <row r="282" spans="1:7">
      <c r="A282" s="31">
        <v>28430</v>
      </c>
      <c r="B282" s="25">
        <v>6.51</v>
      </c>
      <c r="D282" s="25">
        <v>7.55</v>
      </c>
      <c r="G282" s="32">
        <v>104.07080000000001</v>
      </c>
    </row>
    <row r="283" spans="1:7">
      <c r="A283" s="31">
        <v>28460</v>
      </c>
      <c r="B283" s="25">
        <v>6.56</v>
      </c>
      <c r="D283" s="25">
        <v>7.78</v>
      </c>
      <c r="G283" s="32">
        <v>102.14490000000001</v>
      </c>
    </row>
    <row r="284" spans="1:7">
      <c r="A284" s="31">
        <v>28491</v>
      </c>
      <c r="B284" s="25">
        <v>6.7</v>
      </c>
      <c r="D284" s="25">
        <v>7.94</v>
      </c>
      <c r="G284" s="32">
        <v>101.13630000000001</v>
      </c>
    </row>
    <row r="285" spans="1:7">
      <c r="A285" s="31">
        <v>28522</v>
      </c>
      <c r="B285" s="25">
        <v>6.78</v>
      </c>
      <c r="D285" s="25">
        <v>8.0399999999999991</v>
      </c>
      <c r="G285" s="32">
        <v>100.96850000000001</v>
      </c>
    </row>
    <row r="286" spans="1:7">
      <c r="A286" s="31">
        <v>28550</v>
      </c>
      <c r="B286" s="25">
        <v>6.79</v>
      </c>
      <c r="D286" s="25">
        <v>8.15</v>
      </c>
      <c r="G286" s="32">
        <v>100.0591</v>
      </c>
    </row>
    <row r="287" spans="1:7">
      <c r="A287" s="31">
        <v>28581</v>
      </c>
      <c r="B287" s="25">
        <v>6.89</v>
      </c>
      <c r="D287" s="25">
        <v>8.24</v>
      </c>
      <c r="G287" s="32">
        <v>99.650999999999996</v>
      </c>
    </row>
    <row r="288" spans="1:7">
      <c r="A288" s="31">
        <v>28611</v>
      </c>
      <c r="B288" s="25">
        <v>7.36</v>
      </c>
      <c r="D288" s="25">
        <v>8.42</v>
      </c>
      <c r="G288" s="32">
        <v>100.58240000000001</v>
      </c>
    </row>
    <row r="289" spans="1:7">
      <c r="A289" s="31">
        <v>28642</v>
      </c>
      <c r="B289" s="25">
        <v>7.6</v>
      </c>
      <c r="D289" s="25">
        <v>8.6199999999999992</v>
      </c>
      <c r="G289" s="32">
        <v>98.7346</v>
      </c>
    </row>
    <row r="290" spans="1:7">
      <c r="A290" s="31">
        <v>28672</v>
      </c>
      <c r="B290" s="25">
        <v>7.81</v>
      </c>
      <c r="D290" s="25">
        <v>8.56</v>
      </c>
      <c r="G290" s="32">
        <v>96.182400000000001</v>
      </c>
    </row>
    <row r="291" spans="1:7">
      <c r="A291" s="31">
        <v>28703</v>
      </c>
      <c r="B291" s="25">
        <v>8.0399999999999991</v>
      </c>
      <c r="D291" s="25">
        <v>8.39</v>
      </c>
      <c r="G291" s="32">
        <v>94.037300000000002</v>
      </c>
    </row>
    <row r="292" spans="1:7">
      <c r="A292" s="31">
        <v>28734</v>
      </c>
      <c r="B292" s="25">
        <v>8.4499999999999993</v>
      </c>
      <c r="D292" s="25">
        <v>8.56</v>
      </c>
      <c r="G292" s="32">
        <v>94.244600000000005</v>
      </c>
    </row>
    <row r="293" spans="1:7">
      <c r="A293" s="31">
        <v>28764</v>
      </c>
      <c r="B293" s="25">
        <v>8.9600000000000009</v>
      </c>
      <c r="D293" s="25">
        <v>8.9600000000000009</v>
      </c>
      <c r="G293" s="32">
        <v>92.024299999999997</v>
      </c>
    </row>
    <row r="294" spans="1:7">
      <c r="A294" s="31">
        <v>28795</v>
      </c>
      <c r="B294" s="25">
        <v>9.76</v>
      </c>
      <c r="D294" s="25">
        <v>8.86</v>
      </c>
      <c r="G294" s="32">
        <v>94.315399999999997</v>
      </c>
    </row>
    <row r="295" spans="1:7">
      <c r="A295" s="31">
        <v>28825</v>
      </c>
      <c r="B295" s="25">
        <v>10.029999999999999</v>
      </c>
      <c r="D295" s="25">
        <v>9.15</v>
      </c>
      <c r="G295" s="32">
        <v>94.556700000000006</v>
      </c>
    </row>
    <row r="296" spans="1:7">
      <c r="A296" s="31">
        <v>28856</v>
      </c>
      <c r="B296" s="25">
        <v>10.07</v>
      </c>
      <c r="D296" s="25">
        <v>8.9499999999999993</v>
      </c>
      <c r="G296" s="32">
        <v>94.459100000000007</v>
      </c>
    </row>
    <row r="297" spans="1:7">
      <c r="A297" s="31">
        <v>28887</v>
      </c>
      <c r="B297" s="25">
        <v>10.06</v>
      </c>
      <c r="D297" s="25">
        <v>9.17</v>
      </c>
      <c r="G297" s="32">
        <v>95.045900000000003</v>
      </c>
    </row>
    <row r="298" spans="1:7">
      <c r="A298" s="31">
        <v>28915</v>
      </c>
      <c r="B298" s="25">
        <v>10.09</v>
      </c>
      <c r="D298" s="25">
        <v>9.11</v>
      </c>
      <c r="G298" s="32">
        <v>95.117099999999994</v>
      </c>
    </row>
    <row r="299" spans="1:7">
      <c r="A299" s="31">
        <v>28946</v>
      </c>
      <c r="B299" s="25">
        <v>10.01</v>
      </c>
      <c r="D299" s="25">
        <v>9.35</v>
      </c>
      <c r="G299" s="32">
        <v>95.887200000000007</v>
      </c>
    </row>
    <row r="300" spans="1:7">
      <c r="A300" s="31">
        <v>28976</v>
      </c>
      <c r="B300" s="25">
        <v>10.24</v>
      </c>
      <c r="D300" s="25">
        <v>9.06</v>
      </c>
      <c r="G300" s="32">
        <v>96.639200000000002</v>
      </c>
    </row>
    <row r="301" spans="1:7">
      <c r="A301" s="31">
        <v>29007</v>
      </c>
      <c r="B301" s="25">
        <v>10.29</v>
      </c>
      <c r="D301" s="25">
        <v>8.81</v>
      </c>
      <c r="G301" s="32">
        <v>96.441900000000004</v>
      </c>
    </row>
    <row r="302" spans="1:7">
      <c r="A302" s="31">
        <v>29037</v>
      </c>
      <c r="B302" s="25">
        <v>10.47</v>
      </c>
      <c r="D302" s="25">
        <v>9.01</v>
      </c>
      <c r="G302" s="32">
        <v>94.346699999999998</v>
      </c>
    </row>
    <row r="303" spans="1:7">
      <c r="A303" s="31">
        <v>29068</v>
      </c>
      <c r="B303" s="25">
        <v>10.94</v>
      </c>
      <c r="D303" s="25">
        <v>9.24</v>
      </c>
      <c r="G303" s="32">
        <v>94.793400000000005</v>
      </c>
    </row>
    <row r="304" spans="1:7">
      <c r="A304" s="31">
        <v>29099</v>
      </c>
      <c r="B304" s="25">
        <v>11.43</v>
      </c>
      <c r="D304" s="25">
        <v>9.44</v>
      </c>
      <c r="G304" s="32">
        <v>94.779300000000006</v>
      </c>
    </row>
    <row r="305" spans="1:7">
      <c r="A305" s="31">
        <v>29129</v>
      </c>
      <c r="B305" s="25">
        <v>13.77</v>
      </c>
      <c r="D305" s="25">
        <v>10.72</v>
      </c>
      <c r="G305" s="32">
        <v>96.194999999999993</v>
      </c>
    </row>
    <row r="306" spans="1:7">
      <c r="A306" s="31">
        <v>29160</v>
      </c>
      <c r="B306" s="25">
        <v>13.18</v>
      </c>
      <c r="D306" s="25">
        <v>10.38</v>
      </c>
      <c r="G306" s="32">
        <v>97.6023</v>
      </c>
    </row>
    <row r="307" spans="1:7">
      <c r="A307" s="31">
        <v>29190</v>
      </c>
      <c r="B307" s="25">
        <v>13.78</v>
      </c>
      <c r="D307" s="25">
        <v>10.33</v>
      </c>
      <c r="G307" s="32">
        <v>95.948300000000003</v>
      </c>
    </row>
    <row r="308" spans="1:7">
      <c r="A308" s="31">
        <v>29221</v>
      </c>
      <c r="B308" s="25">
        <v>13.82</v>
      </c>
      <c r="D308" s="25">
        <v>11.13</v>
      </c>
      <c r="G308" s="32">
        <v>95.071700000000007</v>
      </c>
    </row>
    <row r="309" spans="1:7">
      <c r="A309" s="31">
        <v>29252</v>
      </c>
      <c r="B309" s="25">
        <v>14.13</v>
      </c>
      <c r="D309" s="25">
        <v>12.72</v>
      </c>
      <c r="G309" s="32">
        <v>95.828000000000003</v>
      </c>
    </row>
    <row r="310" spans="1:7">
      <c r="A310" s="31">
        <v>29281</v>
      </c>
      <c r="B310" s="25">
        <v>17.190000000000001</v>
      </c>
      <c r="D310" s="25">
        <v>12.64</v>
      </c>
      <c r="G310" s="32">
        <v>98.941000000000003</v>
      </c>
    </row>
    <row r="311" spans="1:7">
      <c r="A311" s="31">
        <v>29312</v>
      </c>
      <c r="B311" s="25">
        <v>17.61</v>
      </c>
      <c r="D311" s="25">
        <v>10.76</v>
      </c>
      <c r="G311" s="32">
        <v>99.817999999999998</v>
      </c>
    </row>
    <row r="312" spans="1:7">
      <c r="A312" s="31">
        <v>29342</v>
      </c>
      <c r="B312" s="25">
        <v>10.98</v>
      </c>
      <c r="D312" s="25">
        <v>10.25</v>
      </c>
      <c r="G312" s="32">
        <v>95.413700000000006</v>
      </c>
    </row>
    <row r="313" spans="1:7">
      <c r="A313" s="31">
        <v>29373</v>
      </c>
      <c r="B313" s="25">
        <v>9.4700000000000006</v>
      </c>
      <c r="D313" s="25">
        <v>10.09</v>
      </c>
      <c r="G313" s="32">
        <v>93.1524</v>
      </c>
    </row>
    <row r="314" spans="1:7">
      <c r="A314" s="31">
        <v>29403</v>
      </c>
      <c r="B314" s="25">
        <v>9.0299999999999994</v>
      </c>
      <c r="D314" s="25">
        <v>10.76</v>
      </c>
      <c r="G314" s="32">
        <v>92.980500000000006</v>
      </c>
    </row>
    <row r="315" spans="1:7">
      <c r="A315" s="31">
        <v>29434</v>
      </c>
      <c r="B315" s="25">
        <v>9.61</v>
      </c>
      <c r="D315" s="25">
        <v>11.55</v>
      </c>
      <c r="G315" s="32">
        <v>94.165999999999997</v>
      </c>
    </row>
    <row r="316" spans="1:7">
      <c r="A316" s="31">
        <v>29465</v>
      </c>
      <c r="B316" s="25">
        <v>10.87</v>
      </c>
      <c r="D316" s="25">
        <v>11.86</v>
      </c>
      <c r="G316" s="32">
        <v>93.162300000000002</v>
      </c>
    </row>
    <row r="317" spans="1:7">
      <c r="A317" s="31">
        <v>29495</v>
      </c>
      <c r="B317" s="25">
        <v>12.81</v>
      </c>
      <c r="D317" s="25">
        <v>12.46</v>
      </c>
      <c r="G317" s="32">
        <v>93.4495</v>
      </c>
    </row>
    <row r="318" spans="1:7">
      <c r="A318" s="31">
        <v>29526</v>
      </c>
      <c r="B318" s="25">
        <v>15.85</v>
      </c>
      <c r="D318" s="25">
        <v>12.72</v>
      </c>
      <c r="G318" s="32">
        <v>95.6447</v>
      </c>
    </row>
    <row r="319" spans="1:7">
      <c r="A319" s="31">
        <v>29556</v>
      </c>
      <c r="B319" s="25">
        <v>18.899999999999999</v>
      </c>
      <c r="D319" s="25">
        <v>12.43</v>
      </c>
      <c r="G319" s="32">
        <v>96.617900000000006</v>
      </c>
    </row>
    <row r="320" spans="1:7">
      <c r="A320" s="31">
        <v>29587</v>
      </c>
      <c r="B320" s="25">
        <v>19.079999999999998</v>
      </c>
      <c r="D320" s="25">
        <v>12.68</v>
      </c>
      <c r="G320" s="32">
        <v>96.026300000000006</v>
      </c>
    </row>
    <row r="321" spans="1:7">
      <c r="A321" s="31">
        <v>29618</v>
      </c>
      <c r="B321" s="25">
        <v>15.93</v>
      </c>
      <c r="D321" s="25">
        <v>13.43</v>
      </c>
      <c r="G321" s="32">
        <v>99.119</v>
      </c>
    </row>
    <row r="322" spans="1:7">
      <c r="A322" s="31">
        <v>29646</v>
      </c>
      <c r="B322" s="25">
        <v>14.7</v>
      </c>
      <c r="D322" s="25">
        <v>13.13</v>
      </c>
      <c r="G322" s="32">
        <v>99.465000000000003</v>
      </c>
    </row>
    <row r="323" spans="1:7">
      <c r="A323" s="31">
        <v>29677</v>
      </c>
      <c r="B323" s="25">
        <v>15.72</v>
      </c>
      <c r="D323" s="25">
        <v>14.11</v>
      </c>
      <c r="G323" s="32">
        <v>101.52719999999999</v>
      </c>
    </row>
    <row r="324" spans="1:7">
      <c r="A324" s="31">
        <v>29707</v>
      </c>
      <c r="B324" s="25">
        <v>18.52</v>
      </c>
      <c r="D324" s="25">
        <v>13.5</v>
      </c>
      <c r="G324" s="32">
        <v>104.7946</v>
      </c>
    </row>
    <row r="325" spans="1:7">
      <c r="A325" s="31">
        <v>29738</v>
      </c>
      <c r="B325" s="25">
        <v>19.100000000000001</v>
      </c>
      <c r="D325" s="25">
        <v>13.86</v>
      </c>
      <c r="G325" s="32">
        <v>107.039</v>
      </c>
    </row>
    <row r="326" spans="1:7">
      <c r="A326" s="31">
        <v>29768</v>
      </c>
      <c r="B326" s="25">
        <v>19.04</v>
      </c>
      <c r="D326" s="25">
        <v>14.67</v>
      </c>
      <c r="G326" s="32">
        <v>109.6456</v>
      </c>
    </row>
    <row r="327" spans="1:7">
      <c r="A327" s="31">
        <v>29799</v>
      </c>
      <c r="B327" s="25">
        <v>17.82</v>
      </c>
      <c r="D327" s="25">
        <v>15.41</v>
      </c>
      <c r="G327" s="32">
        <v>111.3557</v>
      </c>
    </row>
    <row r="328" spans="1:7">
      <c r="A328" s="31">
        <v>29830</v>
      </c>
      <c r="B328" s="25">
        <v>15.87</v>
      </c>
      <c r="D328" s="25">
        <v>15.84</v>
      </c>
      <c r="G328" s="32">
        <v>108.376</v>
      </c>
    </row>
    <row r="329" spans="1:7">
      <c r="A329" s="31">
        <v>29860</v>
      </c>
      <c r="B329" s="25">
        <v>15.08</v>
      </c>
      <c r="D329" s="25">
        <v>14.63</v>
      </c>
      <c r="G329" s="32">
        <v>107.7176</v>
      </c>
    </row>
    <row r="330" spans="1:7">
      <c r="A330" s="31">
        <v>29891</v>
      </c>
      <c r="B330" s="25">
        <v>13.31</v>
      </c>
      <c r="D330" s="25">
        <v>13.13</v>
      </c>
      <c r="G330" s="32">
        <v>105.5155</v>
      </c>
    </row>
    <row r="331" spans="1:7">
      <c r="A331" s="31">
        <v>29921</v>
      </c>
      <c r="B331" s="25">
        <v>12.37</v>
      </c>
      <c r="D331" s="25">
        <v>13.98</v>
      </c>
      <c r="G331" s="32">
        <v>105.4629</v>
      </c>
    </row>
    <row r="332" spans="1:7">
      <c r="A332" s="31">
        <v>29952</v>
      </c>
      <c r="B332" s="25">
        <v>13.22</v>
      </c>
      <c r="D332" s="25">
        <v>14.14</v>
      </c>
      <c r="G332" s="32">
        <v>107.143</v>
      </c>
    </row>
    <row r="333" spans="1:7">
      <c r="A333" s="31">
        <v>29983</v>
      </c>
      <c r="B333" s="25">
        <v>14.78</v>
      </c>
      <c r="D333" s="25">
        <v>14.03</v>
      </c>
      <c r="G333" s="32">
        <v>110.4267</v>
      </c>
    </row>
    <row r="334" spans="1:7">
      <c r="A334" s="31">
        <v>30011</v>
      </c>
      <c r="B334" s="25">
        <v>14.68</v>
      </c>
      <c r="D334" s="25">
        <v>14.18</v>
      </c>
      <c r="G334" s="32">
        <v>112.32170000000001</v>
      </c>
    </row>
    <row r="335" spans="1:7">
      <c r="A335" s="31">
        <v>30042</v>
      </c>
      <c r="B335" s="25">
        <v>14.94</v>
      </c>
      <c r="D335" s="25">
        <v>13.87</v>
      </c>
      <c r="G335" s="32">
        <v>113.6438</v>
      </c>
    </row>
    <row r="336" spans="1:7">
      <c r="A336" s="31">
        <v>30072</v>
      </c>
      <c r="B336" s="25">
        <v>14.45</v>
      </c>
      <c r="D336" s="25">
        <v>13.71</v>
      </c>
      <c r="G336" s="32">
        <v>111.52979999999999</v>
      </c>
    </row>
    <row r="337" spans="1:7">
      <c r="A337" s="31">
        <v>30103</v>
      </c>
      <c r="B337" s="25">
        <v>14.15</v>
      </c>
      <c r="D337" s="25">
        <v>14.44</v>
      </c>
      <c r="G337" s="32">
        <v>116.9883</v>
      </c>
    </row>
    <row r="338" spans="1:7">
      <c r="A338" s="31">
        <v>30133</v>
      </c>
      <c r="B338" s="25">
        <v>12.59</v>
      </c>
      <c r="D338" s="25">
        <v>13.68</v>
      </c>
      <c r="G338" s="32">
        <v>118.3241</v>
      </c>
    </row>
    <row r="339" spans="1:7">
      <c r="A339" s="31">
        <v>30164</v>
      </c>
      <c r="B339" s="25">
        <v>10.119999999999999</v>
      </c>
      <c r="D339" s="25">
        <v>12.81</v>
      </c>
      <c r="G339" s="32">
        <v>118.6365</v>
      </c>
    </row>
    <row r="340" spans="1:7">
      <c r="A340" s="31">
        <v>30195</v>
      </c>
      <c r="B340" s="25">
        <v>10.31</v>
      </c>
      <c r="D340" s="25">
        <v>11.73</v>
      </c>
      <c r="G340" s="32">
        <v>119.54300000000001</v>
      </c>
    </row>
    <row r="341" spans="1:7">
      <c r="A341" s="31">
        <v>30225</v>
      </c>
      <c r="B341" s="25">
        <v>9.7100000000000009</v>
      </c>
      <c r="D341" s="25">
        <v>10.71</v>
      </c>
      <c r="G341" s="32">
        <v>121.5483</v>
      </c>
    </row>
    <row r="342" spans="1:7">
      <c r="A342" s="31">
        <v>30256</v>
      </c>
      <c r="B342" s="25">
        <v>9.1999999999999993</v>
      </c>
      <c r="D342" s="25">
        <v>10.79</v>
      </c>
      <c r="G342" s="32">
        <v>121.56140000000001</v>
      </c>
    </row>
    <row r="343" spans="1:7">
      <c r="A343" s="31">
        <v>30286</v>
      </c>
      <c r="B343" s="25">
        <v>8.9499999999999993</v>
      </c>
      <c r="D343" s="25">
        <v>10.36</v>
      </c>
      <c r="G343" s="32">
        <v>117.43519999999999</v>
      </c>
    </row>
    <row r="344" spans="1:7">
      <c r="A344" s="31">
        <v>30317</v>
      </c>
      <c r="B344" s="25">
        <v>8.68</v>
      </c>
      <c r="D344" s="25">
        <v>10.8</v>
      </c>
      <c r="G344" s="32">
        <v>115.68640000000001</v>
      </c>
    </row>
    <row r="345" spans="1:7">
      <c r="A345" s="31">
        <v>30348</v>
      </c>
      <c r="B345" s="25">
        <v>8.51</v>
      </c>
      <c r="D345" s="25">
        <v>10.27</v>
      </c>
      <c r="G345" s="32">
        <v>117.1515</v>
      </c>
    </row>
    <row r="346" spans="1:7">
      <c r="A346" s="31">
        <v>30376</v>
      </c>
      <c r="B346" s="25">
        <v>8.77</v>
      </c>
      <c r="D346" s="25">
        <v>10.62</v>
      </c>
      <c r="G346" s="32">
        <v>118.3134</v>
      </c>
    </row>
    <row r="347" spans="1:7">
      <c r="A347" s="31">
        <v>30407</v>
      </c>
      <c r="B347" s="25">
        <v>8.8000000000000007</v>
      </c>
      <c r="D347" s="25">
        <v>10.27</v>
      </c>
      <c r="G347" s="32">
        <v>118.81610000000001</v>
      </c>
    </row>
    <row r="348" spans="1:7">
      <c r="A348" s="31">
        <v>30437</v>
      </c>
      <c r="B348" s="25">
        <v>8.6300000000000008</v>
      </c>
      <c r="D348" s="25">
        <v>10.81</v>
      </c>
      <c r="G348" s="32">
        <v>118.3912</v>
      </c>
    </row>
    <row r="349" spans="1:7">
      <c r="A349" s="31">
        <v>30468</v>
      </c>
      <c r="B349" s="25">
        <v>8.98</v>
      </c>
      <c r="D349" s="25">
        <v>10.96</v>
      </c>
      <c r="G349" s="32">
        <v>120.6164</v>
      </c>
    </row>
    <row r="350" spans="1:7">
      <c r="A350" s="31">
        <v>30498</v>
      </c>
      <c r="B350" s="25">
        <v>9.3699999999999992</v>
      </c>
      <c r="D350" s="25">
        <v>11.76</v>
      </c>
      <c r="G350" s="32">
        <v>121.4957</v>
      </c>
    </row>
    <row r="351" spans="1:7">
      <c r="A351" s="31">
        <v>30529</v>
      </c>
      <c r="B351" s="25">
        <v>9.56</v>
      </c>
      <c r="D351" s="25">
        <v>11.98</v>
      </c>
      <c r="G351" s="32">
        <v>123.4772</v>
      </c>
    </row>
    <row r="352" spans="1:7">
      <c r="A352" s="31">
        <v>30560</v>
      </c>
      <c r="B352" s="25">
        <v>9.4499999999999993</v>
      </c>
      <c r="D352" s="25">
        <v>11.44</v>
      </c>
      <c r="G352" s="32">
        <v>123.2106</v>
      </c>
    </row>
    <row r="353" spans="1:7">
      <c r="A353" s="31">
        <v>30590</v>
      </c>
      <c r="B353" s="25">
        <v>9.48</v>
      </c>
      <c r="D353" s="25">
        <v>11.74</v>
      </c>
      <c r="G353" s="32">
        <v>121.0874</v>
      </c>
    </row>
    <row r="354" spans="1:7">
      <c r="A354" s="31">
        <v>30621</v>
      </c>
      <c r="B354" s="25">
        <v>9.34</v>
      </c>
      <c r="D354" s="25">
        <v>11.63</v>
      </c>
      <c r="G354" s="32">
        <v>122.7739</v>
      </c>
    </row>
    <row r="355" spans="1:7">
      <c r="A355" s="31">
        <v>30651</v>
      </c>
      <c r="B355" s="25">
        <v>9.4700000000000006</v>
      </c>
      <c r="D355" s="25">
        <v>11.82</v>
      </c>
      <c r="G355" s="32">
        <v>124.3378</v>
      </c>
    </row>
    <row r="356" spans="1:7">
      <c r="A356" s="31">
        <v>30682</v>
      </c>
      <c r="B356" s="25">
        <v>9.56</v>
      </c>
      <c r="D356" s="25">
        <v>11.67</v>
      </c>
      <c r="G356" s="32">
        <v>125.355</v>
      </c>
    </row>
    <row r="357" spans="1:7">
      <c r="A357" s="31">
        <v>30713</v>
      </c>
      <c r="B357" s="25">
        <v>9.59</v>
      </c>
      <c r="D357" s="25">
        <v>12.04</v>
      </c>
      <c r="G357" s="32">
        <v>123.61750000000001</v>
      </c>
    </row>
    <row r="358" spans="1:7">
      <c r="A358" s="31">
        <v>30742</v>
      </c>
      <c r="B358" s="25">
        <v>9.91</v>
      </c>
      <c r="D358" s="25">
        <v>12.53</v>
      </c>
      <c r="G358" s="32">
        <v>121.39919999999999</v>
      </c>
    </row>
    <row r="359" spans="1:7">
      <c r="A359" s="31">
        <v>30773</v>
      </c>
      <c r="B359" s="25">
        <v>10.29</v>
      </c>
      <c r="D359" s="25">
        <v>12.82</v>
      </c>
      <c r="G359" s="32">
        <v>122.6857</v>
      </c>
    </row>
    <row r="360" spans="1:7">
      <c r="A360" s="31">
        <v>30803</v>
      </c>
      <c r="B360" s="25">
        <v>10.32</v>
      </c>
      <c r="D360" s="25">
        <v>13.91</v>
      </c>
      <c r="G360" s="32">
        <v>125.6014</v>
      </c>
    </row>
    <row r="361" spans="1:7">
      <c r="A361" s="31">
        <v>30834</v>
      </c>
      <c r="B361" s="25">
        <v>11.06</v>
      </c>
      <c r="D361" s="25">
        <v>13.84</v>
      </c>
      <c r="G361" s="32">
        <v>126.4933</v>
      </c>
    </row>
    <row r="362" spans="1:7">
      <c r="A362" s="31">
        <v>30864</v>
      </c>
      <c r="B362" s="25">
        <v>11.23</v>
      </c>
      <c r="D362" s="25">
        <v>12.91</v>
      </c>
      <c r="G362" s="32">
        <v>130.74879999999999</v>
      </c>
    </row>
    <row r="363" spans="1:7">
      <c r="A363" s="31">
        <v>30895</v>
      </c>
      <c r="B363" s="25">
        <v>11.64</v>
      </c>
      <c r="D363" s="25">
        <v>12.79</v>
      </c>
      <c r="G363" s="32">
        <v>130.5608</v>
      </c>
    </row>
    <row r="364" spans="1:7">
      <c r="A364" s="31">
        <v>30926</v>
      </c>
      <c r="B364" s="25">
        <v>11.3</v>
      </c>
      <c r="D364" s="25">
        <v>12.47</v>
      </c>
      <c r="G364" s="32">
        <v>133.92080000000001</v>
      </c>
    </row>
    <row r="365" spans="1:7">
      <c r="A365" s="31">
        <v>30956</v>
      </c>
      <c r="B365" s="25">
        <v>9.99</v>
      </c>
      <c r="D365" s="25">
        <v>11.79</v>
      </c>
      <c r="G365" s="32">
        <v>135.13300000000001</v>
      </c>
    </row>
    <row r="366" spans="1:7">
      <c r="A366" s="31">
        <v>30987</v>
      </c>
      <c r="B366" s="25">
        <v>9.43</v>
      </c>
      <c r="D366" s="25">
        <v>11.58</v>
      </c>
      <c r="G366" s="32">
        <v>133.3776</v>
      </c>
    </row>
    <row r="367" spans="1:7">
      <c r="A367" s="31">
        <v>31017</v>
      </c>
      <c r="B367" s="25">
        <v>8.3800000000000008</v>
      </c>
      <c r="D367" s="25">
        <v>11.55</v>
      </c>
      <c r="G367" s="32">
        <v>136.15459999999999</v>
      </c>
    </row>
    <row r="368" spans="1:7">
      <c r="A368" s="31">
        <v>31048</v>
      </c>
      <c r="B368" s="25">
        <v>8.35</v>
      </c>
      <c r="D368" s="25">
        <v>11.17</v>
      </c>
      <c r="G368" s="32">
        <v>138.96680000000001</v>
      </c>
    </row>
    <row r="369" spans="1:7">
      <c r="A369" s="31">
        <v>31079</v>
      </c>
      <c r="B369" s="25">
        <v>8.5</v>
      </c>
      <c r="D369" s="25">
        <v>11.91</v>
      </c>
      <c r="G369" s="32">
        <v>143.52950000000001</v>
      </c>
    </row>
    <row r="370" spans="1:7">
      <c r="A370" s="31">
        <v>31107</v>
      </c>
      <c r="B370" s="25">
        <v>8.58</v>
      </c>
      <c r="D370" s="25">
        <v>11.65</v>
      </c>
      <c r="G370" s="32">
        <v>143.9059</v>
      </c>
    </row>
    <row r="371" spans="1:7">
      <c r="A371" s="31">
        <v>31138</v>
      </c>
      <c r="B371" s="25">
        <v>8.27</v>
      </c>
      <c r="D371" s="25">
        <v>11.41</v>
      </c>
      <c r="G371" s="32">
        <v>138.4922</v>
      </c>
    </row>
    <row r="372" spans="1:7">
      <c r="A372" s="31">
        <v>31168</v>
      </c>
      <c r="B372" s="25">
        <v>7.97</v>
      </c>
      <c r="D372" s="25">
        <v>10.28</v>
      </c>
      <c r="G372" s="32">
        <v>138.7587</v>
      </c>
    </row>
    <row r="373" spans="1:7">
      <c r="A373" s="31">
        <v>31199</v>
      </c>
      <c r="B373" s="25">
        <v>7.53</v>
      </c>
      <c r="D373" s="25">
        <v>10.25</v>
      </c>
      <c r="G373" s="32">
        <v>137.15479999999999</v>
      </c>
    </row>
    <row r="374" spans="1:7">
      <c r="A374" s="31">
        <v>31229</v>
      </c>
      <c r="B374" s="25">
        <v>7.88</v>
      </c>
      <c r="D374" s="25">
        <v>10.57</v>
      </c>
      <c r="G374" s="32">
        <v>132.30930000000001</v>
      </c>
    </row>
    <row r="375" spans="1:7">
      <c r="A375" s="31">
        <v>31260</v>
      </c>
      <c r="B375" s="25">
        <v>7.9</v>
      </c>
      <c r="D375" s="25">
        <v>10.28</v>
      </c>
      <c r="G375" s="32">
        <v>130.3278</v>
      </c>
    </row>
    <row r="376" spans="1:7">
      <c r="A376" s="31">
        <v>31291</v>
      </c>
      <c r="B376" s="25">
        <v>7.92</v>
      </c>
      <c r="D376" s="25">
        <v>10.31</v>
      </c>
      <c r="G376" s="32">
        <v>131.46799999999999</v>
      </c>
    </row>
    <row r="377" spans="1:7">
      <c r="A377" s="31">
        <v>31321</v>
      </c>
      <c r="B377" s="25">
        <v>7.99</v>
      </c>
      <c r="D377" s="25">
        <v>10.01</v>
      </c>
      <c r="G377" s="32">
        <v>124.5693</v>
      </c>
    </row>
    <row r="378" spans="1:7">
      <c r="A378" s="31">
        <v>31352</v>
      </c>
      <c r="B378" s="25">
        <v>8.0500000000000007</v>
      </c>
      <c r="D378" s="25">
        <v>9.59</v>
      </c>
      <c r="G378" s="32">
        <v>122.2847</v>
      </c>
    </row>
    <row r="379" spans="1:7">
      <c r="A379" s="31">
        <v>31382</v>
      </c>
      <c r="B379" s="25">
        <v>8.27</v>
      </c>
      <c r="D379" s="25">
        <v>9</v>
      </c>
      <c r="G379" s="32">
        <v>121.4046</v>
      </c>
    </row>
    <row r="380" spans="1:7">
      <c r="A380" s="31">
        <v>31413</v>
      </c>
      <c r="B380" s="25">
        <v>8.14</v>
      </c>
      <c r="D380" s="25">
        <v>9.08</v>
      </c>
      <c r="F380" s="25">
        <v>2.29</v>
      </c>
      <c r="G380" s="32">
        <v>120.1897</v>
      </c>
    </row>
    <row r="381" spans="1:7">
      <c r="A381" s="31">
        <v>31444</v>
      </c>
      <c r="B381" s="25">
        <v>7.86</v>
      </c>
      <c r="D381" s="25">
        <v>8.1300000000000008</v>
      </c>
      <c r="F381" s="25">
        <v>2.4900000000000002</v>
      </c>
      <c r="G381" s="32">
        <v>115.7162</v>
      </c>
    </row>
    <row r="382" spans="1:7">
      <c r="A382" s="31">
        <v>31472</v>
      </c>
      <c r="B382" s="25">
        <v>7.48</v>
      </c>
      <c r="D382" s="25">
        <v>7.39</v>
      </c>
      <c r="F382" s="25">
        <v>2.92</v>
      </c>
      <c r="G382" s="32">
        <v>113.2825</v>
      </c>
    </row>
    <row r="383" spans="1:7">
      <c r="A383" s="31">
        <v>31503</v>
      </c>
      <c r="B383" s="25">
        <v>6.99</v>
      </c>
      <c r="D383" s="25">
        <v>7.38</v>
      </c>
      <c r="F383" s="25">
        <v>2.78</v>
      </c>
      <c r="G383" s="32">
        <v>112.223</v>
      </c>
    </row>
    <row r="384" spans="1:7">
      <c r="A384" s="31">
        <v>31533</v>
      </c>
      <c r="B384" s="25">
        <v>6.85</v>
      </c>
      <c r="D384" s="25">
        <v>8.0500000000000007</v>
      </c>
      <c r="F384" s="25">
        <v>2.36</v>
      </c>
      <c r="G384" s="32">
        <v>109.57380000000001</v>
      </c>
    </row>
    <row r="385" spans="1:7">
      <c r="A385" s="31">
        <v>31564</v>
      </c>
      <c r="B385" s="25">
        <v>6.92</v>
      </c>
      <c r="D385" s="25">
        <v>7.35</v>
      </c>
      <c r="F385" s="25">
        <v>2.81</v>
      </c>
      <c r="G385" s="32">
        <v>110.3052</v>
      </c>
    </row>
    <row r="386" spans="1:7">
      <c r="A386" s="31">
        <v>31594</v>
      </c>
      <c r="B386" s="25">
        <v>6.56</v>
      </c>
      <c r="D386" s="25">
        <v>7.34</v>
      </c>
      <c r="F386" s="25">
        <v>2.91</v>
      </c>
      <c r="G386" s="32">
        <v>107.36150000000001</v>
      </c>
    </row>
    <row r="387" spans="1:7">
      <c r="A387" s="31">
        <v>31625</v>
      </c>
      <c r="B387" s="25">
        <v>6.17</v>
      </c>
      <c r="D387" s="25">
        <v>6.95</v>
      </c>
      <c r="F387" s="25">
        <v>3.07</v>
      </c>
      <c r="G387" s="32">
        <v>105.5317</v>
      </c>
    </row>
    <row r="388" spans="1:7">
      <c r="A388" s="31">
        <v>31656</v>
      </c>
      <c r="B388" s="25">
        <v>5.89</v>
      </c>
      <c r="D388" s="25">
        <v>7.45</v>
      </c>
      <c r="F388" s="25">
        <v>2.75</v>
      </c>
      <c r="G388" s="32">
        <v>105.4336</v>
      </c>
    </row>
    <row r="389" spans="1:7">
      <c r="A389" s="31">
        <v>31686</v>
      </c>
      <c r="B389" s="25">
        <v>5.85</v>
      </c>
      <c r="D389" s="25">
        <v>7.34</v>
      </c>
      <c r="F389" s="25">
        <v>2.82</v>
      </c>
      <c r="G389" s="32">
        <v>105.5044</v>
      </c>
    </row>
    <row r="390" spans="1:7">
      <c r="A390" s="31">
        <v>31717</v>
      </c>
      <c r="B390" s="25">
        <v>6.04</v>
      </c>
      <c r="D390" s="25">
        <v>7.15</v>
      </c>
      <c r="F390" s="25">
        <v>2.85</v>
      </c>
      <c r="G390" s="32">
        <v>107.09869999999999</v>
      </c>
    </row>
    <row r="391" spans="1:7">
      <c r="A391" s="31">
        <v>31747</v>
      </c>
      <c r="B391" s="25">
        <v>6.91</v>
      </c>
      <c r="D391" s="25">
        <v>7.23</v>
      </c>
      <c r="F391" s="25">
        <v>2.76</v>
      </c>
      <c r="G391" s="32">
        <v>106.1015</v>
      </c>
    </row>
    <row r="392" spans="1:7">
      <c r="A392" s="31">
        <v>31778</v>
      </c>
      <c r="B392" s="25">
        <v>6.43</v>
      </c>
      <c r="D392" s="25">
        <v>7.18</v>
      </c>
      <c r="F392" s="25">
        <v>2.5</v>
      </c>
      <c r="G392" s="32">
        <v>101.84529999999999</v>
      </c>
    </row>
    <row r="393" spans="1:7">
      <c r="A393" s="31">
        <v>31809</v>
      </c>
      <c r="B393" s="25">
        <v>6.1</v>
      </c>
      <c r="D393" s="25">
        <v>7.19</v>
      </c>
      <c r="F393" s="25">
        <v>2.4300000000000002</v>
      </c>
      <c r="G393" s="32">
        <v>100.297</v>
      </c>
    </row>
    <row r="394" spans="1:7">
      <c r="A394" s="31">
        <v>31837</v>
      </c>
      <c r="B394" s="25">
        <v>6.13</v>
      </c>
      <c r="D394" s="25">
        <v>7.51</v>
      </c>
      <c r="F394" s="25">
        <v>2.19</v>
      </c>
      <c r="G394" s="32">
        <v>99.308400000000006</v>
      </c>
    </row>
    <row r="395" spans="1:7">
      <c r="A395" s="31">
        <v>31868</v>
      </c>
      <c r="B395" s="25">
        <v>6.37</v>
      </c>
      <c r="D395" s="25">
        <v>8.2100000000000009</v>
      </c>
      <c r="F395" s="25">
        <v>2.16</v>
      </c>
      <c r="G395" s="32">
        <v>96.872699999999995</v>
      </c>
    </row>
    <row r="396" spans="1:7">
      <c r="A396" s="31">
        <v>31898</v>
      </c>
      <c r="B396" s="25">
        <v>6.85</v>
      </c>
      <c r="D396" s="25">
        <v>8.49</v>
      </c>
      <c r="F396" s="25">
        <v>2.08</v>
      </c>
      <c r="G396" s="32">
        <v>96.210300000000004</v>
      </c>
    </row>
    <row r="397" spans="1:7">
      <c r="A397" s="31">
        <v>31929</v>
      </c>
      <c r="B397" s="25">
        <v>6.73</v>
      </c>
      <c r="D397" s="25">
        <v>8.3800000000000008</v>
      </c>
      <c r="F397" s="25">
        <v>2.12</v>
      </c>
      <c r="G397" s="32">
        <v>97.750100000000003</v>
      </c>
    </row>
    <row r="398" spans="1:7">
      <c r="A398" s="31">
        <v>31959</v>
      </c>
      <c r="B398" s="25">
        <v>6.58</v>
      </c>
      <c r="D398" s="25">
        <v>8.66</v>
      </c>
      <c r="F398" s="25">
        <v>2.11</v>
      </c>
      <c r="G398" s="32">
        <v>99.290700000000001</v>
      </c>
    </row>
    <row r="399" spans="1:7">
      <c r="A399" s="31">
        <v>31990</v>
      </c>
      <c r="B399" s="25">
        <v>6.73</v>
      </c>
      <c r="D399" s="25">
        <v>9</v>
      </c>
      <c r="F399" s="25">
        <v>1.92</v>
      </c>
      <c r="G399" s="32">
        <v>98.9041</v>
      </c>
    </row>
    <row r="400" spans="1:7">
      <c r="A400" s="31">
        <v>32021</v>
      </c>
      <c r="B400" s="25">
        <v>7.22</v>
      </c>
      <c r="D400" s="25">
        <v>9.6300000000000008</v>
      </c>
      <c r="F400" s="25">
        <v>1.91</v>
      </c>
      <c r="G400" s="32">
        <v>96.828500000000005</v>
      </c>
    </row>
    <row r="401" spans="1:7">
      <c r="A401" s="31">
        <v>32051</v>
      </c>
      <c r="B401" s="25">
        <v>7.29</v>
      </c>
      <c r="D401" s="25">
        <v>8.8800000000000008</v>
      </c>
      <c r="F401" s="25">
        <v>2.4500000000000002</v>
      </c>
      <c r="G401" s="32">
        <v>96.442300000000003</v>
      </c>
    </row>
    <row r="402" spans="1:7">
      <c r="A402" s="31">
        <v>32082</v>
      </c>
      <c r="B402" s="25">
        <v>6.69</v>
      </c>
      <c r="D402" s="25">
        <v>8.99</v>
      </c>
      <c r="F402" s="25">
        <v>2.2400000000000002</v>
      </c>
      <c r="G402" s="32">
        <v>92.512100000000004</v>
      </c>
    </row>
    <row r="403" spans="1:7">
      <c r="A403" s="31">
        <v>32112</v>
      </c>
      <c r="B403" s="25">
        <v>6.77</v>
      </c>
      <c r="D403" s="25">
        <v>8.83</v>
      </c>
      <c r="F403" s="25">
        <v>2.39</v>
      </c>
      <c r="G403" s="32">
        <v>89.678399999999996</v>
      </c>
    </row>
    <row r="404" spans="1:7">
      <c r="A404" s="31">
        <v>32143</v>
      </c>
      <c r="B404" s="25">
        <v>6.83</v>
      </c>
      <c r="D404" s="25">
        <v>8.26</v>
      </c>
      <c r="F404" s="25">
        <v>2.5099999999999998</v>
      </c>
      <c r="G404" s="32">
        <v>89.617900000000006</v>
      </c>
    </row>
    <row r="405" spans="1:7">
      <c r="A405" s="31">
        <v>32174</v>
      </c>
      <c r="B405" s="25">
        <v>6.58</v>
      </c>
      <c r="D405" s="25">
        <v>8.16</v>
      </c>
      <c r="F405" s="25">
        <v>2.37</v>
      </c>
      <c r="G405" s="32">
        <v>90.572100000000006</v>
      </c>
    </row>
    <row r="406" spans="1:7">
      <c r="A406" s="31">
        <v>32203</v>
      </c>
      <c r="B406" s="25">
        <v>6.58</v>
      </c>
      <c r="D406" s="25">
        <v>8.57</v>
      </c>
      <c r="F406" s="25">
        <v>2.19</v>
      </c>
      <c r="G406" s="32">
        <v>89.074399999999997</v>
      </c>
    </row>
    <row r="407" spans="1:7">
      <c r="A407" s="31">
        <v>32234</v>
      </c>
      <c r="B407" s="25">
        <v>6.87</v>
      </c>
      <c r="D407" s="25">
        <v>8.8699999999999992</v>
      </c>
      <c r="F407" s="25">
        <v>2.0699999999999998</v>
      </c>
      <c r="G407" s="32">
        <v>87.994699999999995</v>
      </c>
    </row>
    <row r="408" spans="1:7">
      <c r="A408" s="31">
        <v>32264</v>
      </c>
      <c r="B408" s="25">
        <v>7.09</v>
      </c>
      <c r="D408" s="25">
        <v>9.1999999999999993</v>
      </c>
      <c r="F408" s="25">
        <v>1.93</v>
      </c>
      <c r="G408" s="32">
        <v>88.337800000000001</v>
      </c>
    </row>
    <row r="409" spans="1:7">
      <c r="A409" s="31">
        <v>32295</v>
      </c>
      <c r="B409" s="25">
        <v>7.51</v>
      </c>
      <c r="D409" s="25">
        <v>8.82</v>
      </c>
      <c r="F409" s="25">
        <v>2.16</v>
      </c>
      <c r="G409" s="32">
        <v>89.976200000000006</v>
      </c>
    </row>
    <row r="410" spans="1:7">
      <c r="A410" s="31">
        <v>32325</v>
      </c>
      <c r="B410" s="25">
        <v>7.75</v>
      </c>
      <c r="D410" s="25">
        <v>9.1199999999999992</v>
      </c>
      <c r="F410" s="25">
        <v>2.0699999999999998</v>
      </c>
      <c r="G410" s="32">
        <v>92.782799999999995</v>
      </c>
    </row>
    <row r="411" spans="1:7">
      <c r="A411" s="31">
        <v>32356</v>
      </c>
      <c r="B411" s="25">
        <v>8.01</v>
      </c>
      <c r="D411" s="25">
        <v>9.25</v>
      </c>
      <c r="F411" s="25">
        <v>1.97</v>
      </c>
      <c r="G411" s="32">
        <v>94.01</v>
      </c>
    </row>
    <row r="412" spans="1:7">
      <c r="A412" s="31">
        <v>32387</v>
      </c>
      <c r="B412" s="25">
        <v>8.19</v>
      </c>
      <c r="D412" s="25">
        <v>8.8699999999999992</v>
      </c>
      <c r="F412" s="25">
        <v>1.62</v>
      </c>
      <c r="G412" s="32">
        <v>94.040300000000002</v>
      </c>
    </row>
    <row r="413" spans="1:7">
      <c r="A413" s="31">
        <v>32417</v>
      </c>
      <c r="B413" s="25">
        <v>8.3000000000000007</v>
      </c>
      <c r="D413" s="25">
        <v>8.65</v>
      </c>
      <c r="F413" s="25">
        <v>1.58</v>
      </c>
      <c r="G413" s="32">
        <v>91.293300000000002</v>
      </c>
    </row>
    <row r="414" spans="1:7">
      <c r="A414" s="31">
        <v>32448</v>
      </c>
      <c r="B414" s="25">
        <v>8.35</v>
      </c>
      <c r="D414" s="25">
        <v>9.06</v>
      </c>
      <c r="F414" s="25">
        <v>1.55</v>
      </c>
      <c r="G414" s="32">
        <v>88.801199999999994</v>
      </c>
    </row>
    <row r="415" spans="1:7">
      <c r="A415" s="31">
        <v>32478</v>
      </c>
      <c r="B415" s="25">
        <v>8.76</v>
      </c>
      <c r="D415" s="25">
        <v>9.14</v>
      </c>
      <c r="F415" s="25">
        <v>1.55</v>
      </c>
      <c r="G415" s="32">
        <v>88.438999999999993</v>
      </c>
    </row>
    <row r="416" spans="1:7">
      <c r="A416" s="31">
        <v>32509</v>
      </c>
      <c r="B416" s="25">
        <v>9.1199999999999992</v>
      </c>
      <c r="D416" s="25">
        <v>9.01</v>
      </c>
      <c r="F416" s="25">
        <v>1.56</v>
      </c>
      <c r="G416" s="32">
        <v>90.549899999999994</v>
      </c>
    </row>
    <row r="417" spans="1:7">
      <c r="A417" s="31">
        <v>32540</v>
      </c>
      <c r="B417" s="25">
        <v>9.36</v>
      </c>
      <c r="D417" s="25">
        <v>9.32</v>
      </c>
      <c r="F417" s="25">
        <v>1.35</v>
      </c>
      <c r="G417" s="32">
        <v>90.971400000000003</v>
      </c>
    </row>
    <row r="418" spans="1:7">
      <c r="A418" s="31">
        <v>32568</v>
      </c>
      <c r="B418" s="25">
        <v>9.85</v>
      </c>
      <c r="D418" s="25">
        <v>9.3000000000000007</v>
      </c>
      <c r="F418" s="25">
        <v>1.31</v>
      </c>
      <c r="G418" s="32">
        <v>92.2971</v>
      </c>
    </row>
    <row r="419" spans="1:7">
      <c r="A419" s="31">
        <v>32599</v>
      </c>
      <c r="B419" s="25">
        <v>9.84</v>
      </c>
      <c r="D419" s="25">
        <v>9.02</v>
      </c>
      <c r="F419" s="25">
        <v>1.55</v>
      </c>
      <c r="G419" s="32">
        <v>92.607799999999997</v>
      </c>
    </row>
    <row r="420" spans="1:7">
      <c r="A420" s="31">
        <v>32629</v>
      </c>
      <c r="B420" s="25">
        <v>9.81</v>
      </c>
      <c r="D420" s="25">
        <v>8.6</v>
      </c>
      <c r="F420" s="25">
        <v>1.7</v>
      </c>
      <c r="G420" s="32">
        <v>95.564800000000005</v>
      </c>
    </row>
    <row r="421" spans="1:7">
      <c r="A421" s="31">
        <v>32660</v>
      </c>
      <c r="B421" s="25">
        <v>9.5299999999999994</v>
      </c>
      <c r="D421" s="25">
        <v>8.1</v>
      </c>
      <c r="F421" s="25">
        <v>1.83</v>
      </c>
      <c r="G421" s="32">
        <v>97.92</v>
      </c>
    </row>
    <row r="422" spans="1:7">
      <c r="A422" s="31">
        <v>32690</v>
      </c>
      <c r="B422" s="25">
        <v>9.24</v>
      </c>
      <c r="D422" s="25">
        <v>7.82</v>
      </c>
      <c r="F422" s="25">
        <v>1.99</v>
      </c>
      <c r="G422" s="32">
        <v>95.111900000000006</v>
      </c>
    </row>
    <row r="423" spans="1:7">
      <c r="A423" s="31">
        <v>32721</v>
      </c>
      <c r="B423" s="25">
        <v>8.99</v>
      </c>
      <c r="D423" s="25">
        <v>8.26</v>
      </c>
      <c r="F423" s="25">
        <v>1.7</v>
      </c>
      <c r="G423" s="32">
        <v>95.752499999999998</v>
      </c>
    </row>
    <row r="424" spans="1:7">
      <c r="A424" s="31">
        <v>32752</v>
      </c>
      <c r="B424" s="25">
        <v>9.02</v>
      </c>
      <c r="D424" s="25">
        <v>8.31</v>
      </c>
      <c r="F424" s="25">
        <v>1.62</v>
      </c>
      <c r="G424" s="32">
        <v>97.108999999999995</v>
      </c>
    </row>
    <row r="425" spans="1:7">
      <c r="A425" s="31">
        <v>32782</v>
      </c>
      <c r="B425" s="25">
        <v>8.84</v>
      </c>
      <c r="D425" s="25">
        <v>7.92</v>
      </c>
      <c r="F425" s="25">
        <v>1.84</v>
      </c>
      <c r="G425" s="32">
        <v>95.104200000000006</v>
      </c>
    </row>
    <row r="426" spans="1:7">
      <c r="A426" s="31">
        <v>32813</v>
      </c>
      <c r="B426" s="25">
        <v>8.5500000000000007</v>
      </c>
      <c r="D426" s="25">
        <v>7.84</v>
      </c>
      <c r="F426" s="25">
        <v>1.99</v>
      </c>
      <c r="G426" s="32">
        <v>94.782899999999998</v>
      </c>
    </row>
    <row r="427" spans="1:7">
      <c r="A427" s="31">
        <v>32843</v>
      </c>
      <c r="B427" s="25">
        <v>8.4499999999999993</v>
      </c>
      <c r="D427" s="25">
        <v>7.93</v>
      </c>
      <c r="F427" s="25">
        <v>1.91</v>
      </c>
      <c r="G427" s="32">
        <v>93.111699999999999</v>
      </c>
    </row>
    <row r="428" spans="1:7">
      <c r="A428" s="31">
        <v>32874</v>
      </c>
      <c r="B428" s="25">
        <v>8.23</v>
      </c>
      <c r="D428" s="25">
        <v>8.43</v>
      </c>
      <c r="F428" s="25">
        <v>1.68</v>
      </c>
      <c r="G428" s="32">
        <v>92.406899999999993</v>
      </c>
    </row>
    <row r="429" spans="1:7">
      <c r="A429" s="31">
        <v>32905</v>
      </c>
      <c r="B429" s="25">
        <v>8.24</v>
      </c>
      <c r="D429" s="25">
        <v>8.51</v>
      </c>
      <c r="F429" s="25">
        <v>1.68</v>
      </c>
      <c r="G429" s="32">
        <v>92.448999999999998</v>
      </c>
    </row>
    <row r="430" spans="1:7">
      <c r="A430" s="31">
        <v>32933</v>
      </c>
      <c r="B430" s="25">
        <v>8.2799999999999994</v>
      </c>
      <c r="D430" s="25">
        <v>8.65</v>
      </c>
      <c r="F430" s="25">
        <v>1.58</v>
      </c>
      <c r="G430" s="32">
        <v>94.312700000000007</v>
      </c>
    </row>
    <row r="431" spans="1:7">
      <c r="A431" s="31">
        <v>32964</v>
      </c>
      <c r="B431" s="25">
        <v>8.26</v>
      </c>
      <c r="D431" s="25">
        <v>9.0399999999999991</v>
      </c>
      <c r="F431" s="25">
        <v>1.5</v>
      </c>
      <c r="G431" s="32">
        <v>94.308000000000007</v>
      </c>
    </row>
    <row r="432" spans="1:7">
      <c r="A432" s="31">
        <v>32994</v>
      </c>
      <c r="B432" s="25">
        <v>8.18</v>
      </c>
      <c r="D432" s="25">
        <v>8.6</v>
      </c>
      <c r="F432" s="25">
        <v>1.71</v>
      </c>
      <c r="G432" s="32">
        <v>93.017600000000002</v>
      </c>
    </row>
    <row r="433" spans="1:7">
      <c r="A433" s="31">
        <v>33025</v>
      </c>
      <c r="B433" s="25">
        <v>8.2899999999999991</v>
      </c>
      <c r="D433" s="25">
        <v>8.43</v>
      </c>
      <c r="F433" s="25">
        <v>1.79</v>
      </c>
      <c r="G433" s="32">
        <v>93.005399999999995</v>
      </c>
    </row>
    <row r="434" spans="1:7">
      <c r="A434" s="31">
        <v>33055</v>
      </c>
      <c r="B434" s="25">
        <v>8.15</v>
      </c>
      <c r="D434" s="25">
        <v>8.36</v>
      </c>
      <c r="F434" s="25">
        <v>1.77</v>
      </c>
      <c r="G434" s="32">
        <v>90.468000000000004</v>
      </c>
    </row>
    <row r="435" spans="1:7">
      <c r="A435" s="31">
        <v>33086</v>
      </c>
      <c r="B435" s="25">
        <v>8.1300000000000008</v>
      </c>
      <c r="D435" s="25">
        <v>8.86</v>
      </c>
      <c r="F435" s="25">
        <v>1.69</v>
      </c>
      <c r="G435" s="32">
        <v>88.177499999999995</v>
      </c>
    </row>
    <row r="436" spans="1:7">
      <c r="A436" s="31">
        <v>33117</v>
      </c>
      <c r="B436" s="25">
        <v>8.1999999999999993</v>
      </c>
      <c r="D436" s="25">
        <v>8.82</v>
      </c>
      <c r="F436" s="25">
        <v>1.94</v>
      </c>
      <c r="G436" s="32">
        <v>87.021100000000004</v>
      </c>
    </row>
    <row r="437" spans="1:7">
      <c r="A437" s="31">
        <v>33147</v>
      </c>
      <c r="B437" s="25">
        <v>8.11</v>
      </c>
      <c r="D437" s="25">
        <v>8.65</v>
      </c>
      <c r="F437" s="25">
        <v>2.13</v>
      </c>
      <c r="G437" s="32">
        <v>84.4191</v>
      </c>
    </row>
    <row r="438" spans="1:7">
      <c r="A438" s="31">
        <v>33178</v>
      </c>
      <c r="B438" s="25">
        <v>7.81</v>
      </c>
      <c r="D438" s="25">
        <v>8.26</v>
      </c>
      <c r="F438" s="25">
        <v>2.27</v>
      </c>
      <c r="G438" s="32">
        <v>83.772599999999997</v>
      </c>
    </row>
    <row r="439" spans="1:7">
      <c r="A439" s="31">
        <v>33208</v>
      </c>
      <c r="B439" s="25">
        <v>7.31</v>
      </c>
      <c r="D439" s="25">
        <v>8.08</v>
      </c>
      <c r="F439" s="25">
        <v>2.35</v>
      </c>
      <c r="G439" s="32">
        <v>85.098100000000002</v>
      </c>
    </row>
    <row r="440" spans="1:7">
      <c r="A440" s="31">
        <v>33239</v>
      </c>
      <c r="B440" s="25">
        <v>6.91</v>
      </c>
      <c r="D440" s="25">
        <v>8.0299999999999994</v>
      </c>
      <c r="F440" s="25">
        <v>2.2999999999999998</v>
      </c>
      <c r="G440" s="32">
        <v>85.012699999999995</v>
      </c>
    </row>
    <row r="441" spans="1:7">
      <c r="A441" s="31">
        <v>33270</v>
      </c>
      <c r="B441" s="25">
        <v>6.25</v>
      </c>
      <c r="D441" s="25">
        <v>8.02</v>
      </c>
      <c r="F441" s="25">
        <v>2.09</v>
      </c>
      <c r="G441" s="32">
        <v>83.773200000000003</v>
      </c>
    </row>
    <row r="442" spans="1:7">
      <c r="A442" s="31">
        <v>33298</v>
      </c>
      <c r="B442" s="25">
        <v>6.12</v>
      </c>
      <c r="D442" s="25">
        <v>8.0500000000000007</v>
      </c>
      <c r="F442" s="25">
        <v>1.96</v>
      </c>
      <c r="G442" s="32">
        <v>88.176000000000002</v>
      </c>
    </row>
    <row r="443" spans="1:7">
      <c r="A443" s="31">
        <v>33329</v>
      </c>
      <c r="B443" s="25">
        <v>5.91</v>
      </c>
      <c r="D443" s="25">
        <v>8.02</v>
      </c>
      <c r="F443" s="25">
        <v>1.83</v>
      </c>
      <c r="G443" s="32">
        <v>89.869900000000001</v>
      </c>
    </row>
    <row r="444" spans="1:7">
      <c r="A444" s="31">
        <v>33359</v>
      </c>
      <c r="B444" s="25">
        <v>5.78</v>
      </c>
      <c r="D444" s="25">
        <v>8.06</v>
      </c>
      <c r="F444" s="25">
        <v>1.77</v>
      </c>
      <c r="G444" s="32">
        <v>90.482699999999994</v>
      </c>
    </row>
    <row r="445" spans="1:7">
      <c r="A445" s="31">
        <v>33390</v>
      </c>
      <c r="B445" s="25">
        <v>5.9</v>
      </c>
      <c r="D445" s="25">
        <v>8.24</v>
      </c>
      <c r="F445" s="25">
        <v>1.66</v>
      </c>
      <c r="G445" s="32">
        <v>92.285799999999995</v>
      </c>
    </row>
    <row r="446" spans="1:7">
      <c r="A446" s="31">
        <v>33420</v>
      </c>
      <c r="B446" s="25">
        <v>5.82</v>
      </c>
      <c r="D446" s="25">
        <v>8.1999999999999993</v>
      </c>
      <c r="F446" s="25">
        <v>1.6</v>
      </c>
      <c r="G446" s="32">
        <v>92.087800000000001</v>
      </c>
    </row>
    <row r="447" spans="1:7">
      <c r="A447" s="31">
        <v>33451</v>
      </c>
      <c r="B447" s="25">
        <v>5.66</v>
      </c>
      <c r="D447" s="25">
        <v>7.82</v>
      </c>
      <c r="F447" s="25">
        <v>1.75</v>
      </c>
      <c r="G447" s="32">
        <v>90.905699999999996</v>
      </c>
    </row>
    <row r="448" spans="1:7">
      <c r="A448" s="31">
        <v>33482</v>
      </c>
      <c r="B448" s="25">
        <v>5.45</v>
      </c>
      <c r="D448" s="25">
        <v>7.47</v>
      </c>
      <c r="F448" s="25">
        <v>1.94</v>
      </c>
      <c r="G448" s="32">
        <v>89.146500000000003</v>
      </c>
    </row>
    <row r="449" spans="1:7">
      <c r="A449" s="31">
        <v>33512</v>
      </c>
      <c r="B449" s="25">
        <v>5.21</v>
      </c>
      <c r="D449" s="25">
        <v>7.47</v>
      </c>
      <c r="F449" s="25">
        <v>2.02</v>
      </c>
      <c r="G449" s="32">
        <v>88.263900000000007</v>
      </c>
    </row>
    <row r="450" spans="1:7">
      <c r="A450" s="31">
        <v>33543</v>
      </c>
      <c r="B450" s="25">
        <v>4.8099999999999996</v>
      </c>
      <c r="D450" s="25">
        <v>7.38</v>
      </c>
      <c r="F450" s="25">
        <v>2.06</v>
      </c>
      <c r="G450" s="32">
        <v>86.700100000000006</v>
      </c>
    </row>
    <row r="451" spans="1:7">
      <c r="A451" s="31">
        <v>33573</v>
      </c>
      <c r="B451" s="25">
        <v>4.43</v>
      </c>
      <c r="D451" s="25">
        <v>6.71</v>
      </c>
      <c r="F451" s="25">
        <v>2.39</v>
      </c>
      <c r="G451" s="32">
        <v>85.511399999999995</v>
      </c>
    </row>
    <row r="452" spans="1:7">
      <c r="A452" s="31">
        <v>33604</v>
      </c>
      <c r="B452" s="25">
        <v>4.03</v>
      </c>
      <c r="D452" s="25">
        <v>7.31</v>
      </c>
      <c r="F452" s="25">
        <v>1.9</v>
      </c>
      <c r="G452" s="32">
        <v>85.606300000000005</v>
      </c>
    </row>
    <row r="453" spans="1:7">
      <c r="A453" s="31">
        <v>33635</v>
      </c>
      <c r="B453" s="25">
        <v>4.0599999999999996</v>
      </c>
      <c r="D453" s="25">
        <v>7.27</v>
      </c>
      <c r="F453" s="25">
        <v>1.9</v>
      </c>
      <c r="G453" s="32">
        <v>87.372100000000003</v>
      </c>
    </row>
    <row r="454" spans="1:7">
      <c r="A454" s="31">
        <v>33664</v>
      </c>
      <c r="B454" s="25">
        <v>3.98</v>
      </c>
      <c r="D454" s="25">
        <v>7.54</v>
      </c>
      <c r="F454" s="25">
        <v>1.7</v>
      </c>
      <c r="G454" s="32">
        <v>89.610100000000003</v>
      </c>
    </row>
    <row r="455" spans="1:7">
      <c r="A455" s="31">
        <v>33695</v>
      </c>
      <c r="B455" s="25">
        <v>3.73</v>
      </c>
      <c r="D455" s="25">
        <v>7.61</v>
      </c>
      <c r="F455" s="25">
        <v>1.63</v>
      </c>
      <c r="G455" s="32">
        <v>89.253100000000003</v>
      </c>
    </row>
    <row r="456" spans="1:7">
      <c r="A456" s="31">
        <v>33725</v>
      </c>
      <c r="B456" s="25">
        <v>3.82</v>
      </c>
      <c r="D456" s="25">
        <v>7.33</v>
      </c>
      <c r="F456" s="25">
        <v>1.77</v>
      </c>
      <c r="G456" s="32">
        <v>88.155100000000004</v>
      </c>
    </row>
    <row r="457" spans="1:7">
      <c r="A457" s="31">
        <v>33756</v>
      </c>
      <c r="B457" s="25">
        <v>3.76</v>
      </c>
      <c r="D457" s="25">
        <v>7.14</v>
      </c>
      <c r="F457" s="25">
        <v>1.86</v>
      </c>
      <c r="G457" s="32">
        <v>86.215900000000005</v>
      </c>
    </row>
    <row r="458" spans="1:7">
      <c r="A458" s="31">
        <v>33786</v>
      </c>
      <c r="B458" s="25">
        <v>3.25</v>
      </c>
      <c r="D458" s="25">
        <v>6.72</v>
      </c>
      <c r="F458" s="25">
        <v>1.97</v>
      </c>
      <c r="G458" s="32">
        <v>84.202500000000001</v>
      </c>
    </row>
    <row r="459" spans="1:7">
      <c r="A459" s="31">
        <v>33817</v>
      </c>
      <c r="B459" s="25">
        <v>3.3</v>
      </c>
      <c r="D459" s="25">
        <v>6.62</v>
      </c>
      <c r="F459" s="25">
        <v>2.06</v>
      </c>
      <c r="G459" s="32">
        <v>83.408600000000007</v>
      </c>
    </row>
    <row r="460" spans="1:7">
      <c r="A460" s="31">
        <v>33848</v>
      </c>
      <c r="B460" s="25">
        <v>3.22</v>
      </c>
      <c r="D460" s="25">
        <v>6.37</v>
      </c>
      <c r="F460" s="25">
        <v>2.29</v>
      </c>
      <c r="G460" s="32">
        <v>84.1096</v>
      </c>
    </row>
    <row r="461" spans="1:7">
      <c r="A461" s="31">
        <v>33878</v>
      </c>
      <c r="B461" s="25">
        <v>3.1</v>
      </c>
      <c r="D461" s="25">
        <v>6.8</v>
      </c>
      <c r="F461" s="25">
        <v>2.19</v>
      </c>
      <c r="G461" s="32">
        <v>86.220299999999995</v>
      </c>
    </row>
    <row r="462" spans="1:7">
      <c r="A462" s="31">
        <v>33909</v>
      </c>
      <c r="B462" s="25">
        <v>3.09</v>
      </c>
      <c r="D462" s="25">
        <v>6.95</v>
      </c>
      <c r="F462" s="25">
        <v>2</v>
      </c>
      <c r="G462" s="32">
        <v>89.925200000000004</v>
      </c>
    </row>
    <row r="463" spans="1:7">
      <c r="A463" s="31">
        <v>33939</v>
      </c>
      <c r="B463" s="25">
        <v>2.92</v>
      </c>
      <c r="D463" s="25">
        <v>6.7</v>
      </c>
      <c r="F463" s="25">
        <v>2.06</v>
      </c>
      <c r="G463" s="32">
        <v>90.192999999999998</v>
      </c>
    </row>
    <row r="464" spans="1:7">
      <c r="A464" s="31">
        <v>33970</v>
      </c>
      <c r="B464" s="25">
        <v>3.02</v>
      </c>
      <c r="D464" s="25">
        <v>6.39</v>
      </c>
      <c r="F464" s="25">
        <v>2.11</v>
      </c>
      <c r="G464" s="32">
        <v>91.501900000000006</v>
      </c>
    </row>
    <row r="465" spans="1:7">
      <c r="A465" s="31">
        <v>34001</v>
      </c>
      <c r="B465" s="25">
        <v>3.03</v>
      </c>
      <c r="D465" s="25">
        <v>6.03</v>
      </c>
      <c r="F465" s="25">
        <v>2.2000000000000002</v>
      </c>
      <c r="G465" s="32">
        <v>91.485399999999998</v>
      </c>
    </row>
    <row r="466" spans="1:7">
      <c r="A466" s="31">
        <v>34029</v>
      </c>
      <c r="B466" s="25">
        <v>3.07</v>
      </c>
      <c r="D466" s="25">
        <v>6.03</v>
      </c>
      <c r="F466" s="25">
        <v>2.1800000000000002</v>
      </c>
      <c r="G466" s="32">
        <v>90.438299999999998</v>
      </c>
    </row>
    <row r="467" spans="1:7">
      <c r="A467" s="31">
        <v>34060</v>
      </c>
      <c r="B467" s="25">
        <v>2.96</v>
      </c>
      <c r="D467" s="25">
        <v>6.05</v>
      </c>
      <c r="F467" s="25">
        <v>2.12</v>
      </c>
      <c r="G467" s="32">
        <v>88.259100000000004</v>
      </c>
    </row>
    <row r="468" spans="1:7">
      <c r="A468" s="31">
        <v>34090</v>
      </c>
      <c r="B468" s="25">
        <v>3</v>
      </c>
      <c r="D468" s="25">
        <v>6.16</v>
      </c>
      <c r="F468" s="25">
        <v>2.1</v>
      </c>
      <c r="G468" s="32">
        <v>87.930400000000006</v>
      </c>
    </row>
    <row r="469" spans="1:7">
      <c r="A469" s="31">
        <v>34121</v>
      </c>
      <c r="B469" s="25">
        <v>3.04</v>
      </c>
      <c r="D469" s="25">
        <v>5.8</v>
      </c>
      <c r="F469" s="25">
        <v>2.16</v>
      </c>
      <c r="G469" s="32">
        <v>88.461399999999998</v>
      </c>
    </row>
    <row r="470" spans="1:7">
      <c r="A470" s="31">
        <v>34151</v>
      </c>
      <c r="B470" s="25">
        <v>3.06</v>
      </c>
      <c r="D470" s="25">
        <v>5.83</v>
      </c>
      <c r="F470" s="25">
        <v>2.0499999999999998</v>
      </c>
      <c r="G470" s="32">
        <v>89.917699999999996</v>
      </c>
    </row>
    <row r="471" spans="1:7">
      <c r="A471" s="31">
        <v>34182</v>
      </c>
      <c r="B471" s="25">
        <v>3.03</v>
      </c>
      <c r="D471" s="25">
        <v>5.45</v>
      </c>
      <c r="F471" s="25">
        <v>1.91</v>
      </c>
      <c r="G471" s="32">
        <v>89.503299999999996</v>
      </c>
    </row>
    <row r="472" spans="1:7">
      <c r="A472" s="31">
        <v>34213</v>
      </c>
      <c r="B472" s="25">
        <v>3.09</v>
      </c>
      <c r="D472" s="25">
        <v>5.4</v>
      </c>
      <c r="F472" s="25">
        <v>2</v>
      </c>
      <c r="G472" s="32">
        <v>88.973799999999997</v>
      </c>
    </row>
    <row r="473" spans="1:7">
      <c r="A473" s="31">
        <v>34243</v>
      </c>
      <c r="B473" s="25">
        <v>2.99</v>
      </c>
      <c r="D473" s="25">
        <v>5.43</v>
      </c>
      <c r="F473" s="25">
        <v>1.96</v>
      </c>
      <c r="G473" s="32">
        <v>89.890699999999995</v>
      </c>
    </row>
    <row r="474" spans="1:7">
      <c r="A474" s="31">
        <v>34274</v>
      </c>
      <c r="B474" s="25">
        <v>3.02</v>
      </c>
      <c r="D474" s="25">
        <v>5.83</v>
      </c>
      <c r="F474" s="25">
        <v>1.91</v>
      </c>
      <c r="G474" s="32">
        <v>90.991</v>
      </c>
    </row>
    <row r="475" spans="1:7">
      <c r="A475" s="31">
        <v>34304</v>
      </c>
      <c r="B475" s="25">
        <v>2.96</v>
      </c>
      <c r="D475" s="25">
        <v>5.83</v>
      </c>
      <c r="F475" s="25">
        <v>1.94</v>
      </c>
      <c r="G475" s="32">
        <v>91.657899999999998</v>
      </c>
    </row>
    <row r="476" spans="1:7">
      <c r="A476" s="31">
        <v>34335</v>
      </c>
      <c r="B476" s="25">
        <v>3.05</v>
      </c>
      <c r="D476" s="25">
        <v>5.7</v>
      </c>
      <c r="F476" s="25">
        <v>1.85</v>
      </c>
      <c r="G476" s="32">
        <v>92.012500000000003</v>
      </c>
    </row>
    <row r="477" spans="1:7">
      <c r="A477" s="31">
        <v>34366</v>
      </c>
      <c r="B477" s="25">
        <v>3.25</v>
      </c>
      <c r="D477" s="25">
        <v>6.15</v>
      </c>
      <c r="F477" s="25">
        <v>1.77</v>
      </c>
      <c r="G477" s="32">
        <v>91.088800000000006</v>
      </c>
    </row>
    <row r="478" spans="1:7">
      <c r="A478" s="31">
        <v>34394</v>
      </c>
      <c r="B478" s="25">
        <v>3.34</v>
      </c>
      <c r="D478" s="25">
        <v>6.77</v>
      </c>
      <c r="F478" s="25">
        <v>1.59</v>
      </c>
      <c r="G478" s="32">
        <v>90.549899999999994</v>
      </c>
    </row>
    <row r="479" spans="1:7">
      <c r="A479" s="31">
        <v>34425</v>
      </c>
      <c r="B479" s="25">
        <v>3.56</v>
      </c>
      <c r="D479" s="25">
        <v>7.06</v>
      </c>
      <c r="F479" s="25">
        <v>1.48</v>
      </c>
      <c r="G479" s="32">
        <v>90.537800000000004</v>
      </c>
    </row>
    <row r="480" spans="1:7">
      <c r="A480" s="31">
        <v>34455</v>
      </c>
      <c r="B480" s="25">
        <v>4.01</v>
      </c>
      <c r="D480" s="25">
        <v>7.17</v>
      </c>
      <c r="F480" s="25">
        <v>1.51</v>
      </c>
      <c r="G480" s="32">
        <v>89.750900000000001</v>
      </c>
    </row>
    <row r="481" spans="1:7">
      <c r="A481" s="31">
        <v>34486</v>
      </c>
      <c r="B481" s="25">
        <v>4.25</v>
      </c>
      <c r="D481" s="25">
        <v>7.34</v>
      </c>
      <c r="F481" s="25">
        <v>1.52</v>
      </c>
      <c r="G481" s="32">
        <v>88.921700000000001</v>
      </c>
    </row>
    <row r="482" spans="1:7">
      <c r="A482" s="31">
        <v>34516</v>
      </c>
      <c r="B482" s="25">
        <v>4.26</v>
      </c>
      <c r="D482" s="25">
        <v>7.12</v>
      </c>
      <c r="F482" s="25">
        <v>1.49</v>
      </c>
      <c r="G482" s="32">
        <v>86.865799999999993</v>
      </c>
    </row>
    <row r="483" spans="1:7">
      <c r="A483" s="31">
        <v>34547</v>
      </c>
      <c r="B483" s="25">
        <v>4.47</v>
      </c>
      <c r="D483" s="25">
        <v>7.19</v>
      </c>
      <c r="F483" s="25">
        <v>1.55</v>
      </c>
      <c r="G483" s="32">
        <v>87.175399999999996</v>
      </c>
    </row>
    <row r="484" spans="1:7">
      <c r="A484" s="31">
        <v>34578</v>
      </c>
      <c r="B484" s="25">
        <v>4.7300000000000004</v>
      </c>
      <c r="D484" s="25">
        <v>7.62</v>
      </c>
      <c r="F484" s="25">
        <v>1.5</v>
      </c>
      <c r="G484" s="32">
        <v>85.962999999999994</v>
      </c>
    </row>
    <row r="485" spans="1:7">
      <c r="A485" s="31">
        <v>34608</v>
      </c>
      <c r="B485" s="25">
        <v>4.76</v>
      </c>
      <c r="D485" s="25">
        <v>7.81</v>
      </c>
      <c r="F485" s="25">
        <v>1.4</v>
      </c>
      <c r="G485" s="32">
        <v>85.054299999999998</v>
      </c>
    </row>
    <row r="486" spans="1:7">
      <c r="A486" s="31">
        <v>34639</v>
      </c>
      <c r="B486" s="25">
        <v>5.29</v>
      </c>
      <c r="D486" s="25">
        <v>7.91</v>
      </c>
      <c r="F486" s="25">
        <v>1.3</v>
      </c>
      <c r="G486" s="32">
        <v>85.714399999999998</v>
      </c>
    </row>
    <row r="487" spans="1:7">
      <c r="A487" s="31">
        <v>34669</v>
      </c>
      <c r="B487" s="25">
        <v>5.45</v>
      </c>
      <c r="D487" s="25">
        <v>7.84</v>
      </c>
      <c r="F487" s="25">
        <v>1.3</v>
      </c>
      <c r="G487" s="32">
        <v>87.428799999999995</v>
      </c>
    </row>
    <row r="488" spans="1:7">
      <c r="A488" s="31">
        <v>34700</v>
      </c>
      <c r="B488" s="25">
        <v>5.53</v>
      </c>
      <c r="D488" s="25">
        <v>7.6</v>
      </c>
      <c r="F488" s="25">
        <v>1.33</v>
      </c>
      <c r="G488" s="32">
        <v>87.069299999999998</v>
      </c>
    </row>
    <row r="489" spans="1:7">
      <c r="A489" s="31">
        <v>34731</v>
      </c>
      <c r="B489" s="25">
        <v>5.92</v>
      </c>
      <c r="D489" s="25">
        <v>7.22</v>
      </c>
      <c r="F489" s="25">
        <v>1.53</v>
      </c>
      <c r="G489" s="32">
        <v>86.168800000000005</v>
      </c>
    </row>
    <row r="490" spans="1:7">
      <c r="A490" s="31">
        <v>34759</v>
      </c>
      <c r="B490" s="25">
        <v>5.98</v>
      </c>
      <c r="D490" s="25">
        <v>7.2</v>
      </c>
      <c r="F490" s="25">
        <v>1.49</v>
      </c>
      <c r="G490" s="32">
        <v>83.0625</v>
      </c>
    </row>
    <row r="491" spans="1:7">
      <c r="A491" s="31">
        <v>34790</v>
      </c>
      <c r="B491" s="25">
        <v>6.05</v>
      </c>
      <c r="D491" s="25">
        <v>7.07</v>
      </c>
      <c r="F491" s="25">
        <v>1.51</v>
      </c>
      <c r="G491" s="32">
        <v>80.336200000000005</v>
      </c>
    </row>
    <row r="492" spans="1:7">
      <c r="A492" s="31">
        <v>34820</v>
      </c>
      <c r="B492" s="25">
        <v>6.01</v>
      </c>
      <c r="D492" s="25">
        <v>6.3</v>
      </c>
      <c r="F492" s="25">
        <v>1.66</v>
      </c>
      <c r="G492" s="32">
        <v>80.863500000000002</v>
      </c>
    </row>
    <row r="493" spans="1:7">
      <c r="A493" s="31">
        <v>34851</v>
      </c>
      <c r="B493" s="25">
        <v>6</v>
      </c>
      <c r="D493" s="25">
        <v>6.21</v>
      </c>
      <c r="F493" s="25">
        <v>1.74</v>
      </c>
      <c r="G493" s="32">
        <v>80.784999999999997</v>
      </c>
    </row>
    <row r="494" spans="1:7">
      <c r="A494" s="31">
        <v>34881</v>
      </c>
      <c r="B494" s="25">
        <v>5.85</v>
      </c>
      <c r="D494" s="25">
        <v>6.45</v>
      </c>
      <c r="F494" s="25">
        <v>1.72</v>
      </c>
      <c r="G494" s="32">
        <v>80.892600000000002</v>
      </c>
    </row>
    <row r="495" spans="1:7">
      <c r="A495" s="31">
        <v>34912</v>
      </c>
      <c r="B495" s="25">
        <v>5.74</v>
      </c>
      <c r="D495" s="25">
        <v>6.28</v>
      </c>
      <c r="F495" s="25">
        <v>1.73</v>
      </c>
      <c r="G495" s="32">
        <v>83.499200000000002</v>
      </c>
    </row>
    <row r="496" spans="1:7">
      <c r="A496" s="31">
        <v>34943</v>
      </c>
      <c r="B496" s="25">
        <v>5.8</v>
      </c>
      <c r="D496" s="25">
        <v>6.17</v>
      </c>
      <c r="F496" s="25">
        <v>1.71</v>
      </c>
      <c r="G496" s="32">
        <v>84.997900000000001</v>
      </c>
    </row>
    <row r="497" spans="1:7">
      <c r="A497" s="31">
        <v>34973</v>
      </c>
      <c r="B497" s="25">
        <v>5.76</v>
      </c>
      <c r="D497" s="25">
        <v>6.03</v>
      </c>
      <c r="F497" s="25">
        <v>1.7</v>
      </c>
      <c r="G497" s="32">
        <v>84.140600000000006</v>
      </c>
    </row>
    <row r="498" spans="1:7">
      <c r="A498" s="31">
        <v>35004</v>
      </c>
      <c r="B498" s="25">
        <v>5.8</v>
      </c>
      <c r="D498" s="25">
        <v>5.76</v>
      </c>
      <c r="F498" s="25">
        <v>1.81</v>
      </c>
      <c r="G498" s="32">
        <v>84.515299999999996</v>
      </c>
    </row>
    <row r="499" spans="1:7">
      <c r="A499" s="31">
        <v>35034</v>
      </c>
      <c r="B499" s="25">
        <v>5.6</v>
      </c>
      <c r="D499" s="25">
        <v>5.58</v>
      </c>
      <c r="F499" s="25">
        <v>1.8</v>
      </c>
      <c r="G499" s="32">
        <v>85.2453</v>
      </c>
    </row>
    <row r="500" spans="1:7">
      <c r="A500" s="31">
        <v>35065</v>
      </c>
      <c r="B500" s="25">
        <v>5.56</v>
      </c>
      <c r="D500" s="25">
        <v>5.6</v>
      </c>
      <c r="F500" s="25">
        <v>1.82</v>
      </c>
      <c r="G500" s="32">
        <v>86.451499999999996</v>
      </c>
    </row>
    <row r="501" spans="1:7">
      <c r="A501" s="31">
        <v>35096</v>
      </c>
      <c r="B501" s="25">
        <v>5.22</v>
      </c>
      <c r="D501" s="25">
        <v>6.13</v>
      </c>
      <c r="F501" s="25">
        <v>1.78</v>
      </c>
      <c r="G501" s="32">
        <v>86.641999999999996</v>
      </c>
    </row>
    <row r="502" spans="1:7">
      <c r="A502" s="31">
        <v>35125</v>
      </c>
      <c r="B502" s="25">
        <v>5.31</v>
      </c>
      <c r="D502" s="25">
        <v>6.34</v>
      </c>
      <c r="F502" s="25">
        <v>1.78</v>
      </c>
      <c r="G502" s="32">
        <v>86.572000000000003</v>
      </c>
    </row>
    <row r="503" spans="1:7">
      <c r="A503" s="31">
        <v>35156</v>
      </c>
      <c r="B503" s="25">
        <v>5.22</v>
      </c>
      <c r="D503" s="25">
        <v>6.66</v>
      </c>
      <c r="F503" s="25">
        <v>1.61</v>
      </c>
      <c r="G503" s="32">
        <v>87.096800000000002</v>
      </c>
    </row>
    <row r="504" spans="1:7">
      <c r="A504" s="31">
        <v>35186</v>
      </c>
      <c r="B504" s="25">
        <v>5.24</v>
      </c>
      <c r="D504" s="25">
        <v>6.85</v>
      </c>
      <c r="F504" s="25">
        <v>1.48</v>
      </c>
      <c r="G504" s="32">
        <v>87.511399999999995</v>
      </c>
    </row>
    <row r="505" spans="1:7">
      <c r="A505" s="31">
        <v>35217</v>
      </c>
      <c r="B505" s="25">
        <v>5.27</v>
      </c>
      <c r="D505" s="25">
        <v>6.73</v>
      </c>
      <c r="F505" s="25">
        <v>1.51</v>
      </c>
      <c r="G505" s="32">
        <v>87.7483</v>
      </c>
    </row>
    <row r="506" spans="1:7">
      <c r="A506" s="31">
        <v>35247</v>
      </c>
      <c r="B506" s="25">
        <v>5.4</v>
      </c>
      <c r="D506" s="25">
        <v>6.8</v>
      </c>
      <c r="F506" s="25">
        <v>1.5</v>
      </c>
      <c r="G506" s="32">
        <v>87.352599999999995</v>
      </c>
    </row>
    <row r="507" spans="1:7">
      <c r="A507" s="31">
        <v>35278</v>
      </c>
      <c r="B507" s="25">
        <v>5.22</v>
      </c>
      <c r="D507" s="25">
        <v>6.96</v>
      </c>
      <c r="F507" s="25">
        <v>1.48</v>
      </c>
      <c r="G507" s="32">
        <v>86.836200000000005</v>
      </c>
    </row>
    <row r="508" spans="1:7">
      <c r="A508" s="31">
        <v>35309</v>
      </c>
      <c r="B508" s="25">
        <v>5.3</v>
      </c>
      <c r="D508" s="25">
        <v>6.72</v>
      </c>
      <c r="F508" s="25">
        <v>1.5</v>
      </c>
      <c r="G508" s="32">
        <v>87.522099999999995</v>
      </c>
    </row>
    <row r="509" spans="1:7">
      <c r="A509" s="31">
        <v>35339</v>
      </c>
      <c r="B509" s="25">
        <v>5.24</v>
      </c>
      <c r="D509" s="25">
        <v>6.37</v>
      </c>
      <c r="F509" s="25">
        <v>1.54</v>
      </c>
      <c r="G509" s="32">
        <v>87.815700000000007</v>
      </c>
    </row>
    <row r="510" spans="1:7">
      <c r="A510" s="31">
        <v>35370</v>
      </c>
      <c r="B510" s="25">
        <v>5.31</v>
      </c>
      <c r="D510" s="25">
        <v>6.06</v>
      </c>
      <c r="F510" s="25">
        <v>1.65</v>
      </c>
      <c r="G510" s="32">
        <v>86.930899999999994</v>
      </c>
    </row>
    <row r="511" spans="1:7">
      <c r="A511" s="31">
        <v>35400</v>
      </c>
      <c r="B511" s="25">
        <v>5.29</v>
      </c>
      <c r="D511" s="25">
        <v>6.43</v>
      </c>
      <c r="F511" s="25">
        <v>1.54</v>
      </c>
      <c r="G511" s="32">
        <v>88.436499999999995</v>
      </c>
    </row>
    <row r="512" spans="1:7">
      <c r="A512" s="31">
        <v>35431</v>
      </c>
      <c r="B512" s="25">
        <v>5.25</v>
      </c>
      <c r="D512" s="25">
        <v>6.53</v>
      </c>
      <c r="F512" s="25">
        <v>1.5</v>
      </c>
      <c r="G512" s="32">
        <v>90.037000000000006</v>
      </c>
    </row>
    <row r="513" spans="1:7">
      <c r="A513" s="31">
        <v>35462</v>
      </c>
      <c r="B513" s="25">
        <v>5.19</v>
      </c>
      <c r="D513" s="25">
        <v>6.56</v>
      </c>
      <c r="F513" s="25">
        <v>1.49</v>
      </c>
      <c r="G513" s="32">
        <v>92.702699999999993</v>
      </c>
    </row>
    <row r="514" spans="1:7">
      <c r="A514" s="31">
        <v>35490</v>
      </c>
      <c r="B514" s="25">
        <v>5.39</v>
      </c>
      <c r="D514" s="25">
        <v>6.92</v>
      </c>
      <c r="F514" s="25">
        <v>1.4</v>
      </c>
      <c r="G514" s="32">
        <v>93.494299999999996</v>
      </c>
    </row>
    <row r="515" spans="1:7">
      <c r="A515" s="31">
        <v>35521</v>
      </c>
      <c r="B515" s="25">
        <v>5.51</v>
      </c>
      <c r="D515" s="25">
        <v>6.72</v>
      </c>
      <c r="F515" s="25">
        <v>1.5</v>
      </c>
      <c r="G515" s="32">
        <v>94.611699999999999</v>
      </c>
    </row>
    <row r="516" spans="1:7">
      <c r="A516" s="31">
        <v>35551</v>
      </c>
      <c r="B516" s="25">
        <v>5.5</v>
      </c>
      <c r="D516" s="25">
        <v>6.67</v>
      </c>
      <c r="F516" s="25">
        <v>1.51</v>
      </c>
      <c r="G516" s="32">
        <v>92.995000000000005</v>
      </c>
    </row>
    <row r="517" spans="1:7">
      <c r="A517" s="31">
        <v>35582</v>
      </c>
      <c r="B517" s="25">
        <v>5.56</v>
      </c>
      <c r="D517" s="25">
        <v>6.51</v>
      </c>
      <c r="F517" s="25">
        <v>1.5</v>
      </c>
      <c r="G517" s="32">
        <v>92.472300000000004</v>
      </c>
    </row>
    <row r="518" spans="1:7">
      <c r="A518" s="31">
        <v>35612</v>
      </c>
      <c r="B518" s="25">
        <v>5.52</v>
      </c>
      <c r="D518" s="25">
        <v>6.02</v>
      </c>
      <c r="F518" s="25">
        <v>1.54</v>
      </c>
      <c r="G518" s="32">
        <v>93.504599999999996</v>
      </c>
    </row>
    <row r="519" spans="1:7">
      <c r="A519" s="31">
        <v>35643</v>
      </c>
      <c r="B519" s="25">
        <v>5.54</v>
      </c>
      <c r="D519" s="25">
        <v>6.34</v>
      </c>
      <c r="F519" s="25">
        <v>1.44</v>
      </c>
      <c r="G519" s="32">
        <v>95.474800000000002</v>
      </c>
    </row>
    <row r="520" spans="1:7">
      <c r="A520" s="31">
        <v>35674</v>
      </c>
      <c r="B520" s="25">
        <v>5.54</v>
      </c>
      <c r="D520" s="25">
        <v>6.12</v>
      </c>
      <c r="F520" s="25">
        <v>1.54</v>
      </c>
      <c r="G520" s="32">
        <v>95.056600000000003</v>
      </c>
    </row>
    <row r="521" spans="1:7">
      <c r="A521" s="31">
        <v>35704</v>
      </c>
      <c r="B521" s="25">
        <v>5.5</v>
      </c>
      <c r="D521" s="25">
        <v>5.84</v>
      </c>
      <c r="F521" s="25">
        <v>1.6</v>
      </c>
      <c r="G521" s="32">
        <v>94.430099999999996</v>
      </c>
    </row>
    <row r="522" spans="1:7">
      <c r="A522" s="31">
        <v>35735</v>
      </c>
      <c r="B522" s="25">
        <v>5.52</v>
      </c>
      <c r="D522" s="25">
        <v>5.86</v>
      </c>
      <c r="F522" s="25">
        <v>1.52</v>
      </c>
      <c r="G522" s="32">
        <v>95.009399999999999</v>
      </c>
    </row>
    <row r="523" spans="1:7">
      <c r="A523" s="31">
        <v>35765</v>
      </c>
      <c r="B523" s="25">
        <v>5.5</v>
      </c>
      <c r="D523" s="25">
        <v>5.75</v>
      </c>
      <c r="F523" s="25">
        <v>1.53</v>
      </c>
      <c r="G523" s="32">
        <v>97.262900000000002</v>
      </c>
    </row>
    <row r="524" spans="1:7">
      <c r="A524" s="31">
        <v>35796</v>
      </c>
      <c r="B524" s="25">
        <v>5.56</v>
      </c>
      <c r="D524" s="25">
        <v>5.53</v>
      </c>
      <c r="F524" s="25">
        <v>1.68</v>
      </c>
      <c r="G524" s="32">
        <v>98.487700000000004</v>
      </c>
    </row>
    <row r="525" spans="1:7">
      <c r="A525" s="31">
        <v>35827</v>
      </c>
      <c r="B525" s="25">
        <v>5.51</v>
      </c>
      <c r="D525" s="25">
        <v>5.62</v>
      </c>
      <c r="F525" s="25">
        <v>1.67</v>
      </c>
      <c r="G525" s="32">
        <v>97.5548</v>
      </c>
    </row>
    <row r="526" spans="1:7">
      <c r="A526" s="31">
        <v>35855</v>
      </c>
      <c r="B526" s="25">
        <v>5.49</v>
      </c>
      <c r="D526" s="25">
        <v>5.67</v>
      </c>
      <c r="F526" s="25">
        <v>1.67</v>
      </c>
      <c r="G526" s="32">
        <v>97.932400000000001</v>
      </c>
    </row>
    <row r="527" spans="1:7">
      <c r="A527" s="31">
        <v>35886</v>
      </c>
      <c r="B527" s="25">
        <v>5.45</v>
      </c>
      <c r="D527" s="25">
        <v>5.68</v>
      </c>
      <c r="F527" s="25">
        <v>1.66</v>
      </c>
      <c r="G527" s="32">
        <v>98.395399999999995</v>
      </c>
    </row>
    <row r="528" spans="1:7">
      <c r="A528" s="31">
        <v>35916</v>
      </c>
      <c r="B528" s="25">
        <v>5.49</v>
      </c>
      <c r="D528" s="25">
        <v>5.56</v>
      </c>
      <c r="F528" s="25">
        <v>1.63</v>
      </c>
      <c r="G528" s="32">
        <v>98.770700000000005</v>
      </c>
    </row>
    <row r="529" spans="1:7">
      <c r="A529" s="31">
        <v>35947</v>
      </c>
      <c r="B529" s="25">
        <v>5.56</v>
      </c>
      <c r="D529" s="25">
        <v>5.44</v>
      </c>
      <c r="F529" s="25">
        <v>1.67</v>
      </c>
      <c r="G529" s="32">
        <v>100.4721</v>
      </c>
    </row>
    <row r="530" spans="1:7">
      <c r="A530" s="31">
        <v>35977</v>
      </c>
      <c r="B530" s="25">
        <v>5.54</v>
      </c>
      <c r="D530" s="25">
        <v>5.5</v>
      </c>
      <c r="F530" s="25">
        <v>1.71</v>
      </c>
      <c r="G530" s="32">
        <v>101.10339999999999</v>
      </c>
    </row>
    <row r="531" spans="1:7">
      <c r="A531" s="31">
        <v>36008</v>
      </c>
      <c r="B531" s="25">
        <v>5.55</v>
      </c>
      <c r="D531" s="25">
        <v>5.05</v>
      </c>
      <c r="F531" s="25">
        <v>2.06</v>
      </c>
      <c r="G531" s="32">
        <v>102.6502</v>
      </c>
    </row>
    <row r="532" spans="1:7">
      <c r="A532" s="31">
        <v>36039</v>
      </c>
      <c r="B532" s="25">
        <v>5.51</v>
      </c>
      <c r="D532" s="25">
        <v>4.4400000000000004</v>
      </c>
      <c r="F532" s="25">
        <v>2.57</v>
      </c>
      <c r="G532" s="32">
        <v>98.634699999999995</v>
      </c>
    </row>
    <row r="533" spans="1:7">
      <c r="A533" s="31">
        <v>36069</v>
      </c>
      <c r="B533" s="25">
        <v>5.07</v>
      </c>
      <c r="D533" s="25">
        <v>4.6399999999999997</v>
      </c>
      <c r="F533" s="25">
        <v>2.65</v>
      </c>
      <c r="G533" s="32">
        <v>95.330200000000005</v>
      </c>
    </row>
    <row r="534" spans="1:7">
      <c r="A534" s="31">
        <v>36100</v>
      </c>
      <c r="B534" s="25">
        <v>4.83</v>
      </c>
      <c r="D534" s="25">
        <v>4.74</v>
      </c>
      <c r="F534" s="25">
        <v>2.4500000000000002</v>
      </c>
      <c r="G534" s="32">
        <v>96.202399999999997</v>
      </c>
    </row>
    <row r="535" spans="1:7">
      <c r="A535" s="31">
        <v>36130</v>
      </c>
      <c r="B535" s="25">
        <v>4.68</v>
      </c>
      <c r="D535" s="25">
        <v>4.6500000000000004</v>
      </c>
      <c r="F535" s="25">
        <v>2.58</v>
      </c>
      <c r="G535" s="32">
        <v>95.409300000000002</v>
      </c>
    </row>
    <row r="536" spans="1:7">
      <c r="A536" s="31">
        <v>36161</v>
      </c>
      <c r="B536" s="25">
        <v>4.63</v>
      </c>
      <c r="D536" s="25">
        <v>4.66</v>
      </c>
      <c r="F536" s="25">
        <v>2.5499999999999998</v>
      </c>
      <c r="G536" s="32">
        <v>94.657200000000003</v>
      </c>
    </row>
    <row r="537" spans="1:7">
      <c r="A537" s="31">
        <v>36192</v>
      </c>
      <c r="B537" s="25">
        <v>4.76</v>
      </c>
      <c r="D537" s="25">
        <v>5.29</v>
      </c>
      <c r="F537" s="25">
        <v>2.2400000000000002</v>
      </c>
      <c r="G537" s="32">
        <v>96.036000000000001</v>
      </c>
    </row>
    <row r="538" spans="1:7">
      <c r="A538" s="31">
        <v>36220</v>
      </c>
      <c r="B538" s="25">
        <v>4.8099999999999996</v>
      </c>
      <c r="D538" s="25">
        <v>5.25</v>
      </c>
      <c r="F538" s="25">
        <v>2.31</v>
      </c>
      <c r="G538" s="32">
        <v>98.039199999999994</v>
      </c>
    </row>
    <row r="539" spans="1:7">
      <c r="A539" s="31">
        <v>36251</v>
      </c>
      <c r="B539" s="25">
        <v>4.74</v>
      </c>
      <c r="D539" s="25">
        <v>5.36</v>
      </c>
      <c r="F539" s="25">
        <v>2.2200000000000002</v>
      </c>
      <c r="G539" s="32">
        <v>98.166600000000003</v>
      </c>
    </row>
    <row r="540" spans="1:7">
      <c r="A540" s="31">
        <v>36281</v>
      </c>
      <c r="B540" s="25">
        <v>4.74</v>
      </c>
      <c r="D540" s="25">
        <v>5.64</v>
      </c>
      <c r="F540" s="25">
        <v>2.1800000000000002</v>
      </c>
      <c r="G540" s="32">
        <v>98.218500000000006</v>
      </c>
    </row>
    <row r="541" spans="1:7">
      <c r="A541" s="31">
        <v>36312</v>
      </c>
      <c r="B541" s="25">
        <v>4.76</v>
      </c>
      <c r="D541" s="25">
        <v>5.81</v>
      </c>
      <c r="F541" s="25">
        <v>2.1800000000000002</v>
      </c>
      <c r="G541" s="32">
        <v>99.064999999999998</v>
      </c>
    </row>
    <row r="542" spans="1:7">
      <c r="A542" s="31">
        <v>36342</v>
      </c>
      <c r="B542" s="25">
        <v>4.99</v>
      </c>
      <c r="D542" s="25">
        <v>5.92</v>
      </c>
      <c r="F542" s="25">
        <v>2.19</v>
      </c>
      <c r="G542" s="32">
        <v>99.356200000000001</v>
      </c>
    </row>
    <row r="543" spans="1:7">
      <c r="A543" s="31">
        <v>36373</v>
      </c>
      <c r="B543" s="25">
        <v>5.07</v>
      </c>
      <c r="D543" s="25">
        <v>5.98</v>
      </c>
      <c r="F543" s="25">
        <v>2.23</v>
      </c>
      <c r="G543" s="32">
        <v>97.326499999999996</v>
      </c>
    </row>
    <row r="544" spans="1:7">
      <c r="A544" s="31">
        <v>36404</v>
      </c>
      <c r="B544" s="25">
        <v>5.22</v>
      </c>
      <c r="D544" s="25">
        <v>5.9</v>
      </c>
      <c r="F544" s="25">
        <v>2.2999999999999998</v>
      </c>
      <c r="G544" s="32">
        <v>95.998000000000005</v>
      </c>
    </row>
    <row r="545" spans="1:7">
      <c r="A545" s="31">
        <v>36434</v>
      </c>
      <c r="B545" s="25">
        <v>5.2</v>
      </c>
      <c r="D545" s="25">
        <v>6.02</v>
      </c>
      <c r="F545" s="25">
        <v>2.2799999999999998</v>
      </c>
      <c r="G545" s="32">
        <v>94.964799999999997</v>
      </c>
    </row>
    <row r="546" spans="1:7">
      <c r="A546" s="31">
        <v>36465</v>
      </c>
      <c r="B546" s="25">
        <v>5.42</v>
      </c>
      <c r="D546" s="25">
        <v>6.18</v>
      </c>
      <c r="F546" s="25">
        <v>1.99</v>
      </c>
      <c r="G546" s="32">
        <v>95.965699999999998</v>
      </c>
    </row>
    <row r="547" spans="1:7">
      <c r="A547" s="31">
        <v>36495</v>
      </c>
      <c r="B547" s="25">
        <v>5.3</v>
      </c>
      <c r="D547" s="25">
        <v>6.45</v>
      </c>
      <c r="F547" s="25">
        <v>1.73</v>
      </c>
      <c r="G547" s="32">
        <v>96.371899999999997</v>
      </c>
    </row>
    <row r="548" spans="1:7">
      <c r="A548" s="31">
        <v>36526</v>
      </c>
      <c r="B548" s="25">
        <v>5.45</v>
      </c>
      <c r="D548" s="25">
        <v>6.68</v>
      </c>
      <c r="F548" s="25">
        <v>1.68</v>
      </c>
      <c r="G548" s="32">
        <v>96.2136</v>
      </c>
    </row>
    <row r="549" spans="1:7">
      <c r="A549" s="31">
        <v>36557</v>
      </c>
      <c r="B549" s="25">
        <v>5.73</v>
      </c>
      <c r="D549" s="25">
        <v>6.42</v>
      </c>
      <c r="F549" s="25">
        <v>1.91</v>
      </c>
      <c r="G549" s="32">
        <v>98.458299999999994</v>
      </c>
    </row>
    <row r="550" spans="1:7">
      <c r="A550" s="31">
        <v>36586</v>
      </c>
      <c r="B550" s="25">
        <v>5.85</v>
      </c>
      <c r="D550" s="25">
        <v>6.03</v>
      </c>
      <c r="F550" s="25">
        <v>2.2999999999999998</v>
      </c>
      <c r="G550" s="32">
        <v>98.827200000000005</v>
      </c>
    </row>
    <row r="551" spans="1:7">
      <c r="A551" s="31">
        <v>36617</v>
      </c>
      <c r="B551" s="25">
        <v>6.02</v>
      </c>
      <c r="D551" s="25">
        <v>6.23</v>
      </c>
      <c r="F551" s="25">
        <v>2.34</v>
      </c>
      <c r="G551" s="32">
        <v>99.521500000000003</v>
      </c>
    </row>
    <row r="552" spans="1:7">
      <c r="A552" s="31">
        <v>36647</v>
      </c>
      <c r="B552" s="25">
        <v>6.27</v>
      </c>
      <c r="D552" s="25">
        <v>6.29</v>
      </c>
      <c r="F552" s="25">
        <v>2.52</v>
      </c>
      <c r="G552" s="32">
        <v>102.6169</v>
      </c>
    </row>
    <row r="553" spans="1:7">
      <c r="A553" s="31">
        <v>36678</v>
      </c>
      <c r="B553" s="25">
        <v>6.53</v>
      </c>
      <c r="D553" s="25">
        <v>6.03</v>
      </c>
      <c r="F553" s="25">
        <v>2.4</v>
      </c>
      <c r="G553" s="32">
        <v>100.0416</v>
      </c>
    </row>
    <row r="554" spans="1:7">
      <c r="A554" s="31">
        <v>36708</v>
      </c>
      <c r="B554" s="25">
        <v>6.54</v>
      </c>
      <c r="D554" s="25">
        <v>6.04</v>
      </c>
      <c r="F554" s="25">
        <v>2.27</v>
      </c>
      <c r="G554" s="32">
        <v>100.9438</v>
      </c>
    </row>
    <row r="555" spans="1:7">
      <c r="A555" s="31">
        <v>36739</v>
      </c>
      <c r="B555" s="25">
        <v>6.5</v>
      </c>
      <c r="D555" s="25">
        <v>5.73</v>
      </c>
      <c r="F555" s="25">
        <v>2.5099999999999998</v>
      </c>
      <c r="G555" s="32">
        <v>102.5467</v>
      </c>
    </row>
    <row r="556" spans="1:7">
      <c r="A556" s="31">
        <v>36770</v>
      </c>
      <c r="B556" s="25">
        <v>6.52</v>
      </c>
      <c r="D556" s="25">
        <v>5.8</v>
      </c>
      <c r="F556" s="25">
        <v>2.54</v>
      </c>
      <c r="G556" s="32">
        <v>104.1728</v>
      </c>
    </row>
    <row r="557" spans="1:7">
      <c r="A557" s="31">
        <v>36800</v>
      </c>
      <c r="B557" s="25">
        <v>6.51</v>
      </c>
      <c r="D557" s="25">
        <v>5.77</v>
      </c>
      <c r="F557" s="25">
        <v>2.56</v>
      </c>
      <c r="G557" s="32">
        <v>105.84269999999999</v>
      </c>
    </row>
    <row r="558" spans="1:7">
      <c r="A558" s="31">
        <v>36831</v>
      </c>
      <c r="B558" s="25">
        <v>6.51</v>
      </c>
      <c r="D558" s="25">
        <v>5.48</v>
      </c>
      <c r="F558" s="25">
        <v>2.64</v>
      </c>
      <c r="G558" s="32">
        <v>106.8124</v>
      </c>
    </row>
    <row r="559" spans="1:7">
      <c r="A559" s="31">
        <v>36861</v>
      </c>
      <c r="B559" s="25">
        <v>6.4</v>
      </c>
      <c r="D559" s="25">
        <v>5.12</v>
      </c>
      <c r="F559" s="25">
        <v>2.88</v>
      </c>
      <c r="G559" s="32">
        <v>104.7761</v>
      </c>
    </row>
    <row r="560" spans="1:7">
      <c r="A560" s="31">
        <v>36892</v>
      </c>
      <c r="B560" s="25">
        <v>5.98</v>
      </c>
      <c r="D560" s="25">
        <v>5.19</v>
      </c>
      <c r="F560" s="25">
        <v>2.62</v>
      </c>
      <c r="G560" s="32">
        <v>103.64149999999999</v>
      </c>
    </row>
    <row r="561" spans="1:7">
      <c r="A561" s="31">
        <v>36923</v>
      </c>
      <c r="B561" s="25">
        <v>5.49</v>
      </c>
      <c r="D561" s="25">
        <v>4.92</v>
      </c>
      <c r="F561" s="25">
        <v>2.88</v>
      </c>
      <c r="G561" s="32">
        <v>105.02030000000001</v>
      </c>
    </row>
    <row r="562" spans="1:7">
      <c r="A562" s="31">
        <v>36951</v>
      </c>
      <c r="B562" s="25">
        <v>5.31</v>
      </c>
      <c r="D562" s="25">
        <v>4.93</v>
      </c>
      <c r="F562" s="25">
        <v>3.04</v>
      </c>
      <c r="G562" s="32">
        <v>107.5067</v>
      </c>
    </row>
    <row r="563" spans="1:7">
      <c r="A563" s="31">
        <v>36982</v>
      </c>
      <c r="B563" s="25">
        <v>4.8</v>
      </c>
      <c r="D563" s="25">
        <v>5.35</v>
      </c>
      <c r="F563" s="25">
        <v>2.73</v>
      </c>
      <c r="G563" s="32">
        <v>108.6567</v>
      </c>
    </row>
    <row r="564" spans="1:7">
      <c r="A564" s="31">
        <v>37012</v>
      </c>
      <c r="B564" s="25">
        <v>4.21</v>
      </c>
      <c r="D564" s="25">
        <v>5.43</v>
      </c>
      <c r="F564" s="25">
        <v>2.65</v>
      </c>
      <c r="G564" s="32">
        <v>108.7539</v>
      </c>
    </row>
    <row r="565" spans="1:7">
      <c r="A565" s="31">
        <v>37043</v>
      </c>
      <c r="B565" s="25">
        <v>3.97</v>
      </c>
      <c r="D565" s="25">
        <v>5.42</v>
      </c>
      <c r="F565" s="25">
        <v>2.65</v>
      </c>
      <c r="G565" s="32">
        <v>109.7461</v>
      </c>
    </row>
    <row r="566" spans="1:7">
      <c r="A566" s="31">
        <v>37073</v>
      </c>
      <c r="B566" s="25">
        <v>3.77</v>
      </c>
      <c r="D566" s="25">
        <v>5.07</v>
      </c>
      <c r="F566" s="25">
        <v>2.78</v>
      </c>
      <c r="G566" s="32">
        <v>109.8218</v>
      </c>
    </row>
    <row r="567" spans="1:7">
      <c r="A567" s="31">
        <v>37104</v>
      </c>
      <c r="B567" s="25">
        <v>3.65</v>
      </c>
      <c r="D567" s="25">
        <v>4.8499999999999996</v>
      </c>
      <c r="F567" s="25">
        <v>2.9</v>
      </c>
      <c r="G567" s="32">
        <v>107.35809999999999</v>
      </c>
    </row>
    <row r="568" spans="1:7">
      <c r="A568" s="31">
        <v>37135</v>
      </c>
      <c r="B568" s="25">
        <v>3.07</v>
      </c>
      <c r="D568" s="25">
        <v>4.5999999999999996</v>
      </c>
      <c r="F568" s="25">
        <v>3.42</v>
      </c>
      <c r="G568" s="32">
        <v>106.9473</v>
      </c>
    </row>
    <row r="569" spans="1:7">
      <c r="A569" s="31">
        <v>37165</v>
      </c>
      <c r="B569" s="25">
        <v>2.4900000000000002</v>
      </c>
      <c r="D569" s="25">
        <v>4.3</v>
      </c>
      <c r="F569" s="25">
        <v>3.38</v>
      </c>
      <c r="G569" s="32">
        <v>107.8031</v>
      </c>
    </row>
    <row r="570" spans="1:7">
      <c r="A570" s="31">
        <v>37196</v>
      </c>
      <c r="B570" s="25">
        <v>2.09</v>
      </c>
      <c r="D570" s="25">
        <v>4.78</v>
      </c>
      <c r="F570" s="25">
        <v>3.1</v>
      </c>
      <c r="G570" s="32">
        <v>109.21680000000001</v>
      </c>
    </row>
    <row r="571" spans="1:7">
      <c r="A571" s="31">
        <v>37226</v>
      </c>
      <c r="B571" s="25">
        <v>1.82</v>
      </c>
      <c r="D571" s="25">
        <v>5.07</v>
      </c>
      <c r="F571" s="25">
        <v>2.85</v>
      </c>
      <c r="G571" s="32">
        <v>109.77930000000001</v>
      </c>
    </row>
    <row r="572" spans="1:7">
      <c r="A572" s="31">
        <v>37257</v>
      </c>
      <c r="B572" s="25">
        <v>1.73</v>
      </c>
      <c r="D572" s="25">
        <v>5.07</v>
      </c>
      <c r="F572" s="25">
        <v>2.85</v>
      </c>
      <c r="G572" s="32">
        <v>111.38160000000001</v>
      </c>
    </row>
    <row r="573" spans="1:7">
      <c r="A573" s="31">
        <v>37288</v>
      </c>
      <c r="B573" s="25">
        <v>1.74</v>
      </c>
      <c r="D573" s="25">
        <v>4.88</v>
      </c>
      <c r="F573" s="25">
        <v>2.98</v>
      </c>
      <c r="G573" s="32">
        <v>112.1691</v>
      </c>
    </row>
    <row r="574" spans="1:7">
      <c r="A574" s="31">
        <v>37316</v>
      </c>
      <c r="B574" s="25">
        <v>1.73</v>
      </c>
      <c r="D574" s="25">
        <v>5.42</v>
      </c>
      <c r="F574" s="25">
        <v>2.81</v>
      </c>
      <c r="G574" s="32">
        <v>111.163</v>
      </c>
    </row>
    <row r="575" spans="1:7">
      <c r="A575" s="31">
        <v>37347</v>
      </c>
      <c r="B575" s="25">
        <v>1.75</v>
      </c>
      <c r="D575" s="25">
        <v>5.1100000000000003</v>
      </c>
      <c r="F575" s="25">
        <v>2.84</v>
      </c>
      <c r="G575" s="32">
        <v>110.3582</v>
      </c>
    </row>
    <row r="576" spans="1:7">
      <c r="A576" s="31">
        <v>37377</v>
      </c>
      <c r="B576" s="25">
        <v>1.75</v>
      </c>
      <c r="D576" s="25">
        <v>5.08</v>
      </c>
      <c r="F576" s="25">
        <v>2.98</v>
      </c>
      <c r="G576" s="32">
        <v>107.3113</v>
      </c>
    </row>
    <row r="577" spans="1:7">
      <c r="A577" s="31">
        <v>37408</v>
      </c>
      <c r="B577" s="25">
        <v>1.75</v>
      </c>
      <c r="D577" s="25">
        <v>4.8600000000000003</v>
      </c>
      <c r="F577" s="25">
        <v>3.13</v>
      </c>
      <c r="G577" s="32">
        <v>104.518</v>
      </c>
    </row>
    <row r="578" spans="1:7">
      <c r="A578" s="31">
        <v>37438</v>
      </c>
      <c r="B578" s="25">
        <v>1.73</v>
      </c>
      <c r="D578" s="25">
        <v>4.51</v>
      </c>
      <c r="F578" s="25">
        <v>3.25</v>
      </c>
      <c r="G578" s="32">
        <v>101.97450000000001</v>
      </c>
    </row>
    <row r="579" spans="1:7">
      <c r="A579" s="31">
        <v>37469</v>
      </c>
      <c r="B579" s="25">
        <v>1.74</v>
      </c>
      <c r="D579" s="25">
        <v>4.1399999999999997</v>
      </c>
      <c r="F579" s="25">
        <v>3.32</v>
      </c>
      <c r="G579" s="32">
        <v>103.39879999999999</v>
      </c>
    </row>
    <row r="580" spans="1:7">
      <c r="A580" s="31">
        <v>37500</v>
      </c>
      <c r="B580" s="25">
        <v>1.75</v>
      </c>
      <c r="D580" s="25">
        <v>3.63</v>
      </c>
      <c r="F580" s="25">
        <v>3.76</v>
      </c>
      <c r="G580" s="32">
        <v>103.5872</v>
      </c>
    </row>
    <row r="581" spans="1:7">
      <c r="A581" s="31">
        <v>37530</v>
      </c>
      <c r="B581" s="25">
        <v>1.75</v>
      </c>
      <c r="D581" s="25">
        <v>3.93</v>
      </c>
      <c r="F581" s="25">
        <v>3.82</v>
      </c>
      <c r="G581" s="32">
        <v>104.0872</v>
      </c>
    </row>
    <row r="582" spans="1:7">
      <c r="A582" s="31">
        <v>37561</v>
      </c>
      <c r="B582" s="25">
        <v>1.34</v>
      </c>
      <c r="D582" s="25">
        <v>4.22</v>
      </c>
      <c r="F582" s="25">
        <v>3.38</v>
      </c>
      <c r="G582" s="32">
        <v>102.6163</v>
      </c>
    </row>
    <row r="583" spans="1:7">
      <c r="A583" s="31">
        <v>37591</v>
      </c>
      <c r="B583" s="25">
        <v>1.24</v>
      </c>
      <c r="D583" s="25">
        <v>3.83</v>
      </c>
      <c r="F583" s="25">
        <v>3.48</v>
      </c>
      <c r="G583" s="32">
        <v>101.60429999999999</v>
      </c>
    </row>
    <row r="584" spans="1:7">
      <c r="A584" s="31">
        <v>37622</v>
      </c>
      <c r="B584" s="25">
        <v>1.24</v>
      </c>
      <c r="D584" s="25">
        <v>4</v>
      </c>
      <c r="F584" s="25">
        <v>3.16</v>
      </c>
      <c r="G584" s="32">
        <v>98.975899999999996</v>
      </c>
    </row>
    <row r="585" spans="1:7">
      <c r="A585" s="31">
        <v>37653</v>
      </c>
      <c r="B585" s="25">
        <v>1.26</v>
      </c>
      <c r="D585" s="25">
        <v>3.71</v>
      </c>
      <c r="F585" s="25">
        <v>3.21</v>
      </c>
      <c r="G585" s="32">
        <v>97.864999999999995</v>
      </c>
    </row>
    <row r="586" spans="1:7">
      <c r="A586" s="31">
        <v>37681</v>
      </c>
      <c r="B586" s="25">
        <v>1.25</v>
      </c>
      <c r="D586" s="25">
        <v>3.83</v>
      </c>
      <c r="F586" s="25">
        <v>3.04</v>
      </c>
      <c r="G586" s="32">
        <v>97.127600000000001</v>
      </c>
    </row>
    <row r="587" spans="1:7">
      <c r="A587" s="31">
        <v>37712</v>
      </c>
      <c r="B587" s="25">
        <v>1.26</v>
      </c>
      <c r="D587" s="25">
        <v>3.89</v>
      </c>
      <c r="F587" s="25">
        <v>2.76</v>
      </c>
      <c r="G587" s="32">
        <v>96.823599999999999</v>
      </c>
    </row>
    <row r="588" spans="1:7">
      <c r="A588" s="31">
        <v>37742</v>
      </c>
      <c r="B588" s="25">
        <v>1.26</v>
      </c>
      <c r="D588" s="25">
        <v>3.37</v>
      </c>
      <c r="F588" s="25">
        <v>2.85</v>
      </c>
      <c r="G588" s="32">
        <v>92.255600000000001</v>
      </c>
    </row>
    <row r="589" spans="1:7">
      <c r="A589" s="31">
        <v>37773</v>
      </c>
      <c r="B589" s="25">
        <v>1.22</v>
      </c>
      <c r="D589" s="25">
        <v>3.54</v>
      </c>
      <c r="F589" s="25">
        <v>2.81</v>
      </c>
      <c r="G589" s="32">
        <v>91.213800000000006</v>
      </c>
    </row>
    <row r="590" spans="1:7">
      <c r="A590" s="31">
        <v>37803</v>
      </c>
      <c r="B590" s="25">
        <v>1.01</v>
      </c>
      <c r="D590" s="25">
        <v>4.49</v>
      </c>
      <c r="F590" s="25">
        <v>2.58</v>
      </c>
      <c r="G590" s="32">
        <v>93.004300000000001</v>
      </c>
    </row>
    <row r="591" spans="1:7">
      <c r="A591" s="31">
        <v>37834</v>
      </c>
      <c r="B591" s="25">
        <v>1.03</v>
      </c>
      <c r="D591" s="25">
        <v>4.45</v>
      </c>
      <c r="F591" s="25">
        <v>2.46</v>
      </c>
      <c r="G591" s="32">
        <v>94.2303</v>
      </c>
    </row>
    <row r="592" spans="1:7">
      <c r="A592" s="31">
        <v>37865</v>
      </c>
      <c r="B592" s="25">
        <v>1.01</v>
      </c>
      <c r="D592" s="25">
        <v>3.96</v>
      </c>
      <c r="F592" s="25">
        <v>2.57</v>
      </c>
      <c r="G592" s="32">
        <v>92.558099999999996</v>
      </c>
    </row>
    <row r="593" spans="1:7">
      <c r="A593" s="31">
        <v>37895</v>
      </c>
      <c r="B593" s="25">
        <v>1.01</v>
      </c>
      <c r="D593" s="25">
        <v>4.33</v>
      </c>
      <c r="F593" s="25">
        <v>2.36</v>
      </c>
      <c r="G593" s="32">
        <v>88.926100000000005</v>
      </c>
    </row>
    <row r="594" spans="1:7">
      <c r="A594" s="31">
        <v>37926</v>
      </c>
      <c r="B594" s="25">
        <v>1</v>
      </c>
      <c r="D594" s="25">
        <v>4.34</v>
      </c>
      <c r="F594" s="25">
        <v>2.33</v>
      </c>
      <c r="G594" s="32">
        <v>88.602500000000006</v>
      </c>
    </row>
    <row r="595" spans="1:7">
      <c r="A595" s="31">
        <v>37956</v>
      </c>
      <c r="B595" s="25">
        <v>0.98</v>
      </c>
      <c r="D595" s="25">
        <v>4.2699999999999996</v>
      </c>
      <c r="F595" s="25">
        <v>2.34</v>
      </c>
      <c r="G595" s="32">
        <v>86.360399999999998</v>
      </c>
    </row>
    <row r="596" spans="1:7">
      <c r="A596" s="31">
        <v>37987</v>
      </c>
      <c r="B596" s="25">
        <v>1</v>
      </c>
      <c r="D596" s="25">
        <v>4.16</v>
      </c>
      <c r="F596" s="25">
        <v>2.19</v>
      </c>
      <c r="G596" s="32">
        <v>84.581999999999994</v>
      </c>
    </row>
    <row r="597" spans="1:7">
      <c r="A597" s="31">
        <v>38018</v>
      </c>
      <c r="B597" s="25">
        <v>1.01</v>
      </c>
      <c r="D597" s="25">
        <v>3.99</v>
      </c>
      <c r="F597" s="25">
        <v>2.21</v>
      </c>
      <c r="G597" s="32">
        <v>85.056200000000004</v>
      </c>
    </row>
    <row r="598" spans="1:7">
      <c r="A598" s="31">
        <v>38047</v>
      </c>
      <c r="B598" s="25">
        <v>1</v>
      </c>
      <c r="D598" s="25">
        <v>3.86</v>
      </c>
      <c r="F598" s="25">
        <v>2.29</v>
      </c>
      <c r="G598" s="32">
        <v>86.605599999999995</v>
      </c>
    </row>
    <row r="599" spans="1:7">
      <c r="A599" s="31">
        <v>38078</v>
      </c>
      <c r="B599" s="25">
        <v>1</v>
      </c>
      <c r="D599" s="25">
        <v>4.53</v>
      </c>
      <c r="F599" s="25">
        <v>2.0499999999999998</v>
      </c>
      <c r="G599" s="32">
        <v>87.593500000000006</v>
      </c>
    </row>
    <row r="600" spans="1:7">
      <c r="A600" s="31">
        <v>38108</v>
      </c>
      <c r="B600" s="25">
        <v>1</v>
      </c>
      <c r="D600" s="25">
        <v>4.66</v>
      </c>
      <c r="F600" s="25">
        <v>2.0299999999999998</v>
      </c>
      <c r="G600" s="32">
        <v>89.079800000000006</v>
      </c>
    </row>
    <row r="601" spans="1:7">
      <c r="A601" s="31">
        <v>38139</v>
      </c>
      <c r="B601" s="25">
        <v>1.03</v>
      </c>
      <c r="D601" s="25">
        <v>4.62</v>
      </c>
      <c r="F601" s="25">
        <v>2.09</v>
      </c>
      <c r="G601" s="32">
        <v>87.672600000000003</v>
      </c>
    </row>
    <row r="602" spans="1:7">
      <c r="A602" s="31">
        <v>38169</v>
      </c>
      <c r="B602" s="25">
        <v>1.26</v>
      </c>
      <c r="D602" s="25">
        <v>4.5</v>
      </c>
      <c r="F602" s="25">
        <v>2.1</v>
      </c>
      <c r="G602" s="32">
        <v>86.5625</v>
      </c>
    </row>
    <row r="603" spans="1:7">
      <c r="A603" s="31">
        <v>38200</v>
      </c>
      <c r="B603" s="25">
        <v>1.43</v>
      </c>
      <c r="D603" s="25">
        <v>4.13</v>
      </c>
      <c r="F603" s="25">
        <v>2.19</v>
      </c>
      <c r="G603" s="32">
        <v>86.815200000000004</v>
      </c>
    </row>
    <row r="604" spans="1:7">
      <c r="A604" s="31">
        <v>38231</v>
      </c>
      <c r="B604" s="25">
        <v>1.61</v>
      </c>
      <c r="D604" s="25">
        <v>4.1399999999999997</v>
      </c>
      <c r="F604" s="25">
        <v>2.11</v>
      </c>
      <c r="G604" s="32">
        <v>86.363200000000006</v>
      </c>
    </row>
    <row r="605" spans="1:7">
      <c r="A605" s="31">
        <v>38261</v>
      </c>
      <c r="B605" s="25">
        <v>1.76</v>
      </c>
      <c r="D605" s="25">
        <v>4.05</v>
      </c>
      <c r="F605" s="25">
        <v>2.09</v>
      </c>
      <c r="G605" s="32">
        <v>84.3904</v>
      </c>
    </row>
    <row r="606" spans="1:7">
      <c r="A606" s="31">
        <v>38292</v>
      </c>
      <c r="B606" s="25">
        <v>1.93</v>
      </c>
      <c r="D606" s="25">
        <v>4.3600000000000003</v>
      </c>
      <c r="F606" s="25">
        <v>1.95</v>
      </c>
      <c r="G606" s="32">
        <v>81.107699999999994</v>
      </c>
    </row>
    <row r="607" spans="1:7">
      <c r="A607" s="31">
        <v>38322</v>
      </c>
      <c r="B607" s="25">
        <v>2.16</v>
      </c>
      <c r="D607" s="25">
        <v>4.24</v>
      </c>
      <c r="F607" s="25">
        <v>1.86</v>
      </c>
      <c r="G607" s="32">
        <v>80.2393</v>
      </c>
    </row>
    <row r="608" spans="1:7">
      <c r="A608" s="31">
        <v>38353</v>
      </c>
      <c r="B608" s="25">
        <v>2.2799999999999998</v>
      </c>
      <c r="C608" s="27">
        <v>2.25</v>
      </c>
      <c r="D608" s="25">
        <v>4.1399999999999997</v>
      </c>
      <c r="E608" s="33">
        <f t="shared" ref="E608:E639" si="0">D608-C608</f>
        <v>1.8899999999999997</v>
      </c>
      <c r="F608" s="25">
        <v>1.75</v>
      </c>
      <c r="G608" s="32">
        <v>81.176900000000003</v>
      </c>
    </row>
    <row r="609" spans="1:7">
      <c r="A609" s="31">
        <v>38384</v>
      </c>
      <c r="B609" s="25">
        <v>2.5</v>
      </c>
      <c r="C609" s="27">
        <v>2.5</v>
      </c>
      <c r="D609" s="25">
        <v>4.3600000000000003</v>
      </c>
      <c r="E609" s="33">
        <f t="shared" si="0"/>
        <v>1.8600000000000003</v>
      </c>
      <c r="F609" s="25">
        <v>1.59</v>
      </c>
      <c r="G609" s="32">
        <v>81.935100000000006</v>
      </c>
    </row>
    <row r="610" spans="1:7">
      <c r="A610" s="31">
        <v>38412</v>
      </c>
      <c r="B610" s="25">
        <v>2.63</v>
      </c>
      <c r="C610" s="27">
        <v>2.75</v>
      </c>
      <c r="D610" s="25">
        <v>4.5</v>
      </c>
      <c r="E610" s="33">
        <f t="shared" si="0"/>
        <v>1.75</v>
      </c>
      <c r="F610" s="25">
        <v>1.64</v>
      </c>
      <c r="G610" s="32">
        <v>81.002099999999999</v>
      </c>
    </row>
    <row r="611" spans="1:7">
      <c r="A611" s="31">
        <v>38443</v>
      </c>
      <c r="B611" s="25">
        <v>2.79</v>
      </c>
      <c r="C611" s="27">
        <v>2.75</v>
      </c>
      <c r="D611" s="25">
        <v>4.21</v>
      </c>
      <c r="E611" s="33">
        <f t="shared" si="0"/>
        <v>1.46</v>
      </c>
      <c r="F611" s="25">
        <v>1.76</v>
      </c>
      <c r="G611" s="32">
        <v>82.346999999999994</v>
      </c>
    </row>
    <row r="612" spans="1:7">
      <c r="A612" s="31">
        <v>38473</v>
      </c>
      <c r="B612" s="25">
        <v>3</v>
      </c>
      <c r="C612" s="27">
        <v>3</v>
      </c>
      <c r="D612" s="25">
        <v>4</v>
      </c>
      <c r="E612" s="33">
        <f t="shared" si="0"/>
        <v>1</v>
      </c>
      <c r="F612" s="25">
        <v>1.9</v>
      </c>
      <c r="G612" s="32">
        <v>83.508099999999999</v>
      </c>
    </row>
    <row r="613" spans="1:7">
      <c r="A613" s="31">
        <v>38504</v>
      </c>
      <c r="B613" s="25">
        <v>3.04</v>
      </c>
      <c r="C613" s="27">
        <v>3.25</v>
      </c>
      <c r="D613" s="25">
        <v>3.94</v>
      </c>
      <c r="E613" s="33">
        <f t="shared" si="0"/>
        <v>0.69</v>
      </c>
      <c r="F613" s="25">
        <v>1.87</v>
      </c>
      <c r="G613" s="32">
        <v>85.029200000000003</v>
      </c>
    </row>
    <row r="614" spans="1:7">
      <c r="A614" s="31">
        <v>38534</v>
      </c>
      <c r="B614" s="25">
        <v>3.26</v>
      </c>
      <c r="C614" s="27">
        <v>3.25</v>
      </c>
      <c r="D614" s="25">
        <v>4.28</v>
      </c>
      <c r="E614" s="33">
        <f t="shared" si="0"/>
        <v>1.0300000000000002</v>
      </c>
      <c r="F614" s="25">
        <v>1.67</v>
      </c>
      <c r="G614" s="32">
        <v>85.817099999999996</v>
      </c>
    </row>
    <row r="615" spans="1:7">
      <c r="A615" s="31">
        <v>38565</v>
      </c>
      <c r="B615" s="25">
        <v>3.5</v>
      </c>
      <c r="C615" s="27">
        <v>3.5</v>
      </c>
      <c r="D615" s="25">
        <v>4.0199999999999996</v>
      </c>
      <c r="E615" s="33">
        <f t="shared" si="0"/>
        <v>0.51999999999999957</v>
      </c>
      <c r="F615" s="25">
        <v>1.77</v>
      </c>
      <c r="G615" s="32">
        <v>84.268600000000006</v>
      </c>
    </row>
    <row r="616" spans="1:7">
      <c r="A616" s="31">
        <v>38596</v>
      </c>
      <c r="B616" s="25">
        <v>3.62</v>
      </c>
      <c r="C616" s="27">
        <v>3.75</v>
      </c>
      <c r="D616" s="25">
        <v>4.34</v>
      </c>
      <c r="E616" s="33">
        <f t="shared" si="0"/>
        <v>0.58999999999999986</v>
      </c>
      <c r="F616" s="25">
        <v>1.81</v>
      </c>
      <c r="G616" s="32">
        <v>83.819299999999998</v>
      </c>
    </row>
    <row r="617" spans="1:7">
      <c r="A617" s="31">
        <v>38626</v>
      </c>
      <c r="B617" s="25">
        <v>3.78</v>
      </c>
      <c r="C617" s="27">
        <v>3.75</v>
      </c>
      <c r="D617" s="25">
        <v>4.57</v>
      </c>
      <c r="E617" s="33">
        <f t="shared" si="0"/>
        <v>0.82000000000000028</v>
      </c>
      <c r="F617" s="25">
        <v>1.83</v>
      </c>
      <c r="G617" s="32">
        <v>85.116799999999998</v>
      </c>
    </row>
    <row r="618" spans="1:7">
      <c r="A618" s="31">
        <v>38657</v>
      </c>
      <c r="B618" s="25">
        <v>4</v>
      </c>
      <c r="C618" s="27">
        <v>4</v>
      </c>
      <c r="D618" s="25">
        <v>4.49</v>
      </c>
      <c r="E618" s="33">
        <f t="shared" si="0"/>
        <v>0.49000000000000021</v>
      </c>
      <c r="F618" s="25">
        <v>1.89</v>
      </c>
      <c r="G618" s="32">
        <v>86.5749</v>
      </c>
    </row>
    <row r="619" spans="1:7">
      <c r="A619" s="31">
        <v>38687</v>
      </c>
      <c r="B619" s="25">
        <v>4.16</v>
      </c>
      <c r="C619" s="27">
        <v>4.25</v>
      </c>
      <c r="D619" s="25">
        <v>4.3899999999999997</v>
      </c>
      <c r="E619" s="33">
        <f t="shared" si="0"/>
        <v>0.13999999999999968</v>
      </c>
      <c r="F619" s="25">
        <v>1.82</v>
      </c>
      <c r="G619" s="32">
        <v>85.808999999999997</v>
      </c>
    </row>
    <row r="620" spans="1:7">
      <c r="A620" s="31">
        <v>38718</v>
      </c>
      <c r="B620" s="25">
        <v>4.29</v>
      </c>
      <c r="C620" s="27">
        <v>4.5</v>
      </c>
      <c r="D620" s="25">
        <v>4.53</v>
      </c>
      <c r="E620" s="33">
        <f t="shared" si="0"/>
        <v>3.0000000000000249E-2</v>
      </c>
      <c r="F620" s="25">
        <v>1.78</v>
      </c>
      <c r="G620" s="32">
        <v>84.500399999999999</v>
      </c>
    </row>
    <row r="621" spans="1:7">
      <c r="A621" s="31">
        <v>38749</v>
      </c>
      <c r="B621" s="25">
        <v>4.49</v>
      </c>
      <c r="C621" s="27">
        <v>4.5</v>
      </c>
      <c r="D621" s="25">
        <v>4.55</v>
      </c>
      <c r="E621" s="33">
        <f t="shared" si="0"/>
        <v>4.9999999999999822E-2</v>
      </c>
      <c r="F621" s="25">
        <v>1.65</v>
      </c>
      <c r="G621" s="32">
        <v>85.2226</v>
      </c>
    </row>
    <row r="622" spans="1:7">
      <c r="A622" s="31">
        <v>38777</v>
      </c>
      <c r="B622" s="25">
        <v>4.59</v>
      </c>
      <c r="C622" s="27">
        <v>4.75</v>
      </c>
      <c r="D622" s="25">
        <v>4.8600000000000003</v>
      </c>
      <c r="E622" s="33">
        <f t="shared" si="0"/>
        <v>0.11000000000000032</v>
      </c>
      <c r="F622" s="25">
        <v>1.69</v>
      </c>
      <c r="G622" s="32">
        <v>85.161699999999996</v>
      </c>
    </row>
    <row r="623" spans="1:7">
      <c r="A623" s="31">
        <v>38808</v>
      </c>
      <c r="B623" s="25">
        <v>4.79</v>
      </c>
      <c r="C623" s="27">
        <v>4.75</v>
      </c>
      <c r="D623" s="25">
        <v>5.07</v>
      </c>
      <c r="E623" s="33">
        <f t="shared" si="0"/>
        <v>0.32000000000000028</v>
      </c>
      <c r="F623" s="25">
        <v>1.67</v>
      </c>
      <c r="G623" s="32">
        <v>84.033500000000004</v>
      </c>
    </row>
    <row r="624" spans="1:7">
      <c r="A624" s="31">
        <v>38838</v>
      </c>
      <c r="B624" s="25">
        <v>4.9400000000000004</v>
      </c>
      <c r="C624" s="27">
        <v>5</v>
      </c>
      <c r="D624" s="25">
        <v>5.12</v>
      </c>
      <c r="E624" s="33">
        <f t="shared" si="0"/>
        <v>0.12000000000000011</v>
      </c>
      <c r="F624" s="25">
        <v>1.66</v>
      </c>
      <c r="G624" s="32">
        <v>80.7727</v>
      </c>
    </row>
    <row r="625" spans="1:7">
      <c r="A625" s="31">
        <v>38869</v>
      </c>
      <c r="B625" s="25">
        <v>4.99</v>
      </c>
      <c r="C625" s="27">
        <v>5.25</v>
      </c>
      <c r="D625" s="25">
        <v>5.15</v>
      </c>
      <c r="E625" s="33">
        <f t="shared" si="0"/>
        <v>-9.9999999999999645E-2</v>
      </c>
      <c r="F625" s="25">
        <v>1.67</v>
      </c>
      <c r="G625" s="32">
        <v>81.652000000000001</v>
      </c>
    </row>
    <row r="626" spans="1:7">
      <c r="A626" s="31">
        <v>38899</v>
      </c>
      <c r="B626" s="25">
        <v>5.24</v>
      </c>
      <c r="C626" s="27">
        <v>5.25</v>
      </c>
      <c r="D626" s="25">
        <v>4.99</v>
      </c>
      <c r="E626" s="33">
        <f t="shared" si="0"/>
        <v>-0.25999999999999979</v>
      </c>
      <c r="F626" s="25">
        <v>1.68</v>
      </c>
      <c r="G626" s="32">
        <v>82.040899999999993</v>
      </c>
    </row>
    <row r="627" spans="1:7">
      <c r="A627" s="31">
        <v>38930</v>
      </c>
      <c r="B627" s="25">
        <v>5.25</v>
      </c>
      <c r="C627" s="27">
        <v>5.25</v>
      </c>
      <c r="D627" s="25">
        <v>4.74</v>
      </c>
      <c r="E627" s="33">
        <f t="shared" si="0"/>
        <v>-0.50999999999999979</v>
      </c>
      <c r="F627" s="25">
        <v>1.73</v>
      </c>
      <c r="G627" s="32">
        <v>81.309299999999993</v>
      </c>
    </row>
    <row r="628" spans="1:7">
      <c r="A628" s="31">
        <v>38961</v>
      </c>
      <c r="B628" s="25">
        <v>5.25</v>
      </c>
      <c r="C628" s="27">
        <v>5.25</v>
      </c>
      <c r="D628" s="25">
        <v>4.6399999999999997</v>
      </c>
      <c r="E628" s="33">
        <f t="shared" si="0"/>
        <v>-0.61000000000000032</v>
      </c>
      <c r="F628" s="25">
        <v>1.72</v>
      </c>
      <c r="G628" s="32">
        <v>81.7012</v>
      </c>
    </row>
    <row r="629" spans="1:7">
      <c r="A629" s="31">
        <v>38991</v>
      </c>
      <c r="B629" s="25">
        <v>5.25</v>
      </c>
      <c r="C629" s="27">
        <v>5.25</v>
      </c>
      <c r="D629" s="25">
        <v>4.6100000000000003</v>
      </c>
      <c r="E629" s="33">
        <f t="shared" si="0"/>
        <v>-0.63999999999999968</v>
      </c>
      <c r="F629" s="25">
        <v>1.64</v>
      </c>
      <c r="G629" s="32">
        <v>82.498500000000007</v>
      </c>
    </row>
    <row r="630" spans="1:7">
      <c r="A630" s="31">
        <v>39022</v>
      </c>
      <c r="B630" s="25">
        <v>5.25</v>
      </c>
      <c r="C630" s="27">
        <v>5.25</v>
      </c>
      <c r="D630" s="25">
        <v>4.46</v>
      </c>
      <c r="E630" s="33">
        <f t="shared" si="0"/>
        <v>-0.79</v>
      </c>
      <c r="F630" s="25">
        <v>1.64</v>
      </c>
      <c r="G630" s="32">
        <v>81.599299999999999</v>
      </c>
    </row>
    <row r="631" spans="1:7">
      <c r="A631" s="31">
        <v>39052</v>
      </c>
      <c r="B631" s="25">
        <v>5.24</v>
      </c>
      <c r="C631" s="27">
        <v>5.25</v>
      </c>
      <c r="D631" s="25">
        <v>4.71</v>
      </c>
      <c r="E631" s="33">
        <f t="shared" si="0"/>
        <v>-0.54</v>
      </c>
      <c r="F631" s="25">
        <v>1.64</v>
      </c>
      <c r="G631" s="32">
        <v>81.006600000000006</v>
      </c>
    </row>
    <row r="632" spans="1:7">
      <c r="A632" s="31">
        <v>39083</v>
      </c>
      <c r="B632" s="25">
        <v>5.25</v>
      </c>
      <c r="C632" s="27">
        <v>5.25</v>
      </c>
      <c r="D632" s="25">
        <v>4.83</v>
      </c>
      <c r="E632" s="33">
        <f t="shared" si="0"/>
        <v>-0.41999999999999993</v>
      </c>
      <c r="F632" s="25">
        <v>1.57</v>
      </c>
      <c r="G632" s="32">
        <v>82.481899999999996</v>
      </c>
    </row>
    <row r="633" spans="1:7">
      <c r="A633" s="31">
        <v>39114</v>
      </c>
      <c r="B633" s="25">
        <v>5.26</v>
      </c>
      <c r="C633" s="27">
        <v>5.25</v>
      </c>
      <c r="D633" s="25">
        <v>4.5599999999999996</v>
      </c>
      <c r="E633" s="33">
        <f t="shared" si="0"/>
        <v>-0.69000000000000039</v>
      </c>
      <c r="F633" s="25">
        <v>1.6</v>
      </c>
      <c r="G633" s="32">
        <v>82.138900000000007</v>
      </c>
    </row>
    <row r="634" spans="1:7">
      <c r="A634" s="31">
        <v>39142</v>
      </c>
      <c r="B634" s="25">
        <v>5.26</v>
      </c>
      <c r="C634" s="27">
        <v>5.25</v>
      </c>
      <c r="D634" s="25">
        <v>4.6500000000000004</v>
      </c>
      <c r="E634" s="33">
        <f t="shared" si="0"/>
        <v>-0.59999999999999964</v>
      </c>
      <c r="F634" s="25">
        <v>1.75</v>
      </c>
      <c r="G634" s="32">
        <v>81.311899999999994</v>
      </c>
    </row>
    <row r="635" spans="1:7">
      <c r="A635" s="31">
        <v>39173</v>
      </c>
      <c r="B635" s="25">
        <v>5.25</v>
      </c>
      <c r="C635" s="27">
        <v>5.25</v>
      </c>
      <c r="D635" s="25">
        <v>4.63</v>
      </c>
      <c r="E635" s="33">
        <f t="shared" si="0"/>
        <v>-0.62000000000000011</v>
      </c>
      <c r="F635" s="25">
        <v>1.68</v>
      </c>
      <c r="G635" s="32">
        <v>79.947599999999994</v>
      </c>
    </row>
    <row r="636" spans="1:7">
      <c r="A636" s="31">
        <v>39203</v>
      </c>
      <c r="B636" s="25">
        <v>5.25</v>
      </c>
      <c r="C636" s="27">
        <v>5.25</v>
      </c>
      <c r="D636" s="25">
        <v>4.9000000000000004</v>
      </c>
      <c r="E636" s="33">
        <f t="shared" si="0"/>
        <v>-0.34999999999999964</v>
      </c>
      <c r="F636" s="25">
        <v>1.6</v>
      </c>
      <c r="G636" s="32">
        <v>79.299199999999999</v>
      </c>
    </row>
    <row r="637" spans="1:7">
      <c r="A637" s="31">
        <v>39234</v>
      </c>
      <c r="B637" s="25">
        <v>5.25</v>
      </c>
      <c r="C637" s="27">
        <v>5.25</v>
      </c>
      <c r="D637" s="25">
        <v>5.03</v>
      </c>
      <c r="E637" s="33">
        <f t="shared" si="0"/>
        <v>-0.21999999999999975</v>
      </c>
      <c r="F637" s="25">
        <v>1.59</v>
      </c>
      <c r="G637" s="32">
        <v>79.059299999999993</v>
      </c>
    </row>
    <row r="638" spans="1:7">
      <c r="A638" s="31">
        <v>39264</v>
      </c>
      <c r="B638" s="25">
        <v>5.26</v>
      </c>
      <c r="C638" s="27">
        <v>5.25</v>
      </c>
      <c r="D638" s="25">
        <v>4.78</v>
      </c>
      <c r="E638" s="33">
        <f t="shared" si="0"/>
        <v>-0.46999999999999975</v>
      </c>
      <c r="F638" s="25">
        <v>1.85</v>
      </c>
      <c r="G638" s="32">
        <v>77.648700000000005</v>
      </c>
    </row>
    <row r="639" spans="1:7">
      <c r="A639" s="31">
        <v>39295</v>
      </c>
      <c r="B639" s="25">
        <v>5.0199999999999996</v>
      </c>
      <c r="C639" s="27">
        <v>5.25</v>
      </c>
      <c r="D639" s="25">
        <v>4.54</v>
      </c>
      <c r="E639" s="33">
        <f t="shared" si="0"/>
        <v>-0.71</v>
      </c>
      <c r="F639" s="25">
        <v>2.0499999999999998</v>
      </c>
      <c r="G639" s="32">
        <v>77.649799999999999</v>
      </c>
    </row>
    <row r="640" spans="1:7">
      <c r="A640" s="31">
        <v>39326</v>
      </c>
      <c r="B640" s="25">
        <v>4.9400000000000004</v>
      </c>
      <c r="C640" s="27">
        <v>4.75</v>
      </c>
      <c r="D640" s="25">
        <v>4.59</v>
      </c>
      <c r="E640" s="33">
        <f t="shared" ref="E640:E671" si="1">D640-C640</f>
        <v>-0.16000000000000014</v>
      </c>
      <c r="F640" s="25">
        <v>2</v>
      </c>
      <c r="G640" s="32">
        <v>76.049599999999998</v>
      </c>
    </row>
    <row r="641" spans="1:7">
      <c r="A641" s="31">
        <v>39356</v>
      </c>
      <c r="B641" s="25">
        <v>4.76</v>
      </c>
      <c r="C641" s="27">
        <v>4.5</v>
      </c>
      <c r="D641" s="25">
        <v>4.4800000000000004</v>
      </c>
      <c r="E641" s="33">
        <f t="shared" si="1"/>
        <v>-1.9999999999999574E-2</v>
      </c>
      <c r="F641" s="25">
        <v>1.99</v>
      </c>
      <c r="G641" s="32">
        <v>74.075000000000003</v>
      </c>
    </row>
    <row r="642" spans="1:7">
      <c r="A642" s="31">
        <v>39387</v>
      </c>
      <c r="B642" s="25">
        <v>4.49</v>
      </c>
      <c r="C642" s="27">
        <v>4.5</v>
      </c>
      <c r="D642" s="25">
        <v>3.97</v>
      </c>
      <c r="E642" s="33">
        <f t="shared" si="1"/>
        <v>-0.5299999999999998</v>
      </c>
      <c r="F642" s="25">
        <v>2.4700000000000002</v>
      </c>
      <c r="G642" s="32">
        <v>72.293099999999995</v>
      </c>
    </row>
    <row r="643" spans="1:7">
      <c r="A643" s="31">
        <v>39417</v>
      </c>
      <c r="B643" s="25">
        <v>4.24</v>
      </c>
      <c r="C643" s="27">
        <v>4.25</v>
      </c>
      <c r="D643" s="25">
        <v>4.04</v>
      </c>
      <c r="E643" s="33">
        <f t="shared" si="1"/>
        <v>-0.20999999999999996</v>
      </c>
      <c r="F643" s="25">
        <v>2.52</v>
      </c>
      <c r="G643" s="32">
        <v>73.807299999999998</v>
      </c>
    </row>
    <row r="644" spans="1:7">
      <c r="A644" s="31">
        <v>39448</v>
      </c>
      <c r="B644" s="25">
        <v>3.94</v>
      </c>
      <c r="C644" s="27">
        <v>3</v>
      </c>
      <c r="D644" s="25">
        <v>3.67</v>
      </c>
      <c r="E644" s="33">
        <f t="shared" si="1"/>
        <v>0.66999999999999993</v>
      </c>
      <c r="F644" s="25">
        <v>2.96</v>
      </c>
      <c r="G644" s="32">
        <v>73.175299999999993</v>
      </c>
    </row>
    <row r="645" spans="1:7">
      <c r="A645" s="31">
        <v>39479</v>
      </c>
      <c r="B645" s="25">
        <v>2.98</v>
      </c>
      <c r="C645" s="27">
        <v>3</v>
      </c>
      <c r="D645" s="25">
        <v>3.53</v>
      </c>
      <c r="E645" s="33">
        <f t="shared" si="1"/>
        <v>0.5299999999999998</v>
      </c>
      <c r="F645" s="25">
        <v>3.22</v>
      </c>
      <c r="G645" s="32">
        <v>72.6785</v>
      </c>
    </row>
    <row r="646" spans="1:7">
      <c r="A646" s="31">
        <v>39508</v>
      </c>
      <c r="B646" s="25">
        <v>2.61</v>
      </c>
      <c r="C646" s="27">
        <v>2.25</v>
      </c>
      <c r="D646" s="25">
        <v>3.45</v>
      </c>
      <c r="E646" s="33">
        <f t="shared" si="1"/>
        <v>1.2000000000000002</v>
      </c>
      <c r="F646" s="25">
        <v>3.45</v>
      </c>
      <c r="G646" s="32">
        <v>70.340100000000007</v>
      </c>
    </row>
    <row r="647" spans="1:7">
      <c r="A647" s="31">
        <v>39539</v>
      </c>
      <c r="B647" s="25">
        <v>2.2799999999999998</v>
      </c>
      <c r="C647" s="27">
        <v>2.25</v>
      </c>
      <c r="D647" s="25">
        <v>3.77</v>
      </c>
      <c r="E647" s="33">
        <f t="shared" si="1"/>
        <v>1.52</v>
      </c>
      <c r="F647" s="25">
        <v>3.1</v>
      </c>
      <c r="G647" s="32">
        <v>70.427599999999998</v>
      </c>
    </row>
    <row r="648" spans="1:7">
      <c r="A648" s="31">
        <v>39569</v>
      </c>
      <c r="B648" s="25">
        <v>1.98</v>
      </c>
      <c r="C648" s="27">
        <v>2</v>
      </c>
      <c r="D648" s="25">
        <v>4.0599999999999996</v>
      </c>
      <c r="E648" s="33">
        <f t="shared" si="1"/>
        <v>2.0599999999999996</v>
      </c>
      <c r="F648" s="25">
        <v>3</v>
      </c>
      <c r="G648" s="32">
        <v>70.6999</v>
      </c>
    </row>
    <row r="649" spans="1:7">
      <c r="A649" s="31">
        <v>39600</v>
      </c>
      <c r="B649" s="25">
        <v>2</v>
      </c>
      <c r="C649" s="27">
        <v>2</v>
      </c>
      <c r="D649" s="25">
        <v>3.99</v>
      </c>
      <c r="E649" s="33">
        <f t="shared" si="1"/>
        <v>1.9900000000000002</v>
      </c>
      <c r="F649" s="25">
        <v>3.05</v>
      </c>
      <c r="G649" s="32">
        <v>71.371600000000001</v>
      </c>
    </row>
    <row r="650" spans="1:7">
      <c r="A650" s="31">
        <v>39630</v>
      </c>
      <c r="B650" s="25">
        <v>2.0099999999999998</v>
      </c>
      <c r="C650" s="27">
        <v>2</v>
      </c>
      <c r="D650" s="25">
        <v>3.99</v>
      </c>
      <c r="E650" s="33">
        <f t="shared" si="1"/>
        <v>1.9900000000000002</v>
      </c>
      <c r="F650" s="25">
        <v>3.22</v>
      </c>
      <c r="G650" s="32">
        <v>70.856999999999999</v>
      </c>
    </row>
    <row r="651" spans="1:7">
      <c r="A651" s="31">
        <v>39661</v>
      </c>
      <c r="B651" s="25">
        <v>2</v>
      </c>
      <c r="C651" s="27">
        <v>2</v>
      </c>
      <c r="D651" s="25">
        <v>3.83</v>
      </c>
      <c r="E651" s="33">
        <f t="shared" si="1"/>
        <v>1.83</v>
      </c>
      <c r="F651" s="25">
        <v>3.29</v>
      </c>
      <c r="G651" s="32">
        <v>74.064400000000006</v>
      </c>
    </row>
    <row r="652" spans="1:7">
      <c r="A652" s="31">
        <v>39692</v>
      </c>
      <c r="B652" s="25">
        <v>1.81</v>
      </c>
      <c r="C652" s="27">
        <v>2</v>
      </c>
      <c r="D652" s="25">
        <v>3.85</v>
      </c>
      <c r="E652" s="33">
        <f t="shared" si="1"/>
        <v>1.85</v>
      </c>
      <c r="F652" s="25">
        <v>4</v>
      </c>
      <c r="G652" s="32">
        <v>75.558300000000003</v>
      </c>
    </row>
    <row r="653" spans="1:7">
      <c r="A653" s="31">
        <v>39722</v>
      </c>
      <c r="B653" s="25">
        <v>0.97</v>
      </c>
      <c r="C653" s="27">
        <v>1</v>
      </c>
      <c r="D653" s="25">
        <v>4.01</v>
      </c>
      <c r="E653" s="33">
        <f t="shared" si="1"/>
        <v>3.01</v>
      </c>
      <c r="F653" s="25">
        <v>5.53</v>
      </c>
      <c r="G653" s="32">
        <v>80.611400000000003</v>
      </c>
    </row>
    <row r="654" spans="1:7">
      <c r="A654" s="31">
        <v>39753</v>
      </c>
      <c r="B654" s="25">
        <v>0.39</v>
      </c>
      <c r="C654" s="27">
        <v>1</v>
      </c>
      <c r="D654" s="25">
        <v>2.93</v>
      </c>
      <c r="E654" s="33">
        <f t="shared" si="1"/>
        <v>1.9300000000000002</v>
      </c>
      <c r="F654" s="25">
        <v>6.1</v>
      </c>
      <c r="G654" s="32">
        <v>82.996200000000002</v>
      </c>
    </row>
    <row r="655" spans="1:7">
      <c r="A655" s="31">
        <v>39783</v>
      </c>
      <c r="B655" s="25">
        <v>0.16</v>
      </c>
      <c r="C655" s="27">
        <v>0.25</v>
      </c>
      <c r="D655" s="25">
        <v>2.25</v>
      </c>
      <c r="E655" s="33">
        <f t="shared" si="1"/>
        <v>2</v>
      </c>
      <c r="F655" s="25">
        <v>5.82</v>
      </c>
      <c r="G655" s="32">
        <v>80.808099999999996</v>
      </c>
    </row>
    <row r="656" spans="1:7">
      <c r="A656" s="31">
        <v>39814</v>
      </c>
      <c r="B656" s="25">
        <v>0.15</v>
      </c>
      <c r="C656" s="34">
        <v>0.25</v>
      </c>
      <c r="D656" s="25">
        <v>2.87</v>
      </c>
      <c r="E656" s="33">
        <f t="shared" si="1"/>
        <v>2.62</v>
      </c>
      <c r="F656" s="25">
        <v>5.38</v>
      </c>
      <c r="G656" s="32">
        <v>81.245800000000003</v>
      </c>
    </row>
    <row r="657" spans="1:7">
      <c r="A657" s="31">
        <v>39845</v>
      </c>
      <c r="B657" s="25">
        <v>0.22</v>
      </c>
      <c r="C657" s="34">
        <v>0.25</v>
      </c>
      <c r="D657" s="25">
        <v>3.02</v>
      </c>
      <c r="E657" s="33">
        <f t="shared" si="1"/>
        <v>2.77</v>
      </c>
      <c r="F657" s="25">
        <v>5.22</v>
      </c>
      <c r="G657" s="32">
        <v>83.482399999999998</v>
      </c>
    </row>
    <row r="658" spans="1:7">
      <c r="A658" s="31">
        <v>39873</v>
      </c>
      <c r="B658" s="25">
        <v>0.18</v>
      </c>
      <c r="C658" s="34">
        <v>0.25</v>
      </c>
      <c r="D658" s="25">
        <v>2.71</v>
      </c>
      <c r="E658" s="33">
        <f t="shared" si="1"/>
        <v>2.46</v>
      </c>
      <c r="F658" s="25">
        <v>5.74</v>
      </c>
      <c r="G658" s="32">
        <v>84.009500000000003</v>
      </c>
    </row>
    <row r="659" spans="1:7">
      <c r="A659" s="31">
        <v>39904</v>
      </c>
      <c r="B659" s="25">
        <v>0.15</v>
      </c>
      <c r="C659" s="34">
        <v>0.25</v>
      </c>
      <c r="D659" s="25">
        <v>3.16</v>
      </c>
      <c r="E659" s="33">
        <f t="shared" si="1"/>
        <v>2.91</v>
      </c>
      <c r="F659" s="25">
        <v>5.08</v>
      </c>
      <c r="G659" s="32">
        <v>82.467500000000001</v>
      </c>
    </row>
    <row r="660" spans="1:7">
      <c r="A660" s="31">
        <v>39934</v>
      </c>
      <c r="B660" s="25">
        <v>0.18</v>
      </c>
      <c r="C660" s="34">
        <v>0.25</v>
      </c>
      <c r="D660" s="25">
        <v>3.47</v>
      </c>
      <c r="E660" s="33">
        <f t="shared" si="1"/>
        <v>3.22</v>
      </c>
      <c r="F660" s="25">
        <v>4.29</v>
      </c>
      <c r="G660" s="32">
        <v>79.083399999999997</v>
      </c>
    </row>
    <row r="661" spans="1:7">
      <c r="A661" s="31">
        <v>39965</v>
      </c>
      <c r="B661" s="25">
        <v>0.21</v>
      </c>
      <c r="C661" s="34">
        <v>0.25</v>
      </c>
      <c r="D661" s="25">
        <v>3.53</v>
      </c>
      <c r="E661" s="33">
        <f t="shared" si="1"/>
        <v>3.28</v>
      </c>
      <c r="F661" s="25">
        <v>3.64</v>
      </c>
      <c r="G661" s="32">
        <v>77.162000000000006</v>
      </c>
    </row>
    <row r="662" spans="1:7">
      <c r="A662" s="31">
        <v>39995</v>
      </c>
      <c r="B662" s="25">
        <v>0.16</v>
      </c>
      <c r="C662" s="34">
        <v>0.25</v>
      </c>
      <c r="D662" s="25">
        <v>3.52</v>
      </c>
      <c r="E662" s="33">
        <f t="shared" si="1"/>
        <v>3.27</v>
      </c>
      <c r="F662" s="25">
        <v>3.11</v>
      </c>
      <c r="G662" s="32">
        <v>76.549899999999994</v>
      </c>
    </row>
    <row r="663" spans="1:7">
      <c r="A663" s="31">
        <v>40026</v>
      </c>
      <c r="B663" s="25">
        <v>0.16</v>
      </c>
      <c r="C663" s="34">
        <v>0.25</v>
      </c>
      <c r="D663" s="25">
        <v>3.4</v>
      </c>
      <c r="E663" s="33">
        <f t="shared" si="1"/>
        <v>3.15</v>
      </c>
      <c r="F663" s="25">
        <v>2.98</v>
      </c>
      <c r="G663" s="32">
        <v>75.354600000000005</v>
      </c>
    </row>
    <row r="664" spans="1:7">
      <c r="A664" s="31">
        <v>40057</v>
      </c>
      <c r="B664" s="25">
        <v>0.15</v>
      </c>
      <c r="C664" s="34">
        <v>0.25</v>
      </c>
      <c r="D664" s="25">
        <v>3.31</v>
      </c>
      <c r="E664" s="33">
        <f t="shared" si="1"/>
        <v>3.06</v>
      </c>
      <c r="F664" s="25">
        <v>2.86</v>
      </c>
      <c r="G664" s="32">
        <v>74.079400000000007</v>
      </c>
    </row>
    <row r="665" spans="1:7">
      <c r="A665" s="31">
        <v>40087</v>
      </c>
      <c r="B665" s="25">
        <v>0.12</v>
      </c>
      <c r="C665" s="34">
        <v>0.25</v>
      </c>
      <c r="D665" s="25">
        <v>3.41</v>
      </c>
      <c r="E665" s="33">
        <f t="shared" si="1"/>
        <v>3.16</v>
      </c>
      <c r="F665" s="25">
        <v>2.86</v>
      </c>
      <c r="G665" s="32">
        <v>72.846999999999994</v>
      </c>
    </row>
    <row r="666" spans="1:7">
      <c r="A666" s="31">
        <v>40118</v>
      </c>
      <c r="B666" s="25">
        <v>0.12</v>
      </c>
      <c r="C666" s="34">
        <v>0.25</v>
      </c>
      <c r="D666" s="25">
        <v>3.21</v>
      </c>
      <c r="E666" s="33">
        <f t="shared" si="1"/>
        <v>2.96</v>
      </c>
      <c r="F666" s="25">
        <v>2.99</v>
      </c>
      <c r="G666" s="32">
        <v>72.423000000000002</v>
      </c>
    </row>
    <row r="667" spans="1:7">
      <c r="A667" s="31">
        <v>40148</v>
      </c>
      <c r="B667" s="25">
        <v>0.12</v>
      </c>
      <c r="C667" s="34">
        <v>0.25</v>
      </c>
      <c r="D667" s="25">
        <v>3.85</v>
      </c>
      <c r="E667" s="33">
        <f t="shared" si="1"/>
        <v>3.6</v>
      </c>
      <c r="F667" s="25">
        <v>2.54</v>
      </c>
      <c r="G667" s="32">
        <v>73.258300000000006</v>
      </c>
    </row>
    <row r="668" spans="1:7">
      <c r="A668" s="31">
        <v>40179</v>
      </c>
      <c r="B668" s="25">
        <v>0.11</v>
      </c>
      <c r="C668" s="34">
        <v>0.25</v>
      </c>
      <c r="D668" s="25">
        <v>3.63</v>
      </c>
      <c r="E668" s="33">
        <f t="shared" si="1"/>
        <v>3.38</v>
      </c>
      <c r="F668" s="25">
        <v>2.57</v>
      </c>
      <c r="G668" s="32">
        <v>73.844999999999999</v>
      </c>
    </row>
    <row r="669" spans="1:7">
      <c r="A669" s="31">
        <v>40210</v>
      </c>
      <c r="B669" s="25">
        <v>0.13</v>
      </c>
      <c r="C669" s="34">
        <v>0.25</v>
      </c>
      <c r="D669" s="25">
        <v>3.61</v>
      </c>
      <c r="E669" s="33">
        <f t="shared" si="1"/>
        <v>3.36</v>
      </c>
      <c r="F669" s="25">
        <v>2.62</v>
      </c>
      <c r="G669" s="32">
        <v>75.524699999999996</v>
      </c>
    </row>
    <row r="670" spans="1:7">
      <c r="A670" s="31">
        <v>40238</v>
      </c>
      <c r="B670" s="25">
        <v>0.16</v>
      </c>
      <c r="C670" s="34">
        <v>0.25</v>
      </c>
      <c r="D670" s="25">
        <v>3.84</v>
      </c>
      <c r="E670" s="33">
        <f t="shared" si="1"/>
        <v>3.59</v>
      </c>
      <c r="F670" s="25">
        <v>2.4700000000000002</v>
      </c>
      <c r="G670" s="32">
        <v>75.222700000000003</v>
      </c>
    </row>
    <row r="671" spans="1:7">
      <c r="A671" s="31">
        <v>40269</v>
      </c>
      <c r="B671" s="25">
        <v>0.2</v>
      </c>
      <c r="C671" s="34">
        <v>0.25</v>
      </c>
      <c r="D671" s="25">
        <v>3.69</v>
      </c>
      <c r="E671" s="33">
        <f t="shared" si="1"/>
        <v>3.44</v>
      </c>
      <c r="F671" s="25">
        <v>2.38</v>
      </c>
      <c r="G671" s="32">
        <v>75.405000000000001</v>
      </c>
    </row>
    <row r="672" spans="1:7">
      <c r="A672" s="31">
        <v>40299</v>
      </c>
      <c r="B672" s="25">
        <v>0.2</v>
      </c>
      <c r="C672" s="34">
        <v>0.25</v>
      </c>
      <c r="D672" s="25">
        <v>3.31</v>
      </c>
      <c r="E672" s="33">
        <f t="shared" ref="E672:E703" si="2">D672-C672</f>
        <v>3.06</v>
      </c>
      <c r="F672" s="25">
        <v>2.89</v>
      </c>
      <c r="G672" s="32">
        <v>78.501400000000004</v>
      </c>
    </row>
    <row r="673" spans="1:7">
      <c r="A673" s="31">
        <v>40330</v>
      </c>
      <c r="B673" s="25">
        <v>0.18</v>
      </c>
      <c r="C673" s="34">
        <v>0.25</v>
      </c>
      <c r="D673" s="25">
        <v>2.97</v>
      </c>
      <c r="E673" s="33">
        <f t="shared" si="2"/>
        <v>2.72</v>
      </c>
      <c r="F673" s="25">
        <v>3.08</v>
      </c>
      <c r="G673" s="32">
        <v>79.068299999999994</v>
      </c>
    </row>
    <row r="674" spans="1:7">
      <c r="A674" s="31">
        <v>40360</v>
      </c>
      <c r="B674" s="25">
        <v>0.18</v>
      </c>
      <c r="C674" s="34">
        <v>0.25</v>
      </c>
      <c r="D674" s="25">
        <v>2.94</v>
      </c>
      <c r="E674" s="33">
        <f t="shared" si="2"/>
        <v>2.69</v>
      </c>
      <c r="F674" s="25">
        <v>2.91</v>
      </c>
      <c r="G674" s="32">
        <v>76.771500000000003</v>
      </c>
    </row>
    <row r="675" spans="1:7">
      <c r="A675" s="31">
        <v>40391</v>
      </c>
      <c r="B675" s="25">
        <v>0.19</v>
      </c>
      <c r="C675" s="34">
        <v>0.25</v>
      </c>
      <c r="D675" s="25">
        <v>2.4700000000000002</v>
      </c>
      <c r="E675" s="33">
        <f t="shared" si="2"/>
        <v>2.2200000000000002</v>
      </c>
      <c r="F675" s="25">
        <v>3.01</v>
      </c>
      <c r="G675" s="32">
        <v>75.950400000000002</v>
      </c>
    </row>
    <row r="676" spans="1:7">
      <c r="A676" s="31">
        <v>40422</v>
      </c>
      <c r="B676" s="25">
        <v>0.19</v>
      </c>
      <c r="C676" s="34">
        <v>0.25</v>
      </c>
      <c r="D676" s="25">
        <v>2.5299999999999998</v>
      </c>
      <c r="E676" s="33">
        <f t="shared" si="2"/>
        <v>2.2799999999999998</v>
      </c>
      <c r="F676" s="25">
        <v>3.05</v>
      </c>
      <c r="G676" s="32">
        <v>74.990600000000001</v>
      </c>
    </row>
    <row r="677" spans="1:7">
      <c r="A677" s="31">
        <v>40452</v>
      </c>
      <c r="B677" s="25">
        <v>0.19</v>
      </c>
      <c r="C677" s="34">
        <v>0.25</v>
      </c>
      <c r="D677" s="25">
        <v>2.63</v>
      </c>
      <c r="E677" s="33">
        <f t="shared" si="2"/>
        <v>2.38</v>
      </c>
      <c r="F677" s="25">
        <v>3.15</v>
      </c>
      <c r="G677" s="32">
        <v>72.304000000000002</v>
      </c>
    </row>
    <row r="678" spans="1:7">
      <c r="A678" s="31">
        <v>40483</v>
      </c>
      <c r="B678" s="25">
        <v>0.19</v>
      </c>
      <c r="C678" s="34">
        <v>0.25</v>
      </c>
      <c r="D678" s="25">
        <v>2.81</v>
      </c>
      <c r="E678" s="33">
        <f t="shared" si="2"/>
        <v>2.56</v>
      </c>
      <c r="F678" s="25">
        <v>3.03</v>
      </c>
      <c r="G678" s="32">
        <v>72.830500000000001</v>
      </c>
    </row>
    <row r="679" spans="1:7">
      <c r="A679" s="31">
        <v>40513</v>
      </c>
      <c r="B679" s="25">
        <v>0.18</v>
      </c>
      <c r="C679" s="34">
        <v>0.25</v>
      </c>
      <c r="D679" s="25">
        <v>3.3</v>
      </c>
      <c r="E679" s="33">
        <f t="shared" si="2"/>
        <v>3.05</v>
      </c>
      <c r="F679" s="25">
        <v>2.68</v>
      </c>
      <c r="G679" s="32">
        <v>73.795000000000002</v>
      </c>
    </row>
    <row r="680" spans="1:7">
      <c r="A680" s="31">
        <v>40544</v>
      </c>
      <c r="B680" s="25">
        <v>0.17</v>
      </c>
      <c r="C680" s="34">
        <v>0.25</v>
      </c>
      <c r="D680" s="25">
        <v>3.42</v>
      </c>
      <c r="E680" s="33">
        <f t="shared" si="2"/>
        <v>3.17</v>
      </c>
      <c r="F680" s="25">
        <v>2.68</v>
      </c>
      <c r="G680" s="32">
        <v>72.928600000000003</v>
      </c>
    </row>
    <row r="681" spans="1:7">
      <c r="A681" s="31">
        <v>40575</v>
      </c>
      <c r="B681" s="25">
        <v>0.16</v>
      </c>
      <c r="C681" s="34">
        <v>0.25</v>
      </c>
      <c r="D681" s="25">
        <v>3.42</v>
      </c>
      <c r="E681" s="33">
        <f t="shared" si="2"/>
        <v>3.17</v>
      </c>
      <c r="F681" s="25">
        <v>2.57</v>
      </c>
      <c r="G681" s="32">
        <v>71.977800000000002</v>
      </c>
    </row>
    <row r="682" spans="1:7">
      <c r="A682" s="31">
        <v>40603</v>
      </c>
      <c r="B682" s="25">
        <v>0.14000000000000001</v>
      </c>
      <c r="C682" s="34">
        <v>0.25</v>
      </c>
      <c r="D682" s="25">
        <v>3.47</v>
      </c>
      <c r="E682" s="33">
        <f t="shared" si="2"/>
        <v>3.22</v>
      </c>
      <c r="F682" s="25">
        <v>2.58</v>
      </c>
      <c r="G682" s="32">
        <v>70.7821</v>
      </c>
    </row>
    <row r="683" spans="1:7">
      <c r="A683" s="31">
        <v>40634</v>
      </c>
      <c r="B683" s="25">
        <v>0.1</v>
      </c>
      <c r="C683" s="34">
        <v>0.25</v>
      </c>
      <c r="D683" s="25">
        <v>3.32</v>
      </c>
      <c r="E683" s="33">
        <f t="shared" si="2"/>
        <v>3.07</v>
      </c>
      <c r="F683" s="25">
        <v>2.58</v>
      </c>
      <c r="G683" s="32">
        <v>69.513800000000003</v>
      </c>
    </row>
    <row r="684" spans="1:7">
      <c r="A684" s="31">
        <v>40664</v>
      </c>
      <c r="B684" s="25">
        <v>0.09</v>
      </c>
      <c r="C684" s="34">
        <v>0.25</v>
      </c>
      <c r="D684" s="25">
        <v>3.05</v>
      </c>
      <c r="E684" s="33">
        <f t="shared" si="2"/>
        <v>2.8</v>
      </c>
      <c r="F684" s="25">
        <v>2.65</v>
      </c>
      <c r="G684" s="32">
        <v>69.615799999999993</v>
      </c>
    </row>
    <row r="685" spans="1:7">
      <c r="A685" s="31">
        <v>40695</v>
      </c>
      <c r="B685" s="25">
        <v>0.09</v>
      </c>
      <c r="C685" s="34">
        <v>0.25</v>
      </c>
      <c r="D685" s="25">
        <v>3.18</v>
      </c>
      <c r="E685" s="33">
        <f t="shared" si="2"/>
        <v>2.93</v>
      </c>
      <c r="F685" s="25">
        <v>2.72</v>
      </c>
      <c r="G685" s="32">
        <v>69.53</v>
      </c>
    </row>
    <row r="686" spans="1:7">
      <c r="A686" s="31">
        <v>40725</v>
      </c>
      <c r="B686" s="25">
        <v>7.0000000000000007E-2</v>
      </c>
      <c r="C686" s="34">
        <v>0.25</v>
      </c>
      <c r="D686" s="25">
        <v>2.82</v>
      </c>
      <c r="E686" s="33">
        <f t="shared" si="2"/>
        <v>2.57</v>
      </c>
      <c r="F686" s="25">
        <v>2.77</v>
      </c>
      <c r="G686" s="32">
        <v>69.092799999999997</v>
      </c>
    </row>
    <row r="687" spans="1:7">
      <c r="A687" s="31">
        <v>40756</v>
      </c>
      <c r="B687" s="25">
        <v>0.1</v>
      </c>
      <c r="C687" s="34">
        <v>0.25</v>
      </c>
      <c r="D687" s="25">
        <v>2.23</v>
      </c>
      <c r="E687" s="33">
        <f t="shared" si="2"/>
        <v>1.98</v>
      </c>
      <c r="F687" s="25">
        <v>3.25</v>
      </c>
      <c r="G687" s="32">
        <v>69.0608</v>
      </c>
    </row>
    <row r="688" spans="1:7">
      <c r="A688" s="31">
        <v>40787</v>
      </c>
      <c r="B688" s="25">
        <v>0.08</v>
      </c>
      <c r="C688" s="34">
        <v>0.25</v>
      </c>
      <c r="D688" s="25">
        <v>1.92</v>
      </c>
      <c r="E688" s="33">
        <f t="shared" si="2"/>
        <v>1.67</v>
      </c>
      <c r="F688" s="25">
        <v>3.3</v>
      </c>
      <c r="G688" s="32">
        <v>71.197800000000001</v>
      </c>
    </row>
    <row r="689" spans="1:7">
      <c r="A689" s="31">
        <v>40817</v>
      </c>
      <c r="B689" s="25">
        <v>7.0000000000000007E-2</v>
      </c>
      <c r="C689" s="34">
        <v>0.25</v>
      </c>
      <c r="D689" s="25">
        <v>2.17</v>
      </c>
      <c r="E689" s="33">
        <f t="shared" si="2"/>
        <v>1.92</v>
      </c>
      <c r="F689" s="25">
        <v>3.02</v>
      </c>
      <c r="G689" s="32">
        <v>71.631900000000002</v>
      </c>
    </row>
    <row r="690" spans="1:7">
      <c r="A690" s="31">
        <v>40848</v>
      </c>
      <c r="B690" s="25">
        <v>0.08</v>
      </c>
      <c r="C690" s="34">
        <v>0.25</v>
      </c>
      <c r="D690" s="25">
        <v>2.08</v>
      </c>
      <c r="E690" s="33">
        <f t="shared" si="2"/>
        <v>1.83</v>
      </c>
      <c r="F690" s="25">
        <v>3.24</v>
      </c>
      <c r="G690" s="32">
        <v>72.268100000000004</v>
      </c>
    </row>
    <row r="691" spans="1:7">
      <c r="A691" s="31">
        <v>40878</v>
      </c>
      <c r="B691" s="25">
        <v>7.0000000000000007E-2</v>
      </c>
      <c r="C691" s="34">
        <v>0.25</v>
      </c>
      <c r="D691" s="25">
        <v>1.89</v>
      </c>
      <c r="E691" s="33">
        <f t="shared" si="2"/>
        <v>1.64</v>
      </c>
      <c r="F691" s="25">
        <v>3.27</v>
      </c>
      <c r="G691" s="32">
        <v>73.286600000000007</v>
      </c>
    </row>
    <row r="692" spans="1:7">
      <c r="A692" s="31">
        <v>40909</v>
      </c>
      <c r="B692" s="25">
        <v>0.08</v>
      </c>
      <c r="C692" s="34">
        <v>0.25</v>
      </c>
      <c r="D692" s="25">
        <v>1.83</v>
      </c>
      <c r="E692" s="33">
        <f t="shared" si="2"/>
        <v>1.58</v>
      </c>
      <c r="F692" s="25">
        <v>3.24</v>
      </c>
      <c r="G692" s="32">
        <v>73.424899999999994</v>
      </c>
    </row>
    <row r="693" spans="1:7">
      <c r="A693" s="31">
        <v>40940</v>
      </c>
      <c r="B693" s="25">
        <v>0.1</v>
      </c>
      <c r="C693" s="34">
        <v>0.25</v>
      </c>
      <c r="D693" s="25">
        <v>1.98</v>
      </c>
      <c r="E693" s="33">
        <f t="shared" si="2"/>
        <v>1.73</v>
      </c>
      <c r="F693" s="25">
        <v>3.1</v>
      </c>
      <c r="G693" s="32">
        <v>72.3476</v>
      </c>
    </row>
    <row r="694" spans="1:7">
      <c r="A694" s="31">
        <v>40969</v>
      </c>
      <c r="B694" s="25">
        <v>0.13</v>
      </c>
      <c r="C694" s="34">
        <v>0.25</v>
      </c>
      <c r="D694" s="25">
        <v>2.23</v>
      </c>
      <c r="E694" s="33">
        <f t="shared" si="2"/>
        <v>1.98</v>
      </c>
      <c r="F694" s="25">
        <v>3.07</v>
      </c>
      <c r="G694" s="32">
        <v>73.020600000000002</v>
      </c>
    </row>
    <row r="695" spans="1:7">
      <c r="A695" s="31">
        <v>41000</v>
      </c>
      <c r="B695" s="25">
        <v>0.14000000000000001</v>
      </c>
      <c r="C695" s="34">
        <v>0.25</v>
      </c>
      <c r="D695" s="25">
        <v>1.95</v>
      </c>
      <c r="E695" s="33">
        <f t="shared" si="2"/>
        <v>1.7</v>
      </c>
      <c r="F695" s="25">
        <v>3.2</v>
      </c>
      <c r="G695" s="32">
        <v>72.892099999999999</v>
      </c>
    </row>
    <row r="696" spans="1:7">
      <c r="A696" s="31">
        <v>41030</v>
      </c>
      <c r="B696" s="25">
        <v>0.16</v>
      </c>
      <c r="C696" s="34">
        <v>0.25</v>
      </c>
      <c r="D696" s="25">
        <v>1.59</v>
      </c>
      <c r="E696" s="33">
        <f t="shared" si="2"/>
        <v>1.34</v>
      </c>
      <c r="F696" s="25">
        <v>3.4</v>
      </c>
      <c r="G696" s="32">
        <v>74.005799999999994</v>
      </c>
    </row>
    <row r="697" spans="1:7">
      <c r="A697" s="31">
        <v>41061</v>
      </c>
      <c r="B697" s="25">
        <v>0.16</v>
      </c>
      <c r="C697" s="34">
        <v>0.25</v>
      </c>
      <c r="D697" s="25">
        <v>1.67</v>
      </c>
      <c r="E697" s="33">
        <f t="shared" si="2"/>
        <v>1.42</v>
      </c>
      <c r="F697" s="25">
        <v>3.39</v>
      </c>
      <c r="G697" s="32">
        <v>75.114900000000006</v>
      </c>
    </row>
    <row r="698" spans="1:7">
      <c r="A698" s="31">
        <v>41091</v>
      </c>
      <c r="B698" s="25">
        <v>0.16</v>
      </c>
      <c r="C698" s="34">
        <v>0.25</v>
      </c>
      <c r="D698" s="25">
        <v>1.51</v>
      </c>
      <c r="E698" s="33">
        <f t="shared" si="2"/>
        <v>1.26</v>
      </c>
      <c r="F698" s="25">
        <v>3.27</v>
      </c>
      <c r="G698" s="32">
        <v>75.316299999999998</v>
      </c>
    </row>
    <row r="699" spans="1:7">
      <c r="A699" s="31">
        <v>41122</v>
      </c>
      <c r="B699" s="25">
        <v>0.13</v>
      </c>
      <c r="C699" s="34">
        <v>0.25</v>
      </c>
      <c r="D699" s="25">
        <v>1.57</v>
      </c>
      <c r="E699" s="33">
        <f t="shared" si="2"/>
        <v>1.32</v>
      </c>
      <c r="F699" s="25">
        <v>3.21</v>
      </c>
      <c r="G699" s="32">
        <v>74.346299999999999</v>
      </c>
    </row>
    <row r="700" spans="1:7">
      <c r="A700" s="31">
        <v>41153</v>
      </c>
      <c r="B700" s="25">
        <v>0.14000000000000001</v>
      </c>
      <c r="C700" s="34">
        <v>0.25</v>
      </c>
      <c r="D700" s="25">
        <v>1.65</v>
      </c>
      <c r="E700" s="33">
        <f t="shared" si="2"/>
        <v>1.4</v>
      </c>
      <c r="F700" s="25">
        <v>3.07</v>
      </c>
      <c r="G700" s="32">
        <v>72.676900000000003</v>
      </c>
    </row>
    <row r="701" spans="1:7">
      <c r="A701" s="31">
        <v>41183</v>
      </c>
      <c r="B701" s="25">
        <v>0.16</v>
      </c>
      <c r="C701" s="34">
        <v>0.25</v>
      </c>
      <c r="D701" s="25">
        <v>1.72</v>
      </c>
      <c r="E701" s="33">
        <f t="shared" si="2"/>
        <v>1.47</v>
      </c>
      <c r="F701" s="25">
        <v>2.73</v>
      </c>
      <c r="G701" s="32">
        <v>72.796599999999998</v>
      </c>
    </row>
    <row r="702" spans="1:7">
      <c r="A702" s="31">
        <v>41214</v>
      </c>
      <c r="B702" s="25">
        <v>0.16</v>
      </c>
      <c r="C702" s="34">
        <v>0.25</v>
      </c>
      <c r="D702" s="25">
        <v>1.62</v>
      </c>
      <c r="E702" s="33">
        <f t="shared" si="2"/>
        <v>1.37</v>
      </c>
      <c r="F702" s="25">
        <v>2.95</v>
      </c>
      <c r="G702" s="32">
        <v>73.702600000000004</v>
      </c>
    </row>
    <row r="703" spans="1:7">
      <c r="A703" s="31">
        <v>41244</v>
      </c>
      <c r="B703" s="25">
        <v>0.16</v>
      </c>
      <c r="C703" s="34">
        <v>0.25</v>
      </c>
      <c r="D703" s="25">
        <v>1.78</v>
      </c>
      <c r="E703" s="33">
        <f t="shared" si="2"/>
        <v>1.53</v>
      </c>
      <c r="F703" s="25">
        <v>2.85</v>
      </c>
      <c r="G703" s="32">
        <v>73.216999999999999</v>
      </c>
    </row>
    <row r="704" spans="1:7">
      <c r="A704" s="31">
        <v>41275</v>
      </c>
      <c r="B704" s="25">
        <v>0.14000000000000001</v>
      </c>
      <c r="C704" s="34">
        <v>0.25</v>
      </c>
      <c r="D704" s="25">
        <v>2.02</v>
      </c>
      <c r="E704" s="33">
        <f t="shared" ref="E704:E735" si="3">D704-C704</f>
        <v>1.77</v>
      </c>
      <c r="F704" s="25">
        <v>2.82</v>
      </c>
      <c r="G704" s="32">
        <v>73.659499999999994</v>
      </c>
    </row>
    <row r="705" spans="1:7">
      <c r="A705" s="31">
        <v>41306</v>
      </c>
      <c r="B705" s="25">
        <v>0.15</v>
      </c>
      <c r="C705" s="34">
        <v>0.25</v>
      </c>
      <c r="D705" s="25">
        <v>1.89</v>
      </c>
      <c r="E705" s="33">
        <f t="shared" si="3"/>
        <v>1.64</v>
      </c>
      <c r="F705" s="25">
        <v>2.89</v>
      </c>
      <c r="G705" s="32">
        <v>74.6554</v>
      </c>
    </row>
    <row r="706" spans="1:7">
      <c r="A706" s="31">
        <v>41334</v>
      </c>
      <c r="B706" s="25">
        <v>0.14000000000000001</v>
      </c>
      <c r="C706" s="34">
        <v>0.25</v>
      </c>
      <c r="D706" s="25">
        <v>1.87</v>
      </c>
      <c r="E706" s="33">
        <f t="shared" si="3"/>
        <v>1.62</v>
      </c>
      <c r="F706" s="25">
        <v>2.96</v>
      </c>
      <c r="G706" s="32">
        <v>76.310100000000006</v>
      </c>
    </row>
    <row r="707" spans="1:7">
      <c r="A707" s="31">
        <v>41365</v>
      </c>
      <c r="B707" s="25">
        <v>0.15</v>
      </c>
      <c r="C707" s="34">
        <v>0.25</v>
      </c>
      <c r="D707" s="25">
        <v>1.7</v>
      </c>
      <c r="E707" s="33">
        <f t="shared" si="3"/>
        <v>1.45</v>
      </c>
      <c r="F707" s="25">
        <v>2.83</v>
      </c>
      <c r="G707" s="32">
        <v>76.264399999999995</v>
      </c>
    </row>
    <row r="708" spans="1:7">
      <c r="A708" s="31">
        <v>41395</v>
      </c>
      <c r="B708" s="25">
        <v>0.11</v>
      </c>
      <c r="C708" s="34">
        <v>0.25</v>
      </c>
      <c r="D708" s="25">
        <v>2.16</v>
      </c>
      <c r="E708" s="33">
        <f t="shared" si="3"/>
        <v>1.9100000000000001</v>
      </c>
      <c r="F708" s="25">
        <v>2.79</v>
      </c>
      <c r="G708" s="32">
        <v>76.962400000000002</v>
      </c>
    </row>
    <row r="709" spans="1:7">
      <c r="A709" s="31">
        <v>41426</v>
      </c>
      <c r="B709" s="25">
        <v>0.09</v>
      </c>
      <c r="C709" s="34">
        <v>0.25</v>
      </c>
      <c r="D709" s="25">
        <v>2.52</v>
      </c>
      <c r="E709" s="33">
        <f t="shared" si="3"/>
        <v>2.27</v>
      </c>
      <c r="F709" s="25">
        <v>2.83</v>
      </c>
      <c r="G709" s="32">
        <v>76.239199999999997</v>
      </c>
    </row>
    <row r="710" spans="1:7">
      <c r="A710" s="31">
        <v>41456</v>
      </c>
      <c r="B710" s="25">
        <v>0.09</v>
      </c>
      <c r="C710" s="34">
        <v>0.25</v>
      </c>
      <c r="D710" s="25">
        <v>2.6</v>
      </c>
      <c r="E710" s="33">
        <f t="shared" si="3"/>
        <v>2.35</v>
      </c>
      <c r="F710" s="25">
        <v>2.68</v>
      </c>
      <c r="G710" s="32">
        <v>77.213899999999995</v>
      </c>
    </row>
    <row r="711" spans="1:7">
      <c r="A711" s="31">
        <v>41487</v>
      </c>
      <c r="B711" s="25">
        <v>0.08</v>
      </c>
      <c r="C711" s="34">
        <v>0.25</v>
      </c>
      <c r="D711" s="25">
        <v>2.78</v>
      </c>
      <c r="E711" s="33">
        <f t="shared" si="3"/>
        <v>2.5299999999999998</v>
      </c>
      <c r="F711" s="25">
        <v>2.56</v>
      </c>
      <c r="G711" s="32">
        <v>76.307199999999995</v>
      </c>
    </row>
    <row r="712" spans="1:7">
      <c r="A712" s="31">
        <v>41518</v>
      </c>
      <c r="B712" s="25">
        <v>0.08</v>
      </c>
      <c r="C712" s="34">
        <v>0.25</v>
      </c>
      <c r="D712" s="25">
        <v>2.64</v>
      </c>
      <c r="E712" s="33">
        <f t="shared" si="3"/>
        <v>2.39</v>
      </c>
      <c r="F712" s="25">
        <v>2.75</v>
      </c>
      <c r="G712" s="32">
        <v>76.004000000000005</v>
      </c>
    </row>
    <row r="713" spans="1:7">
      <c r="A713" s="31">
        <v>41548</v>
      </c>
      <c r="B713" s="25">
        <v>0.09</v>
      </c>
      <c r="C713" s="34">
        <v>0.25</v>
      </c>
      <c r="D713" s="25">
        <v>2.57</v>
      </c>
      <c r="E713" s="33">
        <f t="shared" si="3"/>
        <v>2.3199999999999998</v>
      </c>
      <c r="F713" s="25">
        <v>2.65</v>
      </c>
      <c r="G713" s="32">
        <v>75.047700000000006</v>
      </c>
    </row>
    <row r="714" spans="1:7">
      <c r="A714" s="31">
        <v>41579</v>
      </c>
      <c r="B714" s="25">
        <v>0.08</v>
      </c>
      <c r="C714" s="34">
        <v>0.25</v>
      </c>
      <c r="D714" s="25">
        <v>2.75</v>
      </c>
      <c r="E714" s="33">
        <f t="shared" si="3"/>
        <v>2.5</v>
      </c>
      <c r="F714" s="25">
        <v>2.61</v>
      </c>
      <c r="G714" s="32">
        <v>76.0304</v>
      </c>
    </row>
    <row r="715" spans="1:7">
      <c r="A715" s="31">
        <v>41609</v>
      </c>
      <c r="B715" s="25">
        <v>0.09</v>
      </c>
      <c r="C715" s="34">
        <v>0.25</v>
      </c>
      <c r="D715" s="25">
        <v>3.04</v>
      </c>
      <c r="E715" s="33">
        <f t="shared" si="3"/>
        <v>2.79</v>
      </c>
      <c r="F715" s="25">
        <v>2.33</v>
      </c>
      <c r="G715" s="32">
        <v>76.194500000000005</v>
      </c>
    </row>
    <row r="716" spans="1:7">
      <c r="A716" s="31">
        <v>41640</v>
      </c>
      <c r="B716" s="25">
        <v>7.0000000000000007E-2</v>
      </c>
      <c r="C716" s="34">
        <v>0.25</v>
      </c>
      <c r="D716" s="25">
        <v>2.67</v>
      </c>
      <c r="E716" s="33">
        <f t="shared" si="3"/>
        <v>2.42</v>
      </c>
      <c r="F716" s="25">
        <v>2.4</v>
      </c>
      <c r="G716" s="32">
        <v>77.080399999999997</v>
      </c>
    </row>
    <row r="717" spans="1:7">
      <c r="A717" s="31">
        <v>41671</v>
      </c>
      <c r="B717" s="25">
        <v>7.0000000000000007E-2</v>
      </c>
      <c r="C717" s="34">
        <v>0.25</v>
      </c>
      <c r="D717" s="25">
        <v>2.66</v>
      </c>
      <c r="E717" s="33">
        <f t="shared" si="3"/>
        <v>2.41</v>
      </c>
      <c r="F717" s="25">
        <v>2.35</v>
      </c>
      <c r="G717" s="32">
        <v>76.942800000000005</v>
      </c>
    </row>
    <row r="718" spans="1:7">
      <c r="A718" s="31">
        <v>41699</v>
      </c>
      <c r="B718" s="25">
        <v>0.08</v>
      </c>
      <c r="C718" s="34">
        <v>0.25</v>
      </c>
      <c r="D718" s="25">
        <v>2.73</v>
      </c>
      <c r="E718" s="33">
        <f t="shared" si="3"/>
        <v>2.48</v>
      </c>
      <c r="F718" s="25">
        <v>2.2599999999999998</v>
      </c>
      <c r="G718" s="32">
        <v>76.614099999999993</v>
      </c>
    </row>
    <row r="719" spans="1:7">
      <c r="A719" s="31">
        <v>41730</v>
      </c>
      <c r="B719" s="25">
        <v>0.09</v>
      </c>
      <c r="C719" s="34">
        <v>0.25</v>
      </c>
      <c r="D719" s="25">
        <v>2.67</v>
      </c>
      <c r="E719" s="33">
        <f t="shared" si="3"/>
        <v>2.42</v>
      </c>
      <c r="F719" s="25">
        <v>2.16</v>
      </c>
      <c r="G719" s="32">
        <v>76.346400000000003</v>
      </c>
    </row>
    <row r="720" spans="1:7">
      <c r="A720" s="31">
        <v>41760</v>
      </c>
      <c r="B720" s="25">
        <v>0.09</v>
      </c>
      <c r="C720" s="34">
        <v>0.25</v>
      </c>
      <c r="D720" s="25">
        <v>2.48</v>
      </c>
      <c r="E720" s="33">
        <f t="shared" si="3"/>
        <v>2.23</v>
      </c>
      <c r="F720" s="25">
        <v>2.2200000000000002</v>
      </c>
      <c r="G720" s="32">
        <v>76.219399999999993</v>
      </c>
    </row>
    <row r="721" spans="1:7">
      <c r="A721" s="31">
        <v>41791</v>
      </c>
      <c r="B721" s="25">
        <v>0.1</v>
      </c>
      <c r="C721" s="34">
        <v>0.25</v>
      </c>
      <c r="D721" s="25">
        <v>2.5299999999999998</v>
      </c>
      <c r="E721" s="33">
        <f t="shared" si="3"/>
        <v>2.2799999999999998</v>
      </c>
      <c r="F721" s="25">
        <v>2.1800000000000002</v>
      </c>
      <c r="G721" s="32">
        <v>76.444999999999993</v>
      </c>
    </row>
    <row r="722" spans="1:7">
      <c r="A722" s="31">
        <v>41821</v>
      </c>
      <c r="B722" s="25">
        <v>0.09</v>
      </c>
      <c r="C722" s="34">
        <v>0.25</v>
      </c>
      <c r="D722" s="25">
        <v>2.58</v>
      </c>
      <c r="E722" s="33">
        <f t="shared" si="3"/>
        <v>2.33</v>
      </c>
      <c r="F722" s="25">
        <v>2.17</v>
      </c>
      <c r="G722" s="32">
        <v>76.325599999999994</v>
      </c>
    </row>
    <row r="723" spans="1:7">
      <c r="A723" s="31">
        <v>41852</v>
      </c>
      <c r="B723" s="25">
        <v>0.09</v>
      </c>
      <c r="C723" s="34">
        <v>0.25</v>
      </c>
      <c r="D723" s="25">
        <v>2.35</v>
      </c>
      <c r="E723" s="33">
        <f t="shared" si="3"/>
        <v>2.1</v>
      </c>
      <c r="F723" s="25">
        <v>2.23</v>
      </c>
      <c r="G723" s="32">
        <v>77.548000000000002</v>
      </c>
    </row>
    <row r="724" spans="1:7">
      <c r="A724" s="31">
        <v>41883</v>
      </c>
      <c r="B724" s="25">
        <v>0.09</v>
      </c>
      <c r="C724" s="34">
        <v>0.25</v>
      </c>
      <c r="D724" s="25">
        <v>2.52</v>
      </c>
      <c r="E724" s="33">
        <f t="shared" si="3"/>
        <v>2.27</v>
      </c>
      <c r="F724" s="25">
        <v>2.29</v>
      </c>
      <c r="G724" s="32">
        <v>79.584599999999995</v>
      </c>
    </row>
    <row r="725" spans="1:7">
      <c r="A725" s="31">
        <v>41913</v>
      </c>
      <c r="B725" s="25">
        <v>0.09</v>
      </c>
      <c r="C725" s="34">
        <v>0.25</v>
      </c>
      <c r="D725" s="25">
        <v>2.35</v>
      </c>
      <c r="E725" s="33">
        <f t="shared" si="3"/>
        <v>2.1</v>
      </c>
      <c r="F725" s="25">
        <v>2.39</v>
      </c>
      <c r="G725" s="32">
        <v>80.823700000000002</v>
      </c>
    </row>
    <row r="726" spans="1:7">
      <c r="A726" s="31">
        <v>41944</v>
      </c>
      <c r="B726" s="25">
        <v>0.09</v>
      </c>
      <c r="C726" s="34">
        <v>0.25</v>
      </c>
      <c r="D726" s="25">
        <v>2.1800000000000002</v>
      </c>
      <c r="E726" s="33">
        <f t="shared" si="3"/>
        <v>1.9300000000000002</v>
      </c>
      <c r="F726" s="25">
        <v>2.52</v>
      </c>
      <c r="G726" s="32">
        <v>82.7119</v>
      </c>
    </row>
    <row r="727" spans="1:7">
      <c r="A727" s="31">
        <v>41974</v>
      </c>
      <c r="B727" s="25">
        <v>0.12</v>
      </c>
      <c r="C727" s="34">
        <v>0.25</v>
      </c>
      <c r="D727" s="25">
        <v>2.17</v>
      </c>
      <c r="E727" s="33">
        <f t="shared" si="3"/>
        <v>1.92</v>
      </c>
      <c r="F727" s="25">
        <v>2.5099999999999998</v>
      </c>
      <c r="G727" s="32">
        <v>84.090299999999999</v>
      </c>
    </row>
    <row r="728" spans="1:7">
      <c r="A728" s="31">
        <v>42005</v>
      </c>
      <c r="B728" s="25">
        <v>0.11</v>
      </c>
      <c r="C728" s="34">
        <v>0.25</v>
      </c>
      <c r="D728" s="25">
        <v>1.68</v>
      </c>
      <c r="E728" s="33">
        <f t="shared" si="3"/>
        <v>1.43</v>
      </c>
      <c r="F728" s="25">
        <v>2.61</v>
      </c>
      <c r="G728" s="32">
        <v>87.452100000000002</v>
      </c>
    </row>
    <row r="729" spans="1:7">
      <c r="A729" s="31">
        <v>42036</v>
      </c>
      <c r="B729" s="25">
        <v>0.11</v>
      </c>
      <c r="C729" s="34">
        <v>0.25</v>
      </c>
      <c r="D729" s="25">
        <v>2</v>
      </c>
      <c r="E729" s="33">
        <f t="shared" si="3"/>
        <v>1.75</v>
      </c>
      <c r="F729" s="25">
        <v>2.46</v>
      </c>
      <c r="G729" s="32">
        <v>89.088300000000004</v>
      </c>
    </row>
    <row r="730" spans="1:7">
      <c r="A730" s="31">
        <v>42064</v>
      </c>
      <c r="B730" s="25">
        <v>0.11</v>
      </c>
      <c r="C730" s="34">
        <v>0.25</v>
      </c>
      <c r="D730" s="25">
        <v>1.94</v>
      </c>
      <c r="E730" s="33">
        <f t="shared" si="3"/>
        <v>1.69</v>
      </c>
      <c r="F730" s="25">
        <v>2.5499999999999998</v>
      </c>
      <c r="G730" s="32">
        <v>91.715400000000002</v>
      </c>
    </row>
    <row r="731" spans="1:7">
      <c r="A731" s="31">
        <v>42095</v>
      </c>
      <c r="B731" s="25">
        <v>0.12</v>
      </c>
      <c r="C731" s="34">
        <v>0.25</v>
      </c>
      <c r="D731" s="25">
        <v>2.0499999999999998</v>
      </c>
      <c r="E731" s="33">
        <f t="shared" si="3"/>
        <v>1.7999999999999998</v>
      </c>
      <c r="F731" s="25">
        <v>2.6</v>
      </c>
      <c r="G731" s="32">
        <v>90.888000000000005</v>
      </c>
    </row>
    <row r="732" spans="1:7">
      <c r="A732" s="31">
        <v>42125</v>
      </c>
      <c r="B732" s="25">
        <v>0.12</v>
      </c>
      <c r="C732" s="34">
        <v>0.25</v>
      </c>
      <c r="D732" s="25">
        <v>2.12</v>
      </c>
      <c r="E732" s="33">
        <f t="shared" si="3"/>
        <v>1.87</v>
      </c>
      <c r="F732" s="25">
        <v>2.72</v>
      </c>
      <c r="G732" s="32">
        <v>89.107399999999998</v>
      </c>
    </row>
    <row r="733" spans="1:7">
      <c r="A733" s="31">
        <v>42156</v>
      </c>
      <c r="B733" s="25">
        <v>0.13</v>
      </c>
      <c r="C733" s="34">
        <v>0.25</v>
      </c>
      <c r="D733" s="25">
        <v>2.35</v>
      </c>
      <c r="E733" s="33">
        <f t="shared" si="3"/>
        <v>2.1</v>
      </c>
      <c r="F733" s="25">
        <v>2.83</v>
      </c>
      <c r="G733" s="32">
        <v>89.601299999999995</v>
      </c>
    </row>
    <row r="734" spans="1:7">
      <c r="A734" s="31">
        <v>42186</v>
      </c>
      <c r="B734" s="25">
        <v>0.13</v>
      </c>
      <c r="C734" s="34">
        <v>0.25</v>
      </c>
      <c r="D734" s="25">
        <v>2.2000000000000002</v>
      </c>
      <c r="E734" s="33">
        <f t="shared" si="3"/>
        <v>1.9500000000000002</v>
      </c>
      <c r="F734" s="25">
        <v>2.94</v>
      </c>
      <c r="G734" s="32">
        <v>91.552099999999996</v>
      </c>
    </row>
    <row r="735" spans="1:7">
      <c r="A735" s="31">
        <v>42217</v>
      </c>
      <c r="B735" s="25">
        <v>0.14000000000000001</v>
      </c>
      <c r="C735" s="34">
        <v>0.25</v>
      </c>
      <c r="D735" s="25">
        <v>2.21</v>
      </c>
      <c r="E735" s="33">
        <f t="shared" si="3"/>
        <v>1.96</v>
      </c>
      <c r="F735" s="25">
        <v>3.15</v>
      </c>
      <c r="G735" s="32">
        <v>91.720200000000006</v>
      </c>
    </row>
    <row r="736" spans="1:7">
      <c r="A736" s="31">
        <v>42248</v>
      </c>
      <c r="B736" s="25">
        <v>0.14000000000000001</v>
      </c>
      <c r="C736" s="34">
        <v>0.25</v>
      </c>
      <c r="D736" s="25">
        <v>2.06</v>
      </c>
      <c r="E736" s="33">
        <f t="shared" ref="E736:E767" si="4">D736-C736</f>
        <v>1.81</v>
      </c>
      <c r="F736" s="25">
        <v>3.29</v>
      </c>
      <c r="G736" s="32">
        <v>91.519499999999994</v>
      </c>
    </row>
    <row r="737" spans="1:7">
      <c r="A737" s="31">
        <v>42278</v>
      </c>
      <c r="B737" s="25">
        <v>0.12</v>
      </c>
      <c r="C737" s="34">
        <v>0.25</v>
      </c>
      <c r="D737" s="25">
        <v>2.16</v>
      </c>
      <c r="E737" s="33">
        <f t="shared" si="4"/>
        <v>1.9100000000000001</v>
      </c>
      <c r="F737" s="25">
        <v>3.19</v>
      </c>
      <c r="G737" s="32">
        <v>91.0642</v>
      </c>
    </row>
    <row r="738" spans="1:7">
      <c r="A738" s="31">
        <v>42309</v>
      </c>
      <c r="B738" s="25">
        <v>0.12</v>
      </c>
      <c r="C738" s="34">
        <v>0.25</v>
      </c>
      <c r="D738" s="25">
        <v>2.21</v>
      </c>
      <c r="E738" s="33">
        <f t="shared" si="4"/>
        <v>1.96</v>
      </c>
      <c r="F738" s="25">
        <v>3.2</v>
      </c>
      <c r="G738" s="32">
        <v>93.772400000000005</v>
      </c>
    </row>
    <row r="739" spans="1:7">
      <c r="A739" s="31">
        <v>42339</v>
      </c>
      <c r="B739" s="25">
        <v>0.24</v>
      </c>
      <c r="C739" s="34">
        <v>0.5</v>
      </c>
      <c r="D739" s="25">
        <v>2.27</v>
      </c>
      <c r="E739" s="33">
        <f t="shared" si="4"/>
        <v>1.77</v>
      </c>
      <c r="F739" s="25">
        <v>3.23</v>
      </c>
      <c r="G739" s="32">
        <v>93.922899999999998</v>
      </c>
    </row>
    <row r="740" spans="1:7">
      <c r="A740" s="31">
        <v>42370</v>
      </c>
      <c r="B740" s="25">
        <v>0.34</v>
      </c>
      <c r="C740" s="34">
        <v>0.5</v>
      </c>
      <c r="D740" s="25">
        <v>1.94</v>
      </c>
      <c r="E740" s="33">
        <f t="shared" si="4"/>
        <v>1.44</v>
      </c>
      <c r="F740" s="25">
        <v>3.48</v>
      </c>
      <c r="G740" s="32">
        <v>95.014799999999994</v>
      </c>
    </row>
    <row r="741" spans="1:7">
      <c r="A741" s="31">
        <v>42401</v>
      </c>
      <c r="B741" s="25">
        <v>0.38</v>
      </c>
      <c r="C741" s="34">
        <v>0.5</v>
      </c>
      <c r="D741" s="25">
        <v>1.74</v>
      </c>
      <c r="E741" s="33">
        <f t="shared" si="4"/>
        <v>1.24</v>
      </c>
      <c r="F741" s="25">
        <v>3.55</v>
      </c>
      <c r="G741" s="32">
        <v>92.953599999999994</v>
      </c>
    </row>
    <row r="742" spans="1:7">
      <c r="A742" s="31">
        <v>42430</v>
      </c>
      <c r="B742" s="25">
        <v>0.36</v>
      </c>
      <c r="C742" s="34">
        <v>0.5</v>
      </c>
      <c r="D742" s="25">
        <v>1.78</v>
      </c>
      <c r="E742" s="33">
        <f t="shared" si="4"/>
        <v>1.28</v>
      </c>
      <c r="F742" s="25">
        <v>3.12</v>
      </c>
      <c r="G742" s="32">
        <v>91.369500000000002</v>
      </c>
    </row>
    <row r="743" spans="1:7">
      <c r="A743" s="31">
        <v>42461</v>
      </c>
      <c r="B743" s="25">
        <v>0.37</v>
      </c>
      <c r="C743" s="34">
        <v>0.5</v>
      </c>
      <c r="D743" s="25">
        <v>1.83</v>
      </c>
      <c r="E743" s="33">
        <f t="shared" si="4"/>
        <v>1.33</v>
      </c>
      <c r="F743" s="25">
        <v>2.86</v>
      </c>
      <c r="G743" s="32">
        <v>89.279899999999998</v>
      </c>
    </row>
    <row r="744" spans="1:7">
      <c r="A744" s="31">
        <v>42491</v>
      </c>
      <c r="B744" s="25">
        <v>0.37</v>
      </c>
      <c r="C744" s="34">
        <v>0.5</v>
      </c>
      <c r="D744" s="25">
        <v>1.84</v>
      </c>
      <c r="E744" s="33">
        <f t="shared" si="4"/>
        <v>1.34</v>
      </c>
      <c r="F744" s="25">
        <v>2.84</v>
      </c>
      <c r="G744" s="32">
        <v>89.634500000000003</v>
      </c>
    </row>
    <row r="745" spans="1:7">
      <c r="A745" s="31">
        <v>42522</v>
      </c>
      <c r="B745" s="25">
        <v>0.38</v>
      </c>
      <c r="C745" s="34">
        <v>0.5</v>
      </c>
      <c r="D745" s="25">
        <v>1.49</v>
      </c>
      <c r="E745" s="33">
        <f t="shared" si="4"/>
        <v>0.99</v>
      </c>
      <c r="F745" s="25">
        <v>2.92</v>
      </c>
      <c r="G745" s="32">
        <v>89.470600000000005</v>
      </c>
    </row>
    <row r="746" spans="1:7">
      <c r="A746" s="31">
        <v>42552</v>
      </c>
      <c r="B746" s="25">
        <v>0.39</v>
      </c>
      <c r="C746" s="34">
        <v>0.5</v>
      </c>
      <c r="D746" s="25">
        <v>1.46</v>
      </c>
      <c r="E746" s="33">
        <f t="shared" si="4"/>
        <v>0.96</v>
      </c>
      <c r="F746" s="25">
        <v>2.71</v>
      </c>
      <c r="G746" s="32">
        <v>90.837500000000006</v>
      </c>
    </row>
    <row r="747" spans="1:7">
      <c r="A747" s="31">
        <v>42583</v>
      </c>
      <c r="B747" s="25">
        <v>0.4</v>
      </c>
      <c r="C747" s="34">
        <v>0.5</v>
      </c>
      <c r="D747" s="25">
        <v>1.58</v>
      </c>
      <c r="E747" s="33">
        <f t="shared" si="4"/>
        <v>1.08</v>
      </c>
      <c r="F747" s="25">
        <v>2.61</v>
      </c>
      <c r="G747" s="32">
        <v>89.769000000000005</v>
      </c>
    </row>
    <row r="748" spans="1:7">
      <c r="A748" s="31">
        <v>42614</v>
      </c>
      <c r="B748" s="25">
        <v>0.4</v>
      </c>
      <c r="C748" s="34">
        <v>0.5</v>
      </c>
      <c r="D748" s="25">
        <v>1.6</v>
      </c>
      <c r="E748" s="33">
        <f t="shared" si="4"/>
        <v>1.1000000000000001</v>
      </c>
      <c r="F748" s="25">
        <v>2.69</v>
      </c>
      <c r="G748" s="32">
        <v>90.022599999999997</v>
      </c>
    </row>
    <row r="749" spans="1:7">
      <c r="A749" s="31">
        <v>42644</v>
      </c>
      <c r="B749" s="25">
        <v>0.4</v>
      </c>
      <c r="C749" s="34">
        <v>0.5</v>
      </c>
      <c r="D749" s="25">
        <v>1.84</v>
      </c>
      <c r="E749" s="33">
        <f t="shared" si="4"/>
        <v>1.34</v>
      </c>
      <c r="F749" s="25">
        <v>2.61</v>
      </c>
      <c r="G749" s="32">
        <v>91.834699999999998</v>
      </c>
    </row>
    <row r="750" spans="1:7">
      <c r="A750" s="31">
        <v>42675</v>
      </c>
      <c r="B750" s="25">
        <v>0.41</v>
      </c>
      <c r="C750" s="34">
        <v>0.5</v>
      </c>
      <c r="D750" s="25">
        <v>2.37</v>
      </c>
      <c r="E750" s="33">
        <f t="shared" si="4"/>
        <v>1.87</v>
      </c>
      <c r="F750" s="25">
        <v>2.4500000000000002</v>
      </c>
      <c r="G750" s="32">
        <v>93.594099999999997</v>
      </c>
    </row>
    <row r="751" spans="1:7">
      <c r="A751" s="31">
        <v>42705</v>
      </c>
      <c r="B751" s="25">
        <v>0.54</v>
      </c>
      <c r="C751" s="34">
        <v>0.75</v>
      </c>
      <c r="D751" s="25">
        <v>2.4500000000000002</v>
      </c>
      <c r="E751" s="33">
        <f t="shared" si="4"/>
        <v>1.7000000000000002</v>
      </c>
      <c r="F751" s="25">
        <v>2.2799999999999998</v>
      </c>
      <c r="G751" s="32">
        <v>95.391900000000007</v>
      </c>
    </row>
    <row r="752" spans="1:7">
      <c r="A752" s="31">
        <v>42736</v>
      </c>
      <c r="B752" s="25">
        <v>0.65</v>
      </c>
      <c r="C752" s="34">
        <v>0.75</v>
      </c>
      <c r="D752" s="25">
        <v>2.4500000000000002</v>
      </c>
      <c r="E752" s="33">
        <f t="shared" si="4"/>
        <v>1.7000000000000002</v>
      </c>
      <c r="F752" s="25">
        <v>2.23</v>
      </c>
      <c r="G752" s="32">
        <v>94.553700000000006</v>
      </c>
    </row>
    <row r="753" spans="1:7">
      <c r="A753" s="31">
        <v>42767</v>
      </c>
      <c r="B753" s="25">
        <v>0.66</v>
      </c>
      <c r="C753" s="34">
        <v>0.75</v>
      </c>
      <c r="D753" s="25">
        <v>2.36</v>
      </c>
      <c r="E753" s="33">
        <f t="shared" si="4"/>
        <v>1.6099999999999999</v>
      </c>
      <c r="F753" s="25">
        <v>2.19</v>
      </c>
      <c r="G753" s="32">
        <v>93.922499999999999</v>
      </c>
    </row>
    <row r="754" spans="1:7">
      <c r="A754" s="31">
        <v>42795</v>
      </c>
      <c r="B754" s="25">
        <v>0.79</v>
      </c>
      <c r="C754" s="34">
        <v>1</v>
      </c>
      <c r="D754" s="25">
        <v>2.4</v>
      </c>
      <c r="E754" s="33">
        <f t="shared" si="4"/>
        <v>1.4</v>
      </c>
      <c r="F754" s="25">
        <v>2.2400000000000002</v>
      </c>
      <c r="G754" s="32">
        <v>94.436599999999999</v>
      </c>
    </row>
    <row r="755" spans="1:7">
      <c r="A755" s="31">
        <v>42826</v>
      </c>
      <c r="B755" s="25">
        <v>0.9</v>
      </c>
      <c r="C755" s="34">
        <v>1</v>
      </c>
      <c r="D755" s="25">
        <v>2.29</v>
      </c>
      <c r="E755" s="33">
        <f t="shared" si="4"/>
        <v>1.29</v>
      </c>
      <c r="F755" s="25">
        <v>2.2799999999999998</v>
      </c>
      <c r="G755" s="32">
        <v>93.941699999999997</v>
      </c>
    </row>
    <row r="756" spans="1:7">
      <c r="A756" s="31">
        <v>42856</v>
      </c>
      <c r="B756" s="25">
        <v>0.91</v>
      </c>
      <c r="C756" s="34">
        <v>1</v>
      </c>
      <c r="D756" s="25">
        <v>2.21</v>
      </c>
      <c r="E756" s="33">
        <f t="shared" si="4"/>
        <v>1.21</v>
      </c>
      <c r="F756" s="25">
        <v>2.23</v>
      </c>
      <c r="G756" s="32">
        <v>93.147599999999997</v>
      </c>
    </row>
    <row r="757" spans="1:7">
      <c r="A757" s="31">
        <v>42887</v>
      </c>
      <c r="B757" s="25">
        <v>1.04</v>
      </c>
      <c r="C757" s="34">
        <v>1.25</v>
      </c>
      <c r="D757" s="25">
        <v>2.31</v>
      </c>
      <c r="E757" s="33">
        <f t="shared" si="4"/>
        <v>1.06</v>
      </c>
      <c r="F757" s="25">
        <v>2.09</v>
      </c>
      <c r="G757" s="32">
        <v>91.708299999999994</v>
      </c>
    </row>
    <row r="758" spans="1:7">
      <c r="A758" s="31">
        <v>42917</v>
      </c>
      <c r="B758" s="25">
        <v>1.1499999999999999</v>
      </c>
      <c r="C758" s="34">
        <v>1.25</v>
      </c>
      <c r="D758" s="25">
        <v>2.2999999999999998</v>
      </c>
      <c r="E758" s="33">
        <f t="shared" si="4"/>
        <v>1.0499999999999998</v>
      </c>
      <c r="F758" s="25">
        <v>2.06</v>
      </c>
      <c r="G758" s="32">
        <v>89.513300000000001</v>
      </c>
    </row>
    <row r="759" spans="1:7">
      <c r="A759" s="31">
        <v>42948</v>
      </c>
      <c r="B759" s="25">
        <v>1.1599999999999999</v>
      </c>
      <c r="C759" s="34">
        <v>1.25</v>
      </c>
      <c r="D759" s="25">
        <v>2.12</v>
      </c>
      <c r="E759" s="33">
        <f t="shared" si="4"/>
        <v>0.87000000000000011</v>
      </c>
      <c r="F759" s="25">
        <v>2.14</v>
      </c>
      <c r="G759" s="32">
        <v>88.1571</v>
      </c>
    </row>
    <row r="760" spans="1:7">
      <c r="A760" s="31">
        <v>42979</v>
      </c>
      <c r="B760" s="25">
        <v>1.1499999999999999</v>
      </c>
      <c r="C760" s="34">
        <v>1.25</v>
      </c>
      <c r="D760" s="25">
        <v>2.33</v>
      </c>
      <c r="E760" s="33">
        <f t="shared" si="4"/>
        <v>1.08</v>
      </c>
      <c r="F760" s="25">
        <v>2</v>
      </c>
      <c r="G760" s="32">
        <v>87.080299999999994</v>
      </c>
    </row>
    <row r="761" spans="1:7">
      <c r="A761" s="31">
        <v>43009</v>
      </c>
      <c r="B761" s="25">
        <v>1.1499999999999999</v>
      </c>
      <c r="C761" s="34">
        <v>1.25</v>
      </c>
      <c r="D761" s="25">
        <v>2.38</v>
      </c>
      <c r="E761" s="33">
        <f t="shared" si="4"/>
        <v>1.1299999999999999</v>
      </c>
      <c r="F761" s="25">
        <v>1.91</v>
      </c>
      <c r="G761" s="32">
        <v>88.686599999999999</v>
      </c>
    </row>
    <row r="762" spans="1:7">
      <c r="A762" s="31">
        <v>43040</v>
      </c>
      <c r="B762" s="25">
        <v>1.1599999999999999</v>
      </c>
      <c r="C762" s="34">
        <v>1.25</v>
      </c>
      <c r="D762" s="25">
        <v>2.42</v>
      </c>
      <c r="E762" s="33">
        <f t="shared" si="4"/>
        <v>1.17</v>
      </c>
      <c r="F762" s="25">
        <v>1.88</v>
      </c>
      <c r="G762" s="32">
        <v>89.1571</v>
      </c>
    </row>
    <row r="763" spans="1:7">
      <c r="A763" s="31">
        <v>43070</v>
      </c>
      <c r="B763" s="25">
        <v>1.3</v>
      </c>
      <c r="C763" s="34">
        <v>1.5</v>
      </c>
      <c r="D763" s="25">
        <v>2.4</v>
      </c>
      <c r="E763" s="33">
        <f t="shared" si="4"/>
        <v>0.89999999999999991</v>
      </c>
      <c r="F763" s="25">
        <v>1.77</v>
      </c>
      <c r="G763" s="32">
        <v>88.748800000000003</v>
      </c>
    </row>
    <row r="764" spans="1:7">
      <c r="A764" s="31">
        <v>43101</v>
      </c>
      <c r="B764" s="25">
        <v>1.41</v>
      </c>
      <c r="C764" s="34">
        <v>1.5</v>
      </c>
      <c r="D764" s="25">
        <v>2.72</v>
      </c>
      <c r="E764" s="33">
        <f t="shared" si="4"/>
        <v>1.2200000000000002</v>
      </c>
      <c r="F764" s="25">
        <v>1.56</v>
      </c>
      <c r="G764" s="32">
        <v>86.323400000000007</v>
      </c>
    </row>
    <row r="765" spans="1:7">
      <c r="A765" s="31">
        <v>43132</v>
      </c>
      <c r="B765" s="25">
        <v>1.42</v>
      </c>
      <c r="C765" s="34">
        <v>1.5</v>
      </c>
      <c r="D765" s="25">
        <v>2.87</v>
      </c>
      <c r="E765" s="33">
        <f t="shared" si="4"/>
        <v>1.37</v>
      </c>
      <c r="F765" s="25">
        <v>1.68</v>
      </c>
      <c r="G765" s="32">
        <v>85.714299999999994</v>
      </c>
    </row>
    <row r="766" spans="1:7">
      <c r="A766" s="31">
        <v>43160</v>
      </c>
      <c r="B766" s="25">
        <v>1.51</v>
      </c>
      <c r="C766" s="34">
        <v>1.75</v>
      </c>
      <c r="D766" s="25">
        <v>2.74</v>
      </c>
      <c r="E766" s="33">
        <f t="shared" si="4"/>
        <v>0.99000000000000021</v>
      </c>
      <c r="F766" s="25">
        <v>1.85</v>
      </c>
      <c r="G766" s="32">
        <v>86.236199999999997</v>
      </c>
    </row>
    <row r="767" spans="1:7">
      <c r="A767" s="31">
        <v>43191</v>
      </c>
      <c r="B767" s="25">
        <v>1.69</v>
      </c>
      <c r="C767" s="34">
        <v>1.75</v>
      </c>
      <c r="D767" s="25">
        <v>2.95</v>
      </c>
      <c r="E767" s="33">
        <f t="shared" si="4"/>
        <v>1.2000000000000002</v>
      </c>
      <c r="F767" s="25">
        <v>1.79</v>
      </c>
      <c r="G767" s="32">
        <v>86.353300000000004</v>
      </c>
    </row>
    <row r="768" spans="1:7">
      <c r="A768" s="31">
        <v>43221</v>
      </c>
      <c r="B768" s="25">
        <v>1.7</v>
      </c>
      <c r="C768" s="34">
        <v>1.75</v>
      </c>
      <c r="D768" s="25">
        <v>2.83</v>
      </c>
      <c r="E768" s="33">
        <f t="shared" ref="E768:E799" si="5">D768-C768</f>
        <v>1.08</v>
      </c>
      <c r="F768" s="25">
        <v>1.89</v>
      </c>
      <c r="G768" s="32">
        <v>88.691400000000002</v>
      </c>
    </row>
    <row r="769" spans="1:7">
      <c r="A769" s="31">
        <v>43252</v>
      </c>
      <c r="B769" s="25">
        <v>1.82</v>
      </c>
      <c r="C769" s="34">
        <v>2</v>
      </c>
      <c r="D769" s="25">
        <v>2.85</v>
      </c>
      <c r="E769" s="33">
        <f t="shared" si="5"/>
        <v>0.85000000000000009</v>
      </c>
      <c r="F769" s="25">
        <v>1.99</v>
      </c>
      <c r="G769" s="32">
        <v>89.739400000000003</v>
      </c>
    </row>
    <row r="770" spans="1:7">
      <c r="A770" s="31">
        <v>43282</v>
      </c>
      <c r="B770" s="25">
        <v>1.91</v>
      </c>
      <c r="C770" s="34">
        <v>2</v>
      </c>
      <c r="D770" s="25">
        <v>2.96</v>
      </c>
      <c r="E770" s="33">
        <f t="shared" si="5"/>
        <v>0.96</v>
      </c>
      <c r="F770" s="25">
        <v>1.83</v>
      </c>
      <c r="G770" s="32">
        <v>90.046899999999994</v>
      </c>
    </row>
    <row r="771" spans="1:7">
      <c r="A771" s="31">
        <v>43313</v>
      </c>
      <c r="B771" s="25">
        <v>1.91</v>
      </c>
      <c r="C771" s="34">
        <v>2</v>
      </c>
      <c r="D771" s="25">
        <v>2.86</v>
      </c>
      <c r="E771" s="33">
        <f t="shared" si="5"/>
        <v>0.85999999999999988</v>
      </c>
      <c r="F771" s="25">
        <v>1.92</v>
      </c>
      <c r="G771" s="32">
        <v>90.436700000000002</v>
      </c>
    </row>
    <row r="772" spans="1:7">
      <c r="A772" s="31">
        <v>43344</v>
      </c>
      <c r="B772" s="25">
        <v>1.95</v>
      </c>
      <c r="C772" s="34">
        <v>2.25</v>
      </c>
      <c r="D772" s="25">
        <v>3.05</v>
      </c>
      <c r="E772" s="33">
        <f t="shared" si="5"/>
        <v>0.79999999999999982</v>
      </c>
      <c r="F772" s="25">
        <v>1.84</v>
      </c>
      <c r="G772" s="32">
        <v>89.997600000000006</v>
      </c>
    </row>
    <row r="773" spans="1:7">
      <c r="A773" s="31">
        <v>43374</v>
      </c>
      <c r="B773" s="25">
        <v>2.19</v>
      </c>
      <c r="C773" s="34">
        <v>2.25</v>
      </c>
      <c r="D773" s="25">
        <v>3.15</v>
      </c>
      <c r="E773" s="33">
        <f t="shared" si="5"/>
        <v>0.89999999999999991</v>
      </c>
      <c r="F773" s="25">
        <v>2.0299999999999998</v>
      </c>
      <c r="G773" s="32">
        <v>90.773799999999994</v>
      </c>
    </row>
    <row r="774" spans="1:7">
      <c r="A774" s="31">
        <v>43405</v>
      </c>
      <c r="B774" s="25">
        <v>2.2000000000000002</v>
      </c>
      <c r="C774" s="34">
        <v>2.25</v>
      </c>
      <c r="D774" s="25">
        <v>3.01</v>
      </c>
      <c r="E774" s="33">
        <f t="shared" si="5"/>
        <v>0.75999999999999979</v>
      </c>
      <c r="F774" s="25">
        <v>2.27</v>
      </c>
      <c r="G774" s="32">
        <v>91.6828</v>
      </c>
    </row>
    <row r="775" spans="1:7">
      <c r="A775" s="31">
        <v>43435</v>
      </c>
      <c r="B775" s="25">
        <v>2.27</v>
      </c>
      <c r="C775" s="34">
        <v>2.25</v>
      </c>
      <c r="D775" s="25">
        <v>2.69</v>
      </c>
      <c r="E775" s="33">
        <f t="shared" si="5"/>
        <v>0.43999999999999995</v>
      </c>
      <c r="F775" s="25">
        <v>2.4500000000000002</v>
      </c>
      <c r="G775" s="32">
        <v>92.048599999999993</v>
      </c>
    </row>
    <row r="776" spans="1:7">
      <c r="A776" s="31">
        <v>43466</v>
      </c>
      <c r="B776" s="25">
        <v>2.4</v>
      </c>
      <c r="C776" s="34">
        <v>2.5</v>
      </c>
      <c r="D776" s="25">
        <v>2.63</v>
      </c>
      <c r="E776" s="33">
        <f t="shared" si="5"/>
        <v>0.12999999999999989</v>
      </c>
      <c r="F776" s="25">
        <v>2.38</v>
      </c>
      <c r="G776" s="32">
        <v>91.115799999999993</v>
      </c>
    </row>
    <row r="777" spans="1:7">
      <c r="A777" s="31">
        <v>43497</v>
      </c>
      <c r="B777" s="25">
        <v>2.4</v>
      </c>
      <c r="C777" s="34">
        <v>2.5</v>
      </c>
      <c r="D777" s="25">
        <v>2.73</v>
      </c>
      <c r="E777" s="33">
        <f t="shared" si="5"/>
        <v>0.22999999999999998</v>
      </c>
      <c r="F777" s="25">
        <v>2.2200000000000002</v>
      </c>
      <c r="G777" s="32">
        <v>91.377700000000004</v>
      </c>
    </row>
    <row r="778" spans="1:7">
      <c r="A778" s="31">
        <v>43525</v>
      </c>
      <c r="B778" s="25">
        <v>2.41</v>
      </c>
      <c r="C778" s="34">
        <v>2.5</v>
      </c>
      <c r="D778" s="25">
        <v>2.41</v>
      </c>
      <c r="E778" s="33">
        <f t="shared" si="5"/>
        <v>-8.9999999999999858E-2</v>
      </c>
      <c r="F778" s="25">
        <v>2.2599999999999998</v>
      </c>
      <c r="G778" s="32">
        <v>91.877300000000005</v>
      </c>
    </row>
    <row r="779" spans="1:7">
      <c r="A779" s="35">
        <v>43556</v>
      </c>
      <c r="B779">
        <v>2.42</v>
      </c>
      <c r="C779" s="34">
        <v>2.5</v>
      </c>
      <c r="D779">
        <v>2.4300000000000002</v>
      </c>
      <c r="E779" s="33">
        <f t="shared" si="5"/>
        <v>-6.999999999999984E-2</v>
      </c>
      <c r="F779">
        <v>2.23</v>
      </c>
      <c r="G779">
        <v>92.268299999999996</v>
      </c>
    </row>
    <row r="780" spans="1:7">
      <c r="A780" s="35">
        <v>43586</v>
      </c>
      <c r="B780">
        <v>2.42</v>
      </c>
      <c r="D780">
        <v>2.4300000000000002</v>
      </c>
      <c r="F780">
        <v>2.23</v>
      </c>
      <c r="G780">
        <v>92.268299999999996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2:G19"/>
  <sheetViews>
    <sheetView zoomScale="125" workbookViewId="0">
      <selection activeCell="C5" sqref="C5:C6"/>
    </sheetView>
  </sheetViews>
  <sheetFormatPr baseColWidth="10" defaultColWidth="7.5703125" defaultRowHeight="18"/>
  <cols>
    <col min="1" max="1" width="4.28515625" style="28" customWidth="1"/>
    <col min="2" max="2" width="22.28515625" style="28" bestFit="1" customWidth="1"/>
    <col min="3" max="4" width="7.5703125" style="28" customWidth="1"/>
    <col min="5" max="6" width="12.140625" style="28" bestFit="1" customWidth="1"/>
    <col min="7" max="7" width="12" style="28" customWidth="1"/>
    <col min="8" max="24" width="7.5703125" style="28" customWidth="1"/>
    <col min="25" max="16384" width="7.5703125" style="28"/>
  </cols>
  <sheetData>
    <row r="2" spans="1:7">
      <c r="B2" s="1" t="s">
        <v>39</v>
      </c>
    </row>
    <row r="4" spans="1:7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>
      <c r="A5" s="46">
        <v>1</v>
      </c>
      <c r="B5" s="48" t="s">
        <v>8</v>
      </c>
      <c r="C5" s="50">
        <v>1.91</v>
      </c>
      <c r="D5" s="50">
        <v>1.1499999999999999</v>
      </c>
      <c r="E5" s="3" t="s">
        <v>9</v>
      </c>
      <c r="F5" s="3" t="s">
        <v>10</v>
      </c>
      <c r="G5" s="51">
        <f>IF(E6&lt;=0.25,2,IF(E6&gt;0.25,-2))</f>
        <v>-2</v>
      </c>
    </row>
    <row r="6" spans="1:7">
      <c r="A6" s="47"/>
      <c r="B6" s="49"/>
      <c r="C6" s="47"/>
      <c r="D6" s="47"/>
      <c r="E6" s="4">
        <f>C5-D5</f>
        <v>0.76</v>
      </c>
      <c r="F6" s="4" t="s">
        <v>11</v>
      </c>
      <c r="G6" s="52"/>
    </row>
    <row r="7" spans="1:7">
      <c r="A7" s="46">
        <v>2</v>
      </c>
      <c r="B7" s="56" t="s">
        <v>12</v>
      </c>
      <c r="C7" s="58">
        <f>C18-C5</f>
        <v>0.95</v>
      </c>
      <c r="D7" s="59"/>
      <c r="E7" s="60" t="s">
        <v>13</v>
      </c>
      <c r="F7" s="3" t="s">
        <v>14</v>
      </c>
      <c r="G7" s="51">
        <f>IF(E9&gt;=1,2,IF(1&gt;E9&gt;=0,0,IF(E9&lt;0,-2)))</f>
        <v>0</v>
      </c>
    </row>
    <row r="8" spans="1:7">
      <c r="A8" s="55"/>
      <c r="B8" s="57"/>
      <c r="C8" s="55"/>
      <c r="D8" s="55"/>
      <c r="E8" s="57"/>
      <c r="F8" s="28" t="s">
        <v>15</v>
      </c>
      <c r="G8" s="53"/>
    </row>
    <row r="9" spans="1:7">
      <c r="A9" s="47"/>
      <c r="B9" s="49"/>
      <c r="C9" s="47"/>
      <c r="D9" s="47"/>
      <c r="E9" s="4">
        <f>C7</f>
        <v>0.95</v>
      </c>
      <c r="F9" s="4" t="s">
        <v>16</v>
      </c>
      <c r="G9" s="52"/>
    </row>
    <row r="10" spans="1:7">
      <c r="A10" s="46">
        <v>3</v>
      </c>
      <c r="B10" s="48" t="s">
        <v>17</v>
      </c>
      <c r="C10" s="54">
        <v>1.88</v>
      </c>
      <c r="D10" s="54">
        <v>2.1</v>
      </c>
      <c r="E10" s="3" t="s">
        <v>9</v>
      </c>
      <c r="F10" s="3" t="s">
        <v>18</v>
      </c>
      <c r="G10" s="51">
        <f>IF(E11&lt;=0,2,IF(E11&gt;0,-2))</f>
        <v>2</v>
      </c>
    </row>
    <row r="11" spans="1:7">
      <c r="A11" s="47"/>
      <c r="B11" s="49"/>
      <c r="C11" s="47"/>
      <c r="D11" s="47"/>
      <c r="E11" s="4">
        <f>C10-D10</f>
        <v>-0.2200000000000002</v>
      </c>
      <c r="F11" s="4" t="s">
        <v>19</v>
      </c>
      <c r="G11" s="52"/>
    </row>
    <row r="12" spans="1:7">
      <c r="A12" s="46">
        <v>4</v>
      </c>
      <c r="B12" s="56" t="s">
        <v>20</v>
      </c>
      <c r="C12" s="58">
        <f>C19-C18</f>
        <v>-1.1499999999999999</v>
      </c>
      <c r="D12" s="58">
        <f>D19-D18</f>
        <v>-0.12000000000000011</v>
      </c>
      <c r="E12" s="3" t="s">
        <v>9</v>
      </c>
      <c r="F12" s="3" t="s">
        <v>21</v>
      </c>
      <c r="G12" s="51">
        <f>IF(E13&lt;=0.1,2,IF(E13&gt;0.1,-2))</f>
        <v>2</v>
      </c>
    </row>
    <row r="13" spans="1:7">
      <c r="A13" s="47"/>
      <c r="B13" s="49"/>
      <c r="C13" s="47"/>
      <c r="D13" s="47"/>
      <c r="E13" s="4">
        <f>C12-D12</f>
        <v>-1.0299999999999998</v>
      </c>
      <c r="F13" s="4" t="s">
        <v>22</v>
      </c>
      <c r="G13" s="52"/>
    </row>
    <row r="14" spans="1:7">
      <c r="A14" s="46">
        <v>5</v>
      </c>
      <c r="B14" s="48" t="s">
        <v>23</v>
      </c>
      <c r="C14" s="54">
        <v>89.997600000000006</v>
      </c>
      <c r="D14" s="54">
        <v>88.686599999999999</v>
      </c>
      <c r="E14" s="3" t="s">
        <v>24</v>
      </c>
      <c r="F14" s="3" t="s">
        <v>25</v>
      </c>
      <c r="G14" s="61">
        <f>IF(E15&lt;=1,2,IF(E15&gt;1,-2))</f>
        <v>-2</v>
      </c>
    </row>
    <row r="15" spans="1:7" ht="19" customHeight="1" thickBot="1">
      <c r="A15" s="47"/>
      <c r="B15" s="49"/>
      <c r="C15" s="47"/>
      <c r="D15" s="47"/>
      <c r="E15" s="4">
        <f>C14/D14</f>
        <v>1.0147823910263785</v>
      </c>
      <c r="F15" s="28" t="s">
        <v>26</v>
      </c>
      <c r="G15" s="53"/>
    </row>
    <row r="16" spans="1:7" ht="19" customHeight="1" thickBot="1">
      <c r="F16" s="5" t="s">
        <v>27</v>
      </c>
      <c r="G16" s="6">
        <f>G5+G7+G10+G12+G14</f>
        <v>0</v>
      </c>
    </row>
    <row r="17" spans="2:5">
      <c r="C17" s="7" t="s">
        <v>28</v>
      </c>
      <c r="D17" s="7" t="s">
        <v>29</v>
      </c>
    </row>
    <row r="18" spans="2:5">
      <c r="B18" s="8" t="s">
        <v>30</v>
      </c>
      <c r="C18" s="29">
        <v>2.86</v>
      </c>
      <c r="D18" s="29">
        <v>2.12</v>
      </c>
      <c r="E18" s="28">
        <f>'[1]10年国債利回り'!B38</f>
        <v>2.42</v>
      </c>
    </row>
    <row r="19" spans="2:5">
      <c r="B19" s="8" t="s">
        <v>31</v>
      </c>
      <c r="C19" s="29">
        <v>1.71</v>
      </c>
      <c r="D19" s="29">
        <v>2</v>
      </c>
    </row>
  </sheetData>
  <mergeCells count="26">
    <mergeCell ref="A12:A13"/>
    <mergeCell ref="B12:B13"/>
    <mergeCell ref="C12:C13"/>
    <mergeCell ref="D12:D13"/>
    <mergeCell ref="G12:G13"/>
    <mergeCell ref="A14:A15"/>
    <mergeCell ref="B14:B15"/>
    <mergeCell ref="C14:C15"/>
    <mergeCell ref="D14:D15"/>
    <mergeCell ref="G14:G15"/>
    <mergeCell ref="G7:G9"/>
    <mergeCell ref="A10:A11"/>
    <mergeCell ref="B10:B11"/>
    <mergeCell ref="C10:C11"/>
    <mergeCell ref="D10:D11"/>
    <mergeCell ref="G10:G11"/>
    <mergeCell ref="A7:A9"/>
    <mergeCell ref="B7:B9"/>
    <mergeCell ref="C7:C9"/>
    <mergeCell ref="D7:D9"/>
    <mergeCell ref="E7:E8"/>
    <mergeCell ref="A5:A6"/>
    <mergeCell ref="B5:B6"/>
    <mergeCell ref="C5:C6"/>
    <mergeCell ref="D5:D6"/>
    <mergeCell ref="G5:G6"/>
  </mergeCells>
  <phoneticPr fontId="1"/>
  <hyperlinks>
    <hyperlink ref="B5" r:id="rId1" xr:uid="{00000000-0004-0000-0300-000000000000}"/>
    <hyperlink ref="B10" r:id="rId2" xr:uid="{00000000-0004-0000-0300-000001000000}"/>
    <hyperlink ref="B14" r:id="rId3" xr:uid="{00000000-0004-0000-0300-000002000000}"/>
    <hyperlink ref="B18" r:id="rId4" xr:uid="{00000000-0004-0000-0300-000003000000}"/>
    <hyperlink ref="B19" r:id="rId5" xr:uid="{00000000-0004-0000-0300-000004000000}"/>
  </hyperlinks>
  <pageMargins left="0.7" right="0.7" top="0.75" bottom="0.75" header="0.3" footer="0.3"/>
  <pageSetup paperSize="9" orientation="portrait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80"/>
  <sheetViews>
    <sheetView zoomScale="117" workbookViewId="0">
      <pane xSplit="2" ySplit="1" topLeftCell="C151" activePane="bottomRight" state="frozen"/>
      <selection pane="topRight" activeCell="C1" sqref="C1"/>
      <selection pane="bottomLeft" activeCell="A2" sqref="A2"/>
      <selection pane="bottomRight" activeCell="H1" sqref="H1"/>
    </sheetView>
  </sheetViews>
  <sheetFormatPr baseColWidth="10" defaultColWidth="7.5703125" defaultRowHeight="18"/>
  <cols>
    <col min="1" max="1" width="4" style="9" bestFit="1" customWidth="1"/>
    <col min="2" max="2" width="7.7109375" style="36" bestFit="1" customWidth="1"/>
    <col min="3" max="3" width="6.42578125" style="10" bestFit="1" customWidth="1"/>
    <col min="4" max="4" width="9.42578125" style="37" customWidth="1"/>
    <col min="5" max="5" width="11.140625" style="9" bestFit="1" customWidth="1"/>
    <col min="6" max="6" width="11.140625" style="38" bestFit="1" customWidth="1"/>
    <col min="7" max="7" width="11.140625" style="39" customWidth="1"/>
    <col min="8" max="8" width="11.140625" style="38" customWidth="1"/>
    <col min="9" max="9" width="12.7109375" style="14" bestFit="1" customWidth="1"/>
    <col min="10" max="10" width="12.7109375" style="9" bestFit="1" customWidth="1"/>
    <col min="11" max="12" width="11.140625" style="9" bestFit="1" customWidth="1"/>
    <col min="13" max="13" width="9.5703125" style="13" bestFit="1" customWidth="1"/>
    <col min="14" max="15" width="5" style="9" customWidth="1"/>
    <col min="16" max="16" width="18.85546875" style="9" bestFit="1" customWidth="1"/>
    <col min="17" max="17" width="6" style="9" customWidth="1"/>
    <col min="18" max="18" width="8.5703125" style="9" bestFit="1" customWidth="1"/>
    <col min="19" max="34" width="7.5703125" style="9" customWidth="1"/>
    <col min="35" max="16384" width="7.5703125" style="9"/>
  </cols>
  <sheetData>
    <row r="1" spans="1:24">
      <c r="B1" s="36" t="s">
        <v>40</v>
      </c>
      <c r="C1" s="10" t="s">
        <v>41</v>
      </c>
      <c r="D1" s="40" t="s">
        <v>42</v>
      </c>
      <c r="E1" s="11" t="s">
        <v>43</v>
      </c>
      <c r="F1" s="41" t="s">
        <v>44</v>
      </c>
      <c r="G1" s="39" t="s">
        <v>36</v>
      </c>
      <c r="H1" s="41" t="s">
        <v>45</v>
      </c>
      <c r="I1" s="12" t="s">
        <v>37</v>
      </c>
      <c r="J1" s="38" t="s">
        <v>46</v>
      </c>
      <c r="K1" s="9" t="s">
        <v>47</v>
      </c>
      <c r="L1" s="9" t="s">
        <v>48</v>
      </c>
      <c r="M1" s="13" t="s">
        <v>49</v>
      </c>
    </row>
    <row r="2" spans="1:24">
      <c r="A2" s="9" t="s">
        <v>50</v>
      </c>
      <c r="B2" s="42">
        <v>38353</v>
      </c>
      <c r="D2" s="9">
        <v>57.2</v>
      </c>
      <c r="E2" s="22">
        <v>4.1399999999999997</v>
      </c>
      <c r="F2" s="9">
        <v>2.25</v>
      </c>
      <c r="G2" s="39">
        <f t="shared" ref="G2:G33" si="0">E2-F2</f>
        <v>1.8899999999999997</v>
      </c>
      <c r="H2" s="22">
        <v>2.2799999999999998</v>
      </c>
      <c r="I2" s="14">
        <v>1.75</v>
      </c>
      <c r="K2" s="15">
        <v>0.78372795169235665</v>
      </c>
      <c r="L2" s="10">
        <v>0.9426784581679597</v>
      </c>
      <c r="M2" s="13">
        <v>10489.94</v>
      </c>
    </row>
    <row r="3" spans="1:24">
      <c r="A3" s="9" t="s">
        <v>51</v>
      </c>
      <c r="B3" s="42">
        <v>38384</v>
      </c>
      <c r="D3" s="9">
        <v>56.8</v>
      </c>
      <c r="E3" s="22">
        <v>4.3600000000000003</v>
      </c>
      <c r="F3" s="9">
        <v>2.5</v>
      </c>
      <c r="G3" s="39">
        <f t="shared" si="0"/>
        <v>1.8600000000000003</v>
      </c>
      <c r="H3" s="22">
        <v>2.5</v>
      </c>
      <c r="I3" s="14">
        <v>1.59</v>
      </c>
      <c r="K3" s="15">
        <v>0.76965278821584249</v>
      </c>
      <c r="L3" s="10">
        <v>0.83113509412385633</v>
      </c>
      <c r="M3" s="13">
        <v>10766.23</v>
      </c>
      <c r="S3" s="16"/>
      <c r="T3" s="16"/>
      <c r="U3" s="16"/>
      <c r="V3" s="16"/>
      <c r="X3" s="17"/>
    </row>
    <row r="4" spans="1:24">
      <c r="A4" s="9" t="s">
        <v>52</v>
      </c>
      <c r="B4" s="42">
        <v>38412</v>
      </c>
      <c r="D4" s="9">
        <v>55.5</v>
      </c>
      <c r="E4" s="22">
        <v>4.5</v>
      </c>
      <c r="F4" s="9">
        <v>2.75</v>
      </c>
      <c r="G4" s="39">
        <f t="shared" si="0"/>
        <v>1.75</v>
      </c>
      <c r="H4" s="22">
        <v>2.63</v>
      </c>
      <c r="I4" s="14">
        <v>1.64</v>
      </c>
      <c r="K4" s="15">
        <v>0.77673870333988215</v>
      </c>
      <c r="L4" s="10">
        <v>0.80994734994734996</v>
      </c>
      <c r="M4" s="13">
        <v>10503.76</v>
      </c>
      <c r="S4" s="16"/>
      <c r="T4" s="16"/>
      <c r="U4" s="16"/>
      <c r="V4" s="16"/>
      <c r="X4" s="17"/>
    </row>
    <row r="5" spans="1:24">
      <c r="A5" s="9" t="s">
        <v>53</v>
      </c>
      <c r="B5" s="42">
        <v>38443</v>
      </c>
      <c r="D5" s="9">
        <v>55.2</v>
      </c>
      <c r="E5" s="22">
        <v>4.21</v>
      </c>
      <c r="F5" s="9">
        <v>2.75</v>
      </c>
      <c r="G5" s="39">
        <f t="shared" si="0"/>
        <v>1.46</v>
      </c>
      <c r="H5" s="22">
        <v>2.79</v>
      </c>
      <c r="I5" s="14">
        <v>1.76</v>
      </c>
      <c r="K5" s="15">
        <v>0.80600387346675273</v>
      </c>
      <c r="L5" s="10">
        <v>0.83786339157345802</v>
      </c>
      <c r="M5" s="13">
        <v>10192.51</v>
      </c>
      <c r="S5" s="16"/>
      <c r="T5" s="16"/>
      <c r="U5" s="16"/>
      <c r="V5" s="16"/>
      <c r="X5" s="17"/>
    </row>
    <row r="6" spans="1:24">
      <c r="A6" s="9" t="s">
        <v>54</v>
      </c>
      <c r="B6" s="42">
        <v>38473</v>
      </c>
      <c r="D6" s="9">
        <v>52.2</v>
      </c>
      <c r="E6" s="22">
        <v>4</v>
      </c>
      <c r="F6" s="9">
        <v>3</v>
      </c>
      <c r="G6" s="39">
        <f t="shared" si="0"/>
        <v>1</v>
      </c>
      <c r="H6" s="22">
        <v>3</v>
      </c>
      <c r="I6" s="14">
        <v>1.9</v>
      </c>
      <c r="K6" s="15">
        <v>0.83701566364385815</v>
      </c>
      <c r="L6" s="10">
        <v>0.91348659282251443</v>
      </c>
      <c r="M6" s="13">
        <v>10467.48</v>
      </c>
      <c r="S6" s="16"/>
      <c r="T6" s="16"/>
      <c r="U6" s="16"/>
      <c r="V6" s="16"/>
      <c r="X6" s="17"/>
    </row>
    <row r="7" spans="1:24">
      <c r="A7" s="9" t="s">
        <v>55</v>
      </c>
      <c r="B7" s="42">
        <v>38504</v>
      </c>
      <c r="D7" s="9">
        <v>50.8</v>
      </c>
      <c r="E7" s="22">
        <v>3.94</v>
      </c>
      <c r="F7" s="9">
        <v>3.25</v>
      </c>
      <c r="G7" s="39">
        <f t="shared" si="0"/>
        <v>0.69</v>
      </c>
      <c r="H7" s="22">
        <v>3.04</v>
      </c>
      <c r="I7" s="14">
        <v>1.87</v>
      </c>
      <c r="K7" s="15">
        <v>0.9008852629751779</v>
      </c>
      <c r="L7" s="10">
        <v>1.09060791163592</v>
      </c>
      <c r="M7" s="13">
        <v>10274.969999999999</v>
      </c>
      <c r="S7" s="16"/>
      <c r="T7" s="16"/>
      <c r="U7" s="16"/>
      <c r="V7" s="16"/>
      <c r="X7" s="17"/>
    </row>
    <row r="8" spans="1:24">
      <c r="A8" s="9" t="s">
        <v>56</v>
      </c>
      <c r="B8" s="42">
        <v>38534</v>
      </c>
      <c r="D8" s="9">
        <v>52.4</v>
      </c>
      <c r="E8" s="22">
        <v>4.28</v>
      </c>
      <c r="F8" s="9">
        <v>3.25</v>
      </c>
      <c r="G8" s="39">
        <f t="shared" si="0"/>
        <v>1.0300000000000002</v>
      </c>
      <c r="H8" s="22">
        <v>3.26</v>
      </c>
      <c r="I8" s="14">
        <v>1.67</v>
      </c>
      <c r="K8" s="15">
        <v>0.93424225561120378</v>
      </c>
      <c r="L8" s="10">
        <v>1.077664339537949</v>
      </c>
      <c r="M8" s="13">
        <v>10640.91</v>
      </c>
      <c r="S8" s="16"/>
      <c r="T8" s="16"/>
      <c r="U8" s="16"/>
      <c r="V8" s="16"/>
      <c r="X8" s="17"/>
    </row>
    <row r="9" spans="1:24">
      <c r="A9" s="9" t="s">
        <v>57</v>
      </c>
      <c r="B9" s="42">
        <v>38565</v>
      </c>
      <c r="D9" s="9">
        <v>52.8</v>
      </c>
      <c r="E9" s="22">
        <v>4.0199999999999996</v>
      </c>
      <c r="F9" s="9">
        <v>3.5</v>
      </c>
      <c r="G9" s="39">
        <f t="shared" si="0"/>
        <v>0.51999999999999957</v>
      </c>
      <c r="H9" s="22">
        <v>3.5</v>
      </c>
      <c r="I9" s="14">
        <v>1.77</v>
      </c>
      <c r="K9" s="15">
        <v>0.96854571293225955</v>
      </c>
      <c r="L9" s="10">
        <v>1.038979900252462</v>
      </c>
      <c r="M9" s="13">
        <v>10481.6</v>
      </c>
      <c r="S9" s="16"/>
      <c r="T9" s="16"/>
      <c r="U9" s="16"/>
      <c r="V9" s="16"/>
      <c r="X9" s="17"/>
    </row>
    <row r="10" spans="1:24">
      <c r="A10" s="9" t="s">
        <v>58</v>
      </c>
      <c r="B10" s="42">
        <v>38596</v>
      </c>
      <c r="D10" s="9">
        <v>52.4</v>
      </c>
      <c r="E10" s="22">
        <v>4.34</v>
      </c>
      <c r="F10" s="9">
        <v>3.75</v>
      </c>
      <c r="G10" s="39">
        <f t="shared" si="0"/>
        <v>0.58999999999999986</v>
      </c>
      <c r="H10" s="22">
        <v>3.62</v>
      </c>
      <c r="I10" s="14">
        <v>1.81</v>
      </c>
      <c r="K10" s="15">
        <v>0.90433743797096122</v>
      </c>
      <c r="L10" s="10">
        <v>0.90349400470564545</v>
      </c>
      <c r="M10" s="13">
        <v>10568.7</v>
      </c>
      <c r="S10" s="16"/>
      <c r="T10" s="16"/>
      <c r="U10" s="16"/>
      <c r="V10" s="16"/>
      <c r="X10" s="17"/>
    </row>
    <row r="11" spans="1:24">
      <c r="A11" s="9" t="s">
        <v>59</v>
      </c>
      <c r="B11" s="42">
        <v>38626</v>
      </c>
      <c r="D11" s="9">
        <v>56.8</v>
      </c>
      <c r="E11" s="22">
        <v>4.57</v>
      </c>
      <c r="F11" s="9">
        <v>3.75</v>
      </c>
      <c r="G11" s="39">
        <f t="shared" si="0"/>
        <v>0.82000000000000028</v>
      </c>
      <c r="H11" s="22">
        <v>3.78</v>
      </c>
      <c r="I11" s="14">
        <v>1.83</v>
      </c>
      <c r="K11" s="15">
        <v>0.95462082206126186</v>
      </c>
      <c r="L11" s="10">
        <v>1.0055379640955771</v>
      </c>
      <c r="M11" s="13">
        <v>10440.07</v>
      </c>
      <c r="S11" s="16"/>
      <c r="T11" s="16"/>
      <c r="U11" s="16"/>
      <c r="V11" s="16"/>
      <c r="X11" s="17"/>
    </row>
    <row r="12" spans="1:24">
      <c r="A12" s="9" t="s">
        <v>60</v>
      </c>
      <c r="B12" s="42">
        <v>38657</v>
      </c>
      <c r="D12" s="9">
        <v>57.2</v>
      </c>
      <c r="E12" s="22">
        <v>4.49</v>
      </c>
      <c r="F12" s="9">
        <v>4</v>
      </c>
      <c r="G12" s="39">
        <f t="shared" si="0"/>
        <v>0.49000000000000021</v>
      </c>
      <c r="H12" s="22">
        <v>4</v>
      </c>
      <c r="I12" s="14">
        <v>1.89</v>
      </c>
      <c r="K12" s="15">
        <v>0.92667627362888871</v>
      </c>
      <c r="L12" s="10">
        <v>1.0489706333535249</v>
      </c>
      <c r="M12" s="13">
        <v>10805.87</v>
      </c>
      <c r="S12" s="16"/>
      <c r="T12" s="16"/>
      <c r="U12" s="16"/>
      <c r="V12" s="16"/>
      <c r="X12" s="17"/>
    </row>
    <row r="13" spans="1:24">
      <c r="A13" s="9" t="s">
        <v>61</v>
      </c>
      <c r="B13" s="42">
        <v>38687</v>
      </c>
      <c r="D13" s="9">
        <v>56.7</v>
      </c>
      <c r="E13" s="22">
        <v>4.3899999999999997</v>
      </c>
      <c r="F13" s="9">
        <v>4.25</v>
      </c>
      <c r="G13" s="39">
        <f t="shared" si="0"/>
        <v>0.13999999999999968</v>
      </c>
      <c r="H13" s="22">
        <v>4.16</v>
      </c>
      <c r="I13" s="14">
        <v>1.82</v>
      </c>
      <c r="K13" s="15">
        <v>0.93388362209872522</v>
      </c>
      <c r="L13" s="10">
        <v>1.189884717841069</v>
      </c>
      <c r="M13" s="13">
        <v>10717.5</v>
      </c>
      <c r="S13" s="16"/>
      <c r="T13" s="16"/>
      <c r="U13" s="16"/>
      <c r="V13" s="16"/>
      <c r="X13" s="17"/>
    </row>
    <row r="14" spans="1:24">
      <c r="A14" s="9" t="s">
        <v>62</v>
      </c>
      <c r="B14" s="42">
        <v>38718</v>
      </c>
      <c r="D14" s="9">
        <v>55.1</v>
      </c>
      <c r="E14" s="22">
        <v>4.53</v>
      </c>
      <c r="F14" s="9">
        <v>4.5</v>
      </c>
      <c r="G14" s="39">
        <f t="shared" si="0"/>
        <v>3.0000000000000249E-2</v>
      </c>
      <c r="H14" s="22">
        <v>4.29</v>
      </c>
      <c r="I14" s="14">
        <v>1.78</v>
      </c>
      <c r="K14" s="15">
        <v>0.97340003176115608</v>
      </c>
      <c r="L14" s="10">
        <v>1.0964277235575099</v>
      </c>
      <c r="M14" s="13">
        <v>10864.86</v>
      </c>
      <c r="S14" s="16"/>
      <c r="T14" s="16"/>
      <c r="U14" s="16"/>
      <c r="V14" s="16"/>
      <c r="X14" s="17"/>
    </row>
    <row r="15" spans="1:24">
      <c r="A15" s="9" t="s">
        <v>51</v>
      </c>
      <c r="B15" s="42">
        <v>38749</v>
      </c>
      <c r="D15" s="9">
        <v>55</v>
      </c>
      <c r="E15" s="22">
        <v>4.55</v>
      </c>
      <c r="F15" s="9">
        <v>4.5</v>
      </c>
      <c r="G15" s="39">
        <f t="shared" si="0"/>
        <v>4.9999999999999822E-2</v>
      </c>
      <c r="H15" s="22">
        <v>4.49</v>
      </c>
      <c r="I15" s="14">
        <v>1.65</v>
      </c>
      <c r="K15" s="15">
        <v>1.007714486090548</v>
      </c>
      <c r="L15" s="10">
        <v>1.142298183494312</v>
      </c>
      <c r="M15" s="13">
        <v>10993.41</v>
      </c>
      <c r="S15" s="16"/>
      <c r="T15" s="16"/>
      <c r="U15" s="16"/>
      <c r="V15" s="16"/>
      <c r="X15" s="17"/>
    </row>
    <row r="16" spans="1:24">
      <c r="A16" s="9" t="s">
        <v>52</v>
      </c>
      <c r="B16" s="42">
        <v>38777</v>
      </c>
      <c r="D16" s="9">
        <v>55.8</v>
      </c>
      <c r="E16" s="22">
        <v>4.8600000000000003</v>
      </c>
      <c r="F16" s="9">
        <v>4.75</v>
      </c>
      <c r="G16" s="39">
        <f t="shared" si="0"/>
        <v>0.11000000000000032</v>
      </c>
      <c r="H16" s="22">
        <v>4.59</v>
      </c>
      <c r="I16" s="14">
        <v>1.69</v>
      </c>
      <c r="K16" s="15">
        <v>1.0348098901919771</v>
      </c>
      <c r="L16" s="10">
        <v>0.98664826111750581</v>
      </c>
      <c r="M16" s="13">
        <v>11109.32</v>
      </c>
      <c r="S16" s="16"/>
      <c r="T16" s="16"/>
      <c r="U16" s="16"/>
      <c r="V16" s="16"/>
      <c r="X16" s="17"/>
    </row>
    <row r="17" spans="1:24">
      <c r="A17" s="9" t="s">
        <v>53</v>
      </c>
      <c r="B17" s="42">
        <v>38808</v>
      </c>
      <c r="D17" s="9">
        <v>54.3</v>
      </c>
      <c r="E17" s="22">
        <v>5.07</v>
      </c>
      <c r="F17" s="9">
        <v>4.75</v>
      </c>
      <c r="G17" s="39">
        <f t="shared" si="0"/>
        <v>0.32000000000000028</v>
      </c>
      <c r="H17" s="22">
        <v>4.79</v>
      </c>
      <c r="I17" s="14">
        <v>1.67</v>
      </c>
      <c r="K17" s="15">
        <v>1.113084501179409</v>
      </c>
      <c r="L17" s="10">
        <v>1.10235301039597</v>
      </c>
      <c r="M17" s="13">
        <v>11367.14</v>
      </c>
      <c r="S17" s="16"/>
      <c r="T17" s="16"/>
      <c r="U17" s="16"/>
      <c r="V17" s="16"/>
      <c r="X17" s="17"/>
    </row>
    <row r="18" spans="1:24">
      <c r="A18" s="9" t="s">
        <v>54</v>
      </c>
      <c r="B18" s="42">
        <v>38838</v>
      </c>
      <c r="D18" s="9">
        <v>55.2</v>
      </c>
      <c r="E18" s="22">
        <v>5.12</v>
      </c>
      <c r="F18" s="9">
        <v>5</v>
      </c>
      <c r="G18" s="39">
        <f t="shared" si="0"/>
        <v>0.12000000000000011</v>
      </c>
      <c r="H18" s="22">
        <v>4.9400000000000004</v>
      </c>
      <c r="I18" s="14">
        <v>1.66</v>
      </c>
      <c r="K18" s="15">
        <v>1.114553214924962</v>
      </c>
      <c r="L18" s="10">
        <v>1.1619746042503309</v>
      </c>
      <c r="M18" s="13">
        <v>11168.31</v>
      </c>
      <c r="S18" s="16"/>
      <c r="T18" s="16"/>
      <c r="U18" s="16"/>
      <c r="V18" s="16"/>
      <c r="X18" s="17"/>
    </row>
    <row r="19" spans="1:24">
      <c r="A19" s="9" t="s">
        <v>55</v>
      </c>
      <c r="B19" s="42">
        <v>38869</v>
      </c>
      <c r="D19" s="9">
        <v>53.7</v>
      </c>
      <c r="E19" s="22">
        <v>5.15</v>
      </c>
      <c r="F19" s="9">
        <v>5.25</v>
      </c>
      <c r="G19" s="39">
        <f t="shared" si="0"/>
        <v>-9.9999999999999645E-2</v>
      </c>
      <c r="H19" s="22">
        <v>4.99</v>
      </c>
      <c r="I19" s="14">
        <v>1.67</v>
      </c>
      <c r="K19" s="15">
        <v>1.14440734557596</v>
      </c>
      <c r="L19" s="10">
        <v>1.524818789651085</v>
      </c>
      <c r="M19" s="13">
        <v>11150.22</v>
      </c>
      <c r="S19" s="16"/>
      <c r="T19" s="16"/>
      <c r="U19" s="16"/>
      <c r="V19" s="16"/>
      <c r="X19" s="17"/>
    </row>
    <row r="20" spans="1:24">
      <c r="A20" s="9" t="s">
        <v>56</v>
      </c>
      <c r="B20" s="42">
        <v>38899</v>
      </c>
      <c r="D20" s="9">
        <v>52</v>
      </c>
      <c r="E20" s="22">
        <v>4.99</v>
      </c>
      <c r="F20" s="9">
        <v>5.25</v>
      </c>
      <c r="G20" s="39">
        <f t="shared" si="0"/>
        <v>-0.25999999999999979</v>
      </c>
      <c r="H20" s="22">
        <v>5.24</v>
      </c>
      <c r="I20" s="14">
        <v>1.68</v>
      </c>
      <c r="K20" s="15">
        <v>1.059039013370779</v>
      </c>
      <c r="L20" s="10">
        <v>1.295066451571014</v>
      </c>
      <c r="M20" s="13">
        <v>11185.68</v>
      </c>
      <c r="S20" s="16"/>
      <c r="T20" s="16"/>
      <c r="U20" s="16"/>
      <c r="V20" s="16"/>
      <c r="X20" s="17"/>
    </row>
    <row r="21" spans="1:24">
      <c r="A21" s="9" t="s">
        <v>57</v>
      </c>
      <c r="B21" s="42">
        <v>38930</v>
      </c>
      <c r="D21" s="9">
        <v>53</v>
      </c>
      <c r="E21" s="22">
        <v>4.74</v>
      </c>
      <c r="F21" s="9">
        <v>5.25</v>
      </c>
      <c r="G21" s="39">
        <f t="shared" si="0"/>
        <v>-0.50999999999999979</v>
      </c>
      <c r="H21" s="22">
        <v>5.25</v>
      </c>
      <c r="I21" s="14">
        <v>1.73</v>
      </c>
      <c r="K21" s="15">
        <v>0.99248336011016758</v>
      </c>
      <c r="L21" s="10">
        <v>1.1599093636747899</v>
      </c>
      <c r="M21" s="13">
        <v>11381.15</v>
      </c>
      <c r="S21" s="16"/>
      <c r="T21" s="16"/>
      <c r="U21" s="16"/>
      <c r="V21" s="16"/>
      <c r="X21" s="17"/>
    </row>
    <row r="22" spans="1:24">
      <c r="A22" s="9" t="s">
        <v>58</v>
      </c>
      <c r="B22" s="42">
        <v>38961</v>
      </c>
      <c r="D22" s="9">
        <v>53.7</v>
      </c>
      <c r="E22" s="22">
        <v>4.6399999999999997</v>
      </c>
      <c r="F22" s="9">
        <v>5.25</v>
      </c>
      <c r="G22" s="39">
        <f t="shared" si="0"/>
        <v>-0.61000000000000032</v>
      </c>
      <c r="H22" s="22">
        <v>5.25</v>
      </c>
      <c r="I22" s="14">
        <v>1.72</v>
      </c>
      <c r="K22" s="15">
        <v>0.97991391678622675</v>
      </c>
      <c r="L22" s="10">
        <v>1.080116960311553</v>
      </c>
      <c r="M22" s="13">
        <v>11679.07</v>
      </c>
      <c r="S22" s="16"/>
      <c r="T22" s="16"/>
      <c r="U22" s="16"/>
      <c r="V22" s="16"/>
      <c r="X22" s="17"/>
    </row>
    <row r="23" spans="1:24">
      <c r="A23" s="9" t="s">
        <v>59</v>
      </c>
      <c r="B23" s="42">
        <v>38991</v>
      </c>
      <c r="D23" s="9">
        <v>52.2</v>
      </c>
      <c r="E23" s="22">
        <v>4.6100000000000003</v>
      </c>
      <c r="F23" s="9">
        <v>5.25</v>
      </c>
      <c r="G23" s="39">
        <f t="shared" si="0"/>
        <v>-0.63999999999999968</v>
      </c>
      <c r="H23" s="22">
        <v>5.25</v>
      </c>
      <c r="I23" s="14">
        <v>1.64</v>
      </c>
      <c r="K23" s="15">
        <v>0.93966344615778352</v>
      </c>
      <c r="L23" s="10">
        <v>1.111125779507157</v>
      </c>
      <c r="M23" s="13">
        <v>12080.73</v>
      </c>
      <c r="S23" s="16"/>
      <c r="T23" s="16"/>
      <c r="U23" s="16"/>
      <c r="V23" s="16"/>
      <c r="X23" s="17"/>
    </row>
    <row r="24" spans="1:24">
      <c r="A24" s="9" t="s">
        <v>60</v>
      </c>
      <c r="B24" s="42">
        <v>39022</v>
      </c>
      <c r="D24" s="9">
        <v>51.4</v>
      </c>
      <c r="E24" s="22">
        <v>4.46</v>
      </c>
      <c r="F24" s="9">
        <v>5.25</v>
      </c>
      <c r="G24" s="39">
        <f t="shared" si="0"/>
        <v>-0.79</v>
      </c>
      <c r="H24" s="22">
        <v>5.25</v>
      </c>
      <c r="I24" s="14">
        <v>1.64</v>
      </c>
      <c r="K24" s="15">
        <v>0.95989502725254028</v>
      </c>
      <c r="L24" s="10">
        <v>1.1302970324247801</v>
      </c>
      <c r="M24" s="13">
        <v>12221.93</v>
      </c>
      <c r="S24" s="16"/>
      <c r="T24" s="16"/>
      <c r="U24" s="16"/>
      <c r="V24" s="16"/>
      <c r="X24" s="17"/>
    </row>
    <row r="25" spans="1:24">
      <c r="A25" s="9" t="s">
        <v>61</v>
      </c>
      <c r="B25" s="42">
        <v>39052</v>
      </c>
      <c r="D25" s="9">
        <v>50.3</v>
      </c>
      <c r="E25" s="22">
        <v>4.71</v>
      </c>
      <c r="F25" s="9">
        <v>5.25</v>
      </c>
      <c r="G25" s="39">
        <f t="shared" si="0"/>
        <v>-0.54</v>
      </c>
      <c r="H25" s="22">
        <v>5.24</v>
      </c>
      <c r="I25" s="14">
        <v>1.64</v>
      </c>
      <c r="K25" s="15">
        <v>1.01005194629967</v>
      </c>
      <c r="L25" s="10">
        <v>1.1754596993771209</v>
      </c>
      <c r="M25" s="13">
        <v>12463.15</v>
      </c>
      <c r="S25" s="16"/>
      <c r="T25" s="16"/>
      <c r="U25" s="16"/>
      <c r="V25" s="16"/>
      <c r="X25" s="17"/>
    </row>
    <row r="26" spans="1:24">
      <c r="A26" s="9" t="s">
        <v>62</v>
      </c>
      <c r="B26" s="42">
        <v>39083</v>
      </c>
      <c r="D26" s="9">
        <v>51.4</v>
      </c>
      <c r="E26" s="22">
        <v>4.83</v>
      </c>
      <c r="F26" s="9">
        <v>5.25</v>
      </c>
      <c r="G26" s="39">
        <f t="shared" si="0"/>
        <v>-0.41999999999999993</v>
      </c>
      <c r="H26" s="22">
        <v>5.25</v>
      </c>
      <c r="I26" s="14">
        <v>1.57</v>
      </c>
      <c r="K26" s="15">
        <v>0.99848066298342542</v>
      </c>
      <c r="L26" s="10">
        <v>1.3166667789901221</v>
      </c>
      <c r="M26" s="13">
        <v>12621.69</v>
      </c>
      <c r="S26" s="16"/>
      <c r="T26" s="16"/>
      <c r="U26" s="16"/>
      <c r="V26" s="16"/>
      <c r="X26" s="17"/>
    </row>
    <row r="27" spans="1:24">
      <c r="A27" s="9" t="s">
        <v>51</v>
      </c>
      <c r="B27" s="42">
        <v>39114</v>
      </c>
      <c r="D27" s="9">
        <v>49.5</v>
      </c>
      <c r="E27" s="22">
        <v>4.5599999999999996</v>
      </c>
      <c r="F27" s="9">
        <v>5.25</v>
      </c>
      <c r="G27" s="39">
        <f t="shared" si="0"/>
        <v>-0.69000000000000039</v>
      </c>
      <c r="H27" s="22">
        <v>5.26</v>
      </c>
      <c r="I27" s="14">
        <v>1.6</v>
      </c>
      <c r="K27" s="15">
        <v>0.9825017568517217</v>
      </c>
      <c r="L27" s="10">
        <v>1.3070392539936779</v>
      </c>
      <c r="M27" s="13">
        <v>12268.63</v>
      </c>
      <c r="S27" s="16"/>
      <c r="T27" s="16"/>
      <c r="U27" s="16"/>
      <c r="V27" s="16"/>
      <c r="X27" s="17"/>
    </row>
    <row r="28" spans="1:24">
      <c r="A28" s="9" t="s">
        <v>52</v>
      </c>
      <c r="B28" s="42">
        <v>39142</v>
      </c>
      <c r="D28" s="9">
        <v>51.9</v>
      </c>
      <c r="E28" s="22">
        <v>4.6500000000000004</v>
      </c>
      <c r="F28" s="9">
        <v>5.25</v>
      </c>
      <c r="G28" s="39">
        <f t="shared" si="0"/>
        <v>-0.59999999999999964</v>
      </c>
      <c r="H28" s="22">
        <v>5.26</v>
      </c>
      <c r="I28" s="14">
        <v>1.75</v>
      </c>
      <c r="J28" s="38"/>
      <c r="K28" s="15">
        <v>0.98830409356725135</v>
      </c>
      <c r="L28" s="10">
        <v>1.0299976069219781</v>
      </c>
      <c r="M28" s="13">
        <v>12354.35</v>
      </c>
      <c r="S28" s="16"/>
      <c r="T28" s="16"/>
      <c r="U28" s="16"/>
      <c r="V28" s="16"/>
      <c r="X28" s="17"/>
    </row>
    <row r="29" spans="1:24">
      <c r="A29" s="9" t="s">
        <v>53</v>
      </c>
      <c r="B29" s="42">
        <v>39173</v>
      </c>
      <c r="D29" s="9">
        <v>50.7</v>
      </c>
      <c r="E29" s="22">
        <v>4.63</v>
      </c>
      <c r="F29" s="9">
        <v>5.25</v>
      </c>
      <c r="G29" s="39">
        <f t="shared" si="0"/>
        <v>-0.62000000000000011</v>
      </c>
      <c r="H29" s="22">
        <v>5.25</v>
      </c>
      <c r="I29" s="14">
        <v>1.68</v>
      </c>
      <c r="J29" s="38"/>
      <c r="K29" s="15">
        <v>0.98294350034489242</v>
      </c>
      <c r="L29" s="10">
        <v>0.94152379735118052</v>
      </c>
      <c r="M29" s="13">
        <v>13062.91</v>
      </c>
      <c r="S29" s="16"/>
      <c r="T29" s="16"/>
      <c r="U29" s="16"/>
      <c r="V29" s="16"/>
      <c r="X29" s="17"/>
    </row>
    <row r="30" spans="1:24">
      <c r="A30" s="9" t="s">
        <v>54</v>
      </c>
      <c r="B30" s="42">
        <v>39203</v>
      </c>
      <c r="C30" s="10">
        <v>121.7099</v>
      </c>
      <c r="D30" s="9">
        <v>52.6</v>
      </c>
      <c r="E30" s="22">
        <v>4.9000000000000004</v>
      </c>
      <c r="F30" s="9">
        <v>5.25</v>
      </c>
      <c r="G30" s="39">
        <f t="shared" si="0"/>
        <v>-0.34999999999999964</v>
      </c>
      <c r="H30" s="22">
        <v>5.25</v>
      </c>
      <c r="I30" s="14">
        <v>1.6</v>
      </c>
      <c r="J30" s="38"/>
      <c r="K30" s="15">
        <v>0.98305592144653342</v>
      </c>
      <c r="L30" s="10">
        <v>0.93762390018018427</v>
      </c>
      <c r="M30" s="13">
        <v>13627.64</v>
      </c>
      <c r="S30" s="16"/>
      <c r="T30" s="16"/>
      <c r="U30" s="16"/>
      <c r="V30" s="16"/>
      <c r="X30" s="17"/>
    </row>
    <row r="31" spans="1:24">
      <c r="A31" s="9" t="s">
        <v>55</v>
      </c>
      <c r="B31" s="42">
        <v>39234</v>
      </c>
      <c r="C31" s="10">
        <v>123.1399</v>
      </c>
      <c r="D31" s="9">
        <v>52.5</v>
      </c>
      <c r="E31" s="22">
        <v>5.03</v>
      </c>
      <c r="F31" s="9">
        <v>5.25</v>
      </c>
      <c r="G31" s="39">
        <f t="shared" si="0"/>
        <v>-0.21999999999999975</v>
      </c>
      <c r="H31" s="22">
        <v>5.25</v>
      </c>
      <c r="I31" s="14">
        <v>1.59</v>
      </c>
      <c r="J31" s="38"/>
      <c r="K31" s="15">
        <v>0.90922459136926648</v>
      </c>
      <c r="L31" s="10">
        <v>1.024449947530417</v>
      </c>
      <c r="M31" s="13">
        <v>13408.62</v>
      </c>
      <c r="S31" s="16"/>
      <c r="T31" s="16"/>
      <c r="U31" s="16"/>
      <c r="V31" s="16"/>
      <c r="X31" s="17"/>
    </row>
    <row r="32" spans="1:24">
      <c r="A32" s="9" t="s">
        <v>56</v>
      </c>
      <c r="B32" s="42">
        <v>39264</v>
      </c>
      <c r="C32" s="10">
        <v>118.47</v>
      </c>
      <c r="D32" s="9">
        <v>52.6</v>
      </c>
      <c r="E32" s="22">
        <v>4.78</v>
      </c>
      <c r="F32" s="9">
        <v>5.25</v>
      </c>
      <c r="G32" s="39">
        <f t="shared" si="0"/>
        <v>-0.46999999999999975</v>
      </c>
      <c r="H32" s="22">
        <v>5.26</v>
      </c>
      <c r="I32" s="14">
        <v>1.85</v>
      </c>
      <c r="J32" s="38"/>
      <c r="K32" s="15">
        <v>0.83420334559259701</v>
      </c>
      <c r="L32" s="10">
        <v>0.88345431789737172</v>
      </c>
      <c r="M32" s="13">
        <v>13211.99</v>
      </c>
      <c r="S32" s="16"/>
      <c r="T32" s="16"/>
      <c r="U32" s="16"/>
      <c r="V32" s="16"/>
      <c r="X32" s="17"/>
    </row>
    <row r="33" spans="1:24">
      <c r="A33" s="9" t="s">
        <v>57</v>
      </c>
      <c r="B33" s="42">
        <v>39295</v>
      </c>
      <c r="C33" s="10">
        <v>115.75</v>
      </c>
      <c r="D33" s="9">
        <v>52.4</v>
      </c>
      <c r="E33" s="22">
        <v>4.54</v>
      </c>
      <c r="F33" s="9">
        <v>5.25</v>
      </c>
      <c r="G33" s="39">
        <f t="shared" si="0"/>
        <v>-0.71</v>
      </c>
      <c r="H33" s="22">
        <v>5.0199999999999996</v>
      </c>
      <c r="I33" s="14">
        <v>2.0499999999999998</v>
      </c>
      <c r="J33" s="38"/>
      <c r="K33" s="15">
        <v>0.81507460024965828</v>
      </c>
      <c r="L33" s="10">
        <v>0.80842418828631901</v>
      </c>
      <c r="M33" s="13">
        <v>13357.74</v>
      </c>
      <c r="S33" s="16"/>
      <c r="T33" s="16"/>
      <c r="U33" s="16"/>
      <c r="V33" s="16"/>
      <c r="X33" s="17"/>
    </row>
    <row r="34" spans="1:24">
      <c r="A34" s="9" t="s">
        <v>58</v>
      </c>
      <c r="B34" s="42">
        <v>39326</v>
      </c>
      <c r="C34" s="10">
        <v>114.79</v>
      </c>
      <c r="D34" s="9">
        <v>50.9</v>
      </c>
      <c r="E34" s="22">
        <v>4.59</v>
      </c>
      <c r="F34" s="9">
        <v>4.75</v>
      </c>
      <c r="G34" s="39">
        <f t="shared" ref="G34:G65" si="1">E34-F34</f>
        <v>-0.16000000000000014</v>
      </c>
      <c r="H34" s="22">
        <v>4.9400000000000004</v>
      </c>
      <c r="I34" s="14">
        <v>2</v>
      </c>
      <c r="J34" s="38"/>
      <c r="K34" s="15">
        <v>0.79298831385642732</v>
      </c>
      <c r="L34" s="10">
        <v>0.73426549603786695</v>
      </c>
      <c r="M34" s="13">
        <v>13895.63</v>
      </c>
      <c r="S34" s="16"/>
      <c r="T34" s="16"/>
      <c r="U34" s="16"/>
      <c r="V34" s="16"/>
      <c r="X34" s="17"/>
    </row>
    <row r="35" spans="1:24">
      <c r="A35" s="9" t="s">
        <v>59</v>
      </c>
      <c r="B35" s="42">
        <v>39356</v>
      </c>
      <c r="C35" s="10">
        <v>115.33</v>
      </c>
      <c r="D35" s="9">
        <v>51</v>
      </c>
      <c r="E35" s="22">
        <v>4.4800000000000004</v>
      </c>
      <c r="F35" s="9">
        <v>4.5</v>
      </c>
      <c r="G35" s="39">
        <f t="shared" si="1"/>
        <v>-1.9999999999999574E-2</v>
      </c>
      <c r="H35" s="22">
        <v>4.76</v>
      </c>
      <c r="I35" s="14">
        <v>1.99</v>
      </c>
      <c r="J35" s="38"/>
      <c r="K35" s="15">
        <v>0.79654822335025388</v>
      </c>
      <c r="L35" s="10">
        <v>0.78482156828832383</v>
      </c>
      <c r="M35" s="13">
        <v>13930.01</v>
      </c>
      <c r="S35" s="16"/>
      <c r="T35" s="16"/>
      <c r="U35" s="16"/>
      <c r="V35" s="16"/>
      <c r="X35" s="17"/>
    </row>
    <row r="36" spans="1:24">
      <c r="A36" s="9" t="s">
        <v>60</v>
      </c>
      <c r="B36" s="42">
        <v>39387</v>
      </c>
      <c r="C36" s="10">
        <v>111.09990000000001</v>
      </c>
      <c r="D36" s="9">
        <v>51.1</v>
      </c>
      <c r="E36" s="22">
        <v>3.97</v>
      </c>
      <c r="F36" s="9">
        <v>4.5</v>
      </c>
      <c r="G36" s="39">
        <f t="shared" si="1"/>
        <v>-0.5299999999999998</v>
      </c>
      <c r="H36" s="22">
        <v>4.49</v>
      </c>
      <c r="I36" s="14">
        <v>2.4700000000000002</v>
      </c>
      <c r="J36" s="38"/>
      <c r="K36" s="15">
        <v>0.8174522845575477</v>
      </c>
      <c r="L36" s="10">
        <v>0.86997763123233596</v>
      </c>
      <c r="M36" s="13">
        <v>13371.72</v>
      </c>
      <c r="S36" s="16"/>
      <c r="T36" s="16"/>
      <c r="U36" s="16"/>
      <c r="V36" s="16"/>
      <c r="X36" s="17"/>
    </row>
    <row r="37" spans="1:24">
      <c r="A37" s="9" t="s">
        <v>61</v>
      </c>
      <c r="B37" s="42">
        <v>39417</v>
      </c>
      <c r="C37" s="10">
        <v>111.48990000000001</v>
      </c>
      <c r="D37" s="9">
        <v>50.5</v>
      </c>
      <c r="E37" s="22">
        <v>4.04</v>
      </c>
      <c r="F37" s="9">
        <v>4.25</v>
      </c>
      <c r="G37" s="39">
        <f t="shared" si="1"/>
        <v>-0.20999999999999996</v>
      </c>
      <c r="H37" s="22">
        <v>4.24</v>
      </c>
      <c r="I37" s="14">
        <v>2.52</v>
      </c>
      <c r="J37" s="38"/>
      <c r="K37" s="15">
        <v>0.84915913931115516</v>
      </c>
      <c r="L37" s="10">
        <v>0.98516211396410491</v>
      </c>
      <c r="M37" s="13">
        <v>13264.82</v>
      </c>
      <c r="S37" s="16"/>
      <c r="T37" s="16"/>
      <c r="U37" s="16"/>
      <c r="V37" s="16"/>
      <c r="X37" s="17"/>
    </row>
    <row r="38" spans="1:24">
      <c r="A38" s="9" t="s">
        <v>62</v>
      </c>
      <c r="B38" s="42">
        <v>39448</v>
      </c>
      <c r="C38" s="10">
        <v>106.47</v>
      </c>
      <c r="D38" s="9">
        <v>49</v>
      </c>
      <c r="E38" s="22">
        <v>3.67</v>
      </c>
      <c r="F38" s="9">
        <v>3</v>
      </c>
      <c r="G38" s="39">
        <f t="shared" si="1"/>
        <v>0.66999999999999993</v>
      </c>
      <c r="H38" s="22">
        <v>3.94</v>
      </c>
      <c r="I38" s="14">
        <v>2.96</v>
      </c>
      <c r="J38" s="38"/>
      <c r="K38" s="15">
        <v>0.89189400453372947</v>
      </c>
      <c r="L38" s="10">
        <v>0.91466420358079958</v>
      </c>
      <c r="M38" s="13">
        <v>12650.36</v>
      </c>
      <c r="S38" s="16"/>
      <c r="T38" s="16"/>
      <c r="U38" s="16"/>
      <c r="V38" s="16"/>
      <c r="X38" s="17"/>
    </row>
    <row r="39" spans="1:24">
      <c r="A39" s="9" t="s">
        <v>51</v>
      </c>
      <c r="B39" s="42">
        <v>39479</v>
      </c>
      <c r="C39" s="10">
        <v>103.87990000000001</v>
      </c>
      <c r="D39" s="9">
        <v>50.3</v>
      </c>
      <c r="E39" s="22">
        <v>3.53</v>
      </c>
      <c r="F39" s="9">
        <v>3</v>
      </c>
      <c r="G39" s="39">
        <f t="shared" si="1"/>
        <v>0.5299999999999998</v>
      </c>
      <c r="H39" s="22">
        <v>2.98</v>
      </c>
      <c r="I39" s="14">
        <v>3.22</v>
      </c>
      <c r="J39" s="38"/>
      <c r="K39" s="15">
        <v>0.91959108941104684</v>
      </c>
      <c r="L39" s="10">
        <v>0.85014333721275881</v>
      </c>
      <c r="M39" s="13">
        <v>12266.39</v>
      </c>
      <c r="S39" s="16"/>
      <c r="T39" s="16"/>
      <c r="U39" s="16"/>
      <c r="V39" s="16"/>
      <c r="X39" s="17"/>
    </row>
    <row r="40" spans="1:24">
      <c r="A40" s="9" t="s">
        <v>52</v>
      </c>
      <c r="B40" s="42">
        <v>39508</v>
      </c>
      <c r="C40" s="10">
        <v>99.9</v>
      </c>
      <c r="D40" s="9">
        <v>48.3</v>
      </c>
      <c r="E40" s="22">
        <v>3.45</v>
      </c>
      <c r="F40" s="9">
        <v>2.25</v>
      </c>
      <c r="G40" s="39">
        <f t="shared" si="1"/>
        <v>1.2000000000000002</v>
      </c>
      <c r="H40" s="22">
        <v>2.61</v>
      </c>
      <c r="I40" s="14">
        <v>3.45</v>
      </c>
      <c r="J40" s="38"/>
      <c r="K40" s="15">
        <v>0.86668153766079248</v>
      </c>
      <c r="L40" s="10">
        <v>0.73282169958559817</v>
      </c>
      <c r="M40" s="13">
        <v>12262.89</v>
      </c>
      <c r="S40" s="16"/>
      <c r="T40" s="16"/>
      <c r="U40" s="16"/>
      <c r="V40" s="16"/>
      <c r="X40" s="17"/>
    </row>
    <row r="41" spans="1:24">
      <c r="A41" s="9" t="s">
        <v>53</v>
      </c>
      <c r="B41" s="42">
        <v>39539</v>
      </c>
      <c r="C41" s="10">
        <v>103.87</v>
      </c>
      <c r="D41" s="9">
        <v>48.6</v>
      </c>
      <c r="E41" s="22">
        <v>3.77</v>
      </c>
      <c r="F41" s="9">
        <v>2.25</v>
      </c>
      <c r="G41" s="39">
        <f t="shared" si="1"/>
        <v>1.52</v>
      </c>
      <c r="H41" s="22">
        <v>2.2799999999999998</v>
      </c>
      <c r="I41" s="14">
        <v>3.1</v>
      </c>
      <c r="J41" s="38"/>
      <c r="K41" s="15">
        <v>0.81529948403499586</v>
      </c>
      <c r="L41" s="10">
        <v>0.76282015492208988</v>
      </c>
      <c r="M41" s="13">
        <v>12820.13</v>
      </c>
      <c r="S41" s="16"/>
      <c r="T41" s="16"/>
      <c r="U41" s="16"/>
      <c r="V41" s="16"/>
      <c r="X41" s="17"/>
    </row>
    <row r="42" spans="1:24">
      <c r="A42" s="9" t="s">
        <v>54</v>
      </c>
      <c r="B42" s="42">
        <v>39569</v>
      </c>
      <c r="C42" s="10">
        <v>105.48990000000001</v>
      </c>
      <c r="D42" s="9">
        <v>48.6</v>
      </c>
      <c r="E42" s="22">
        <v>4.0599999999999996</v>
      </c>
      <c r="F42" s="9">
        <v>2</v>
      </c>
      <c r="G42" s="39">
        <f t="shared" si="1"/>
        <v>2.0599999999999996</v>
      </c>
      <c r="H42" s="22">
        <v>1.98</v>
      </c>
      <c r="I42" s="14">
        <v>3</v>
      </c>
      <c r="J42" s="38"/>
      <c r="K42" s="15">
        <v>0.78392993145468393</v>
      </c>
      <c r="L42" s="10">
        <v>0.79447720293440249</v>
      </c>
      <c r="M42" s="13">
        <v>12638.32</v>
      </c>
      <c r="S42" s="16"/>
      <c r="T42" s="16"/>
      <c r="U42" s="16"/>
      <c r="V42" s="16"/>
      <c r="X42" s="17"/>
    </row>
    <row r="43" spans="1:24">
      <c r="A43" s="9" t="s">
        <v>55</v>
      </c>
      <c r="B43" s="42">
        <v>39600</v>
      </c>
      <c r="C43" s="10">
        <v>106.0899</v>
      </c>
      <c r="D43" s="9">
        <v>49.6</v>
      </c>
      <c r="E43" s="22">
        <v>3.99</v>
      </c>
      <c r="F43" s="9">
        <v>2</v>
      </c>
      <c r="G43" s="39">
        <f t="shared" si="1"/>
        <v>1.9900000000000002</v>
      </c>
      <c r="H43" s="22">
        <v>2</v>
      </c>
      <c r="I43" s="14">
        <v>3.05</v>
      </c>
      <c r="J43" s="38"/>
      <c r="K43" s="15">
        <v>0.80548370408691161</v>
      </c>
      <c r="L43" s="10">
        <v>0.99170848294688674</v>
      </c>
      <c r="M43" s="13">
        <v>11350.01</v>
      </c>
      <c r="S43" s="16"/>
      <c r="T43" s="16"/>
      <c r="U43" s="16"/>
      <c r="V43" s="16"/>
      <c r="X43" s="17"/>
    </row>
    <row r="44" spans="1:24">
      <c r="A44" s="9" t="s">
        <v>56</v>
      </c>
      <c r="B44" s="42">
        <v>39630</v>
      </c>
      <c r="C44" s="10">
        <v>107.83</v>
      </c>
      <c r="D44" s="9">
        <v>50.2</v>
      </c>
      <c r="E44" s="22">
        <v>3.99</v>
      </c>
      <c r="F44" s="9">
        <v>2</v>
      </c>
      <c r="G44" s="39">
        <f t="shared" si="1"/>
        <v>1.9900000000000002</v>
      </c>
      <c r="H44" s="22">
        <v>2.0099999999999998</v>
      </c>
      <c r="I44" s="14">
        <v>3.22</v>
      </c>
      <c r="J44" s="38"/>
      <c r="K44" s="15">
        <v>0.82528778314147788</v>
      </c>
      <c r="L44" s="10">
        <v>1.089587063012728</v>
      </c>
      <c r="M44" s="13">
        <v>11378.02</v>
      </c>
      <c r="S44" s="16"/>
      <c r="T44" s="16"/>
      <c r="U44" s="16"/>
      <c r="V44" s="16"/>
      <c r="X44" s="17"/>
    </row>
    <row r="45" spans="1:24">
      <c r="A45" s="9" t="s">
        <v>57</v>
      </c>
      <c r="B45" s="42">
        <v>39661</v>
      </c>
      <c r="C45" s="10">
        <v>108.75</v>
      </c>
      <c r="D45" s="9">
        <v>50</v>
      </c>
      <c r="E45" s="22">
        <v>3.83</v>
      </c>
      <c r="F45" s="9">
        <v>2</v>
      </c>
      <c r="G45" s="39">
        <f t="shared" si="1"/>
        <v>1.83</v>
      </c>
      <c r="H45" s="22">
        <v>2</v>
      </c>
      <c r="I45" s="14">
        <v>3.29</v>
      </c>
      <c r="J45" s="38"/>
      <c r="K45" s="15">
        <v>0.81427900422733679</v>
      </c>
      <c r="L45" s="10">
        <v>1.0725379849049139</v>
      </c>
      <c r="M45" s="13">
        <v>11543.55</v>
      </c>
      <c r="S45" s="16"/>
      <c r="T45" s="16"/>
      <c r="U45" s="16"/>
      <c r="V45" s="16"/>
      <c r="X45" s="17"/>
    </row>
    <row r="46" spans="1:24">
      <c r="A46" s="9" t="s">
        <v>58</v>
      </c>
      <c r="B46" s="42">
        <v>39692</v>
      </c>
      <c r="C46" s="10">
        <v>106.0299</v>
      </c>
      <c r="D46" s="9">
        <v>49.9</v>
      </c>
      <c r="E46" s="22">
        <v>3.85</v>
      </c>
      <c r="F46" s="9">
        <v>2</v>
      </c>
      <c r="G46" s="39">
        <f t="shared" si="1"/>
        <v>1.85</v>
      </c>
      <c r="H46" s="22">
        <v>1.81</v>
      </c>
      <c r="I46" s="14">
        <v>4</v>
      </c>
      <c r="J46" s="38"/>
      <c r="K46" s="15">
        <v>0.70085193572738058</v>
      </c>
      <c r="L46" s="10">
        <v>0.94897392346887799</v>
      </c>
      <c r="M46" s="13">
        <v>10850.66</v>
      </c>
      <c r="S46" s="16"/>
      <c r="T46" s="16"/>
      <c r="U46" s="16"/>
      <c r="V46" s="16"/>
      <c r="X46" s="17"/>
    </row>
    <row r="47" spans="1:24">
      <c r="A47" s="9" t="s">
        <v>59</v>
      </c>
      <c r="B47" s="42">
        <v>39722</v>
      </c>
      <c r="C47" s="10">
        <v>98.41</v>
      </c>
      <c r="D47" s="9">
        <v>43.5</v>
      </c>
      <c r="E47" s="22">
        <v>4.01</v>
      </c>
      <c r="F47" s="9">
        <v>1</v>
      </c>
      <c r="G47" s="39">
        <f t="shared" si="1"/>
        <v>3.01</v>
      </c>
      <c r="H47" s="22">
        <v>0.97</v>
      </c>
      <c r="I47" s="14">
        <v>5.53</v>
      </c>
      <c r="J47" s="38"/>
      <c r="K47" s="15">
        <v>0.96362175809042927</v>
      </c>
      <c r="L47" s="10">
        <v>0.81373932946514849</v>
      </c>
      <c r="M47" s="13">
        <v>9325.01</v>
      </c>
      <c r="S47" s="16"/>
      <c r="T47" s="16"/>
      <c r="U47" s="16"/>
      <c r="V47" s="16"/>
      <c r="X47" s="17"/>
    </row>
    <row r="48" spans="1:24">
      <c r="A48" s="9" t="s">
        <v>60</v>
      </c>
      <c r="B48" s="42">
        <v>39753</v>
      </c>
      <c r="C48" s="10">
        <v>95.47</v>
      </c>
      <c r="D48" s="9">
        <v>38.9</v>
      </c>
      <c r="E48" s="22">
        <v>2.93</v>
      </c>
      <c r="F48" s="9">
        <v>1</v>
      </c>
      <c r="G48" s="39">
        <f t="shared" si="1"/>
        <v>1.9300000000000002</v>
      </c>
      <c r="H48" s="22">
        <v>0.39</v>
      </c>
      <c r="I48" s="14">
        <v>6.1</v>
      </c>
      <c r="J48" s="43"/>
      <c r="K48" s="15">
        <v>0.97149231531978186</v>
      </c>
      <c r="L48" s="10">
        <v>0.75324347718560647</v>
      </c>
      <c r="M48" s="13">
        <v>8829.0400000000009</v>
      </c>
      <c r="S48" s="16"/>
      <c r="T48" s="16"/>
      <c r="U48" s="16"/>
      <c r="V48" s="16"/>
      <c r="X48" s="17"/>
    </row>
    <row r="49" spans="1:24">
      <c r="A49" s="9" t="s">
        <v>61</v>
      </c>
      <c r="B49" s="42">
        <v>39783</v>
      </c>
      <c r="C49" s="10">
        <v>90.599900000000005</v>
      </c>
      <c r="D49" s="9">
        <v>36.200000000000003</v>
      </c>
      <c r="E49" s="22">
        <v>2.25</v>
      </c>
      <c r="F49" s="9">
        <v>0.25</v>
      </c>
      <c r="G49" s="39">
        <f t="shared" si="1"/>
        <v>2</v>
      </c>
      <c r="H49" s="22">
        <v>0.16</v>
      </c>
      <c r="I49" s="14">
        <v>5.82</v>
      </c>
      <c r="J49" s="43"/>
      <c r="K49" s="15">
        <v>0.86124330755502687</v>
      </c>
      <c r="L49" s="10">
        <v>0.69541595462932082</v>
      </c>
      <c r="M49" s="13">
        <v>8776.39</v>
      </c>
      <c r="S49" s="16"/>
      <c r="T49" s="16"/>
      <c r="U49" s="16"/>
      <c r="V49" s="16"/>
      <c r="X49" s="17"/>
    </row>
    <row r="50" spans="1:24">
      <c r="A50" s="9" t="s">
        <v>62</v>
      </c>
      <c r="B50" s="42">
        <v>39814</v>
      </c>
      <c r="C50" s="10">
        <v>89.97</v>
      </c>
      <c r="D50" s="9">
        <v>32.4</v>
      </c>
      <c r="E50" s="22">
        <v>2.87</v>
      </c>
      <c r="F50" s="38">
        <v>0.25</v>
      </c>
      <c r="G50" s="39">
        <f t="shared" si="1"/>
        <v>2.62</v>
      </c>
      <c r="H50" s="22">
        <v>0.15</v>
      </c>
      <c r="I50" s="14">
        <v>5.38</v>
      </c>
      <c r="J50" s="43"/>
      <c r="K50" s="15">
        <v>0.47</v>
      </c>
      <c r="L50" s="10">
        <v>0.5503409429966597</v>
      </c>
      <c r="M50" s="13">
        <v>8000.86</v>
      </c>
      <c r="S50" s="16"/>
      <c r="T50" s="16"/>
      <c r="U50" s="16"/>
      <c r="V50" s="16"/>
      <c r="X50" s="17"/>
    </row>
    <row r="51" spans="1:24">
      <c r="A51" s="9" t="s">
        <v>51</v>
      </c>
      <c r="B51" s="42">
        <v>39845</v>
      </c>
      <c r="C51" s="10">
        <v>97.58</v>
      </c>
      <c r="D51" s="9">
        <v>35.6</v>
      </c>
      <c r="E51" s="22">
        <v>3.02</v>
      </c>
      <c r="F51" s="38">
        <v>0.25</v>
      </c>
      <c r="G51" s="39">
        <f t="shared" si="1"/>
        <v>2.77</v>
      </c>
      <c r="H51" s="22">
        <v>0.22</v>
      </c>
      <c r="I51" s="14">
        <v>5.22</v>
      </c>
      <c r="J51" s="43"/>
      <c r="K51" s="18">
        <v>0.49</v>
      </c>
      <c r="L51" s="10">
        <v>0.3503743735539448</v>
      </c>
      <c r="M51" s="13">
        <v>7062.93</v>
      </c>
      <c r="S51" s="16"/>
      <c r="T51" s="16"/>
      <c r="U51" s="16"/>
      <c r="V51" s="16"/>
      <c r="X51" s="17"/>
    </row>
    <row r="52" spans="1:24">
      <c r="A52" s="9" t="s">
        <v>52</v>
      </c>
      <c r="B52" s="42">
        <v>39873</v>
      </c>
      <c r="C52" s="10">
        <v>98.809899999999999</v>
      </c>
      <c r="D52" s="9">
        <v>35.799999999999997</v>
      </c>
      <c r="E52" s="22">
        <v>2.71</v>
      </c>
      <c r="F52" s="38">
        <v>0.25</v>
      </c>
      <c r="G52" s="39">
        <f t="shared" si="1"/>
        <v>2.46</v>
      </c>
      <c r="H52" s="22">
        <v>0.18</v>
      </c>
      <c r="I52" s="14">
        <v>5.74</v>
      </c>
      <c r="J52" s="43"/>
      <c r="K52" s="18">
        <v>0.56000000000000005</v>
      </c>
      <c r="L52" s="10">
        <v>0.30468053213415769</v>
      </c>
      <c r="M52" s="13">
        <v>7608.92</v>
      </c>
      <c r="S52" s="16"/>
      <c r="T52" s="16"/>
      <c r="U52" s="16"/>
      <c r="V52" s="16"/>
      <c r="X52" s="17"/>
    </row>
    <row r="53" spans="1:24">
      <c r="A53" s="9" t="s">
        <v>53</v>
      </c>
      <c r="B53" s="42">
        <v>39904</v>
      </c>
      <c r="C53" s="10">
        <v>98.559899999999999</v>
      </c>
      <c r="D53" s="9">
        <v>36.299999999999997</v>
      </c>
      <c r="E53" s="22">
        <v>3.16</v>
      </c>
      <c r="F53" s="38">
        <v>0.25</v>
      </c>
      <c r="G53" s="39">
        <f t="shared" si="1"/>
        <v>2.91</v>
      </c>
      <c r="H53" s="22">
        <v>0.15</v>
      </c>
      <c r="I53" s="14">
        <v>5.08</v>
      </c>
      <c r="J53" s="43"/>
      <c r="K53" s="18">
        <v>0.65</v>
      </c>
      <c r="L53" s="10">
        <v>0.4447886974841988</v>
      </c>
      <c r="M53" s="13">
        <v>8168.12</v>
      </c>
      <c r="S53" s="16"/>
      <c r="T53" s="16"/>
      <c r="U53" s="16"/>
      <c r="V53" s="16"/>
      <c r="X53" s="17"/>
    </row>
    <row r="54" spans="1:24">
      <c r="A54" s="9" t="s">
        <v>54</v>
      </c>
      <c r="B54" s="42">
        <v>39934</v>
      </c>
      <c r="C54" s="10">
        <v>95.29</v>
      </c>
      <c r="D54" s="9">
        <v>40.1</v>
      </c>
      <c r="E54" s="22">
        <v>3.47</v>
      </c>
      <c r="F54" s="38">
        <v>0.25</v>
      </c>
      <c r="G54" s="39">
        <f t="shared" si="1"/>
        <v>3.22</v>
      </c>
      <c r="H54" s="22">
        <v>0.18</v>
      </c>
      <c r="I54" s="14">
        <v>4.29</v>
      </c>
      <c r="J54" s="43"/>
      <c r="K54" s="18">
        <v>0.73</v>
      </c>
      <c r="L54" s="10">
        <v>0.66715472215086902</v>
      </c>
      <c r="M54" s="13">
        <v>8500.33</v>
      </c>
      <c r="S54" s="16"/>
      <c r="T54" s="16"/>
      <c r="U54" s="16"/>
      <c r="V54" s="16"/>
      <c r="X54" s="17"/>
    </row>
    <row r="55" spans="1:24">
      <c r="A55" s="9" t="s">
        <v>55</v>
      </c>
      <c r="B55" s="42">
        <v>39965</v>
      </c>
      <c r="C55" s="10">
        <v>96.319900000000004</v>
      </c>
      <c r="D55" s="9">
        <v>42.8</v>
      </c>
      <c r="E55" s="22">
        <v>3.53</v>
      </c>
      <c r="F55" s="38">
        <v>0.25</v>
      </c>
      <c r="G55" s="39">
        <f t="shared" si="1"/>
        <v>3.28</v>
      </c>
      <c r="H55" s="22">
        <v>0.21</v>
      </c>
      <c r="I55" s="14">
        <v>3.64</v>
      </c>
      <c r="J55" s="43"/>
      <c r="K55" s="19">
        <v>0.8</v>
      </c>
      <c r="L55" s="10">
        <v>1.277964681233164</v>
      </c>
      <c r="M55" s="13">
        <v>8447</v>
      </c>
      <c r="S55" s="16"/>
      <c r="T55" s="16"/>
      <c r="U55" s="16"/>
      <c r="V55" s="16"/>
      <c r="X55" s="17"/>
    </row>
    <row r="56" spans="1:24">
      <c r="A56" s="9" t="s">
        <v>56</v>
      </c>
      <c r="B56" s="42">
        <v>39995</v>
      </c>
      <c r="C56" s="10">
        <v>94.66</v>
      </c>
      <c r="D56" s="9">
        <v>44.8</v>
      </c>
      <c r="E56" s="22">
        <v>3.52</v>
      </c>
      <c r="F56" s="38">
        <v>0.25</v>
      </c>
      <c r="G56" s="39">
        <f t="shared" si="1"/>
        <v>3.27</v>
      </c>
      <c r="H56" s="22">
        <v>0.16</v>
      </c>
      <c r="I56" s="14">
        <v>3.11</v>
      </c>
      <c r="J56" s="22">
        <v>-0.1173775749603134</v>
      </c>
      <c r="K56" s="19">
        <v>1.06</v>
      </c>
      <c r="L56" s="10">
        <v>1.360872267688801</v>
      </c>
      <c r="M56" s="13">
        <v>9171.61</v>
      </c>
      <c r="S56" s="16"/>
      <c r="T56" s="16"/>
      <c r="U56" s="16"/>
      <c r="V56" s="16"/>
      <c r="X56" s="17"/>
    </row>
    <row r="57" spans="1:24">
      <c r="A57" s="9" t="s">
        <v>57</v>
      </c>
      <c r="B57" s="42">
        <v>40026</v>
      </c>
      <c r="C57" s="10">
        <v>93.01</v>
      </c>
      <c r="D57" s="9">
        <v>48.9</v>
      </c>
      <c r="E57" s="22">
        <v>3.4</v>
      </c>
      <c r="F57" s="38">
        <v>0.25</v>
      </c>
      <c r="G57" s="39">
        <f t="shared" si="1"/>
        <v>3.15</v>
      </c>
      <c r="H57" s="22">
        <v>0.16</v>
      </c>
      <c r="I57" s="14">
        <v>2.98</v>
      </c>
      <c r="J57" s="22">
        <v>-0.28274269788677753</v>
      </c>
      <c r="K57" s="19">
        <v>1.06</v>
      </c>
      <c r="L57" s="10">
        <v>1.4693538700674751</v>
      </c>
      <c r="M57" s="13">
        <v>9496.2800000000007</v>
      </c>
      <c r="S57" s="16"/>
      <c r="T57" s="16"/>
      <c r="U57" s="16"/>
      <c r="V57" s="16"/>
      <c r="X57" s="17"/>
    </row>
    <row r="58" spans="1:24">
      <c r="A58" s="9" t="s">
        <v>58</v>
      </c>
      <c r="B58" s="42">
        <v>40057</v>
      </c>
      <c r="C58" s="10">
        <v>89.76</v>
      </c>
      <c r="D58" s="9">
        <v>52.9</v>
      </c>
      <c r="E58" s="22">
        <v>3.31</v>
      </c>
      <c r="F58" s="38">
        <v>0.25</v>
      </c>
      <c r="G58" s="39">
        <f t="shared" si="1"/>
        <v>3.06</v>
      </c>
      <c r="H58" s="22">
        <v>0.15</v>
      </c>
      <c r="I58" s="14">
        <v>2.86</v>
      </c>
      <c r="J58" s="22">
        <v>-0.40604609377241019</v>
      </c>
      <c r="K58" s="19">
        <v>1.17</v>
      </c>
      <c r="L58" s="10">
        <v>1.313501827646532</v>
      </c>
      <c r="M58" s="13">
        <v>9712.2800000000007</v>
      </c>
      <c r="S58" s="16"/>
      <c r="T58" s="16"/>
      <c r="U58" s="16"/>
      <c r="V58" s="16"/>
      <c r="X58" s="17"/>
    </row>
    <row r="59" spans="1:24">
      <c r="A59" s="9" t="s">
        <v>59</v>
      </c>
      <c r="B59" s="42">
        <v>40087</v>
      </c>
      <c r="C59" s="10">
        <v>90.08</v>
      </c>
      <c r="D59" s="9">
        <v>52.6</v>
      </c>
      <c r="E59" s="22">
        <v>3.41</v>
      </c>
      <c r="F59" s="38">
        <v>0.25</v>
      </c>
      <c r="G59" s="39">
        <f t="shared" si="1"/>
        <v>3.16</v>
      </c>
      <c r="H59" s="22">
        <v>0.12</v>
      </c>
      <c r="I59" s="14">
        <v>2.86</v>
      </c>
      <c r="J59" s="22">
        <v>-0.47462960648832908</v>
      </c>
      <c r="K59" s="19">
        <v>1.0900000000000001</v>
      </c>
      <c r="L59" s="10">
        <v>1.3091366589799689</v>
      </c>
      <c r="M59" s="13">
        <v>9712.73</v>
      </c>
      <c r="S59" s="16"/>
      <c r="T59" s="16"/>
      <c r="U59" s="16"/>
      <c r="V59" s="16"/>
      <c r="X59" s="17"/>
    </row>
    <row r="60" spans="1:24">
      <c r="A60" s="9" t="s">
        <v>60</v>
      </c>
      <c r="B60" s="42">
        <v>40118</v>
      </c>
      <c r="C60" s="10">
        <v>86.3399</v>
      </c>
      <c r="D60" s="9">
        <v>55.7</v>
      </c>
      <c r="E60" s="22">
        <v>3.21</v>
      </c>
      <c r="F60" s="38">
        <v>0.25</v>
      </c>
      <c r="G60" s="39">
        <f t="shared" si="1"/>
        <v>2.96</v>
      </c>
      <c r="H60" s="22">
        <v>0.12</v>
      </c>
      <c r="I60" s="14">
        <v>2.99</v>
      </c>
      <c r="J60" s="22">
        <v>-0.61039682775121573</v>
      </c>
      <c r="K60" s="19">
        <v>1.06</v>
      </c>
      <c r="L60" s="10">
        <v>1.2226037962084479</v>
      </c>
      <c r="M60" s="13">
        <v>10344.84</v>
      </c>
      <c r="S60" s="16"/>
      <c r="T60" s="16"/>
      <c r="U60" s="16"/>
      <c r="V60" s="16"/>
      <c r="X60" s="17"/>
    </row>
    <row r="61" spans="1:24">
      <c r="A61" s="9" t="s">
        <v>61</v>
      </c>
      <c r="B61" s="42">
        <v>40148</v>
      </c>
      <c r="C61" s="10">
        <v>92.9</v>
      </c>
      <c r="D61" s="9">
        <v>53.6</v>
      </c>
      <c r="E61" s="22">
        <v>3.85</v>
      </c>
      <c r="F61" s="38">
        <v>0.25</v>
      </c>
      <c r="G61" s="39">
        <f t="shared" si="1"/>
        <v>3.6</v>
      </c>
      <c r="H61" s="22">
        <v>0.12</v>
      </c>
      <c r="I61" s="14">
        <v>2.54</v>
      </c>
      <c r="J61" s="22">
        <v>-0.15397760002744401</v>
      </c>
      <c r="K61" s="19">
        <v>1.07</v>
      </c>
      <c r="L61" s="10">
        <v>1.29936754911289</v>
      </c>
      <c r="M61" s="13">
        <v>10428.049999999999</v>
      </c>
      <c r="S61" s="16"/>
      <c r="T61" s="16"/>
      <c r="U61" s="16"/>
      <c r="V61" s="16"/>
      <c r="X61" s="17"/>
    </row>
    <row r="62" spans="1:24">
      <c r="A62" s="9" t="s">
        <v>62</v>
      </c>
      <c r="B62" s="42">
        <v>40179</v>
      </c>
      <c r="C62" s="10">
        <v>90.3</v>
      </c>
      <c r="D62" s="9">
        <v>55.9</v>
      </c>
      <c r="E62" s="22">
        <v>3.63</v>
      </c>
      <c r="F62" s="38">
        <v>0.25</v>
      </c>
      <c r="G62" s="39">
        <f t="shared" si="1"/>
        <v>3.38</v>
      </c>
      <c r="H62" s="22">
        <v>0.11</v>
      </c>
      <c r="I62" s="14">
        <v>2.57</v>
      </c>
      <c r="J62" s="22">
        <v>-0.44770033142614191</v>
      </c>
      <c r="K62" s="19">
        <v>1.23</v>
      </c>
      <c r="L62" s="10">
        <v>1.36124210481393</v>
      </c>
      <c r="M62" s="13">
        <v>10067.33</v>
      </c>
      <c r="S62" s="16"/>
      <c r="T62" s="16"/>
      <c r="U62" s="16"/>
      <c r="V62" s="16"/>
      <c r="X62" s="17"/>
    </row>
    <row r="63" spans="1:24">
      <c r="A63" s="9" t="s">
        <v>51</v>
      </c>
      <c r="B63" s="42">
        <v>40210</v>
      </c>
      <c r="C63" s="10">
        <v>88.849900000000005</v>
      </c>
      <c r="D63" s="9">
        <v>58.4</v>
      </c>
      <c r="E63" s="22">
        <v>3.61</v>
      </c>
      <c r="F63" s="38">
        <v>0.25</v>
      </c>
      <c r="G63" s="39">
        <f t="shared" si="1"/>
        <v>3.36</v>
      </c>
      <c r="H63" s="22">
        <v>0.13</v>
      </c>
      <c r="I63" s="14">
        <v>2.62</v>
      </c>
      <c r="J63" s="22">
        <v>-0.5446879080275826</v>
      </c>
      <c r="K63" s="19">
        <v>1.23</v>
      </c>
      <c r="L63" s="10">
        <v>1.335632587150662</v>
      </c>
      <c r="M63" s="13">
        <v>10325.26</v>
      </c>
      <c r="S63" s="16"/>
      <c r="T63" s="16"/>
      <c r="U63" s="16"/>
      <c r="V63" s="16"/>
      <c r="X63" s="17"/>
    </row>
    <row r="64" spans="1:24">
      <c r="A64" s="9" t="s">
        <v>52</v>
      </c>
      <c r="B64" s="42">
        <v>40238</v>
      </c>
      <c r="C64" s="10">
        <v>93.459900000000005</v>
      </c>
      <c r="D64" s="9">
        <v>56.5</v>
      </c>
      <c r="E64" s="22">
        <v>3.84</v>
      </c>
      <c r="F64" s="38">
        <v>0.25</v>
      </c>
      <c r="G64" s="39">
        <f t="shared" si="1"/>
        <v>3.59</v>
      </c>
      <c r="H64" s="22">
        <v>0.16</v>
      </c>
      <c r="I64" s="14">
        <v>2.4700000000000002</v>
      </c>
      <c r="J64" s="22">
        <v>-0.47634946262544359</v>
      </c>
      <c r="K64" s="19">
        <v>1.21</v>
      </c>
      <c r="L64" s="10">
        <v>1.16641794329107</v>
      </c>
      <c r="M64" s="13">
        <v>10856.63</v>
      </c>
      <c r="S64" s="16"/>
      <c r="T64" s="16"/>
      <c r="U64" s="16"/>
      <c r="V64" s="16"/>
      <c r="X64" s="17"/>
    </row>
    <row r="65" spans="1:24">
      <c r="A65" s="9" t="s">
        <v>53</v>
      </c>
      <c r="B65" s="42">
        <v>40269</v>
      </c>
      <c r="C65" s="10">
        <v>93.809899999999999</v>
      </c>
      <c r="D65" s="9">
        <v>59.6</v>
      </c>
      <c r="E65" s="22">
        <v>3.69</v>
      </c>
      <c r="F65" s="38">
        <v>0.25</v>
      </c>
      <c r="G65" s="39">
        <f t="shared" si="1"/>
        <v>3.44</v>
      </c>
      <c r="H65" s="22">
        <v>0.2</v>
      </c>
      <c r="I65" s="14">
        <v>2.38</v>
      </c>
      <c r="J65" s="22">
        <v>-0.46649602221534181</v>
      </c>
      <c r="K65" s="19">
        <v>1.1299999999999999</v>
      </c>
      <c r="L65" s="10">
        <v>1.0709608036550491</v>
      </c>
      <c r="M65" s="13">
        <v>11008.61</v>
      </c>
      <c r="S65" s="16"/>
      <c r="T65" s="16"/>
      <c r="U65" s="16"/>
      <c r="V65" s="16"/>
      <c r="X65" s="17"/>
    </row>
    <row r="66" spans="1:24">
      <c r="A66" s="9" t="s">
        <v>54</v>
      </c>
      <c r="B66" s="42">
        <v>40299</v>
      </c>
      <c r="C66" s="10">
        <v>91.239900000000006</v>
      </c>
      <c r="D66" s="9">
        <v>60.4</v>
      </c>
      <c r="E66" s="22">
        <v>3.31</v>
      </c>
      <c r="F66" s="38">
        <v>0.25</v>
      </c>
      <c r="G66" s="39">
        <f t="shared" ref="G66:G97" si="2">E66-F66</f>
        <v>3.06</v>
      </c>
      <c r="H66" s="22">
        <v>0.2</v>
      </c>
      <c r="I66" s="14">
        <v>2.89</v>
      </c>
      <c r="J66" s="22">
        <v>-0.48283184609355789</v>
      </c>
      <c r="K66" s="19">
        <v>1.1299999999999999</v>
      </c>
      <c r="L66" s="10">
        <v>1.126844711708525</v>
      </c>
      <c r="M66" s="13">
        <v>10136.629999999999</v>
      </c>
      <c r="S66" s="16"/>
      <c r="T66" s="16"/>
      <c r="U66" s="16"/>
      <c r="V66" s="16"/>
      <c r="X66" s="17"/>
    </row>
    <row r="67" spans="1:24">
      <c r="A67" s="9" t="s">
        <v>55</v>
      </c>
      <c r="B67" s="42">
        <v>40330</v>
      </c>
      <c r="C67" s="10">
        <v>88.389899999999997</v>
      </c>
      <c r="D67" s="9">
        <v>59.7</v>
      </c>
      <c r="E67" s="22">
        <v>2.97</v>
      </c>
      <c r="F67" s="38">
        <v>0.25</v>
      </c>
      <c r="G67" s="39">
        <f t="shared" si="2"/>
        <v>2.72</v>
      </c>
      <c r="H67" s="22">
        <v>0.18</v>
      </c>
      <c r="I67" s="14">
        <v>3.08</v>
      </c>
      <c r="J67" s="22">
        <v>-0.54208821741118918</v>
      </c>
      <c r="K67" s="19">
        <v>1.18</v>
      </c>
      <c r="L67" s="10">
        <v>1.401345151848546</v>
      </c>
      <c r="M67" s="13">
        <v>9774.02</v>
      </c>
      <c r="S67" s="16"/>
      <c r="T67" s="16"/>
      <c r="U67" s="16"/>
      <c r="V67" s="16"/>
      <c r="X67" s="17"/>
    </row>
    <row r="68" spans="1:24">
      <c r="A68" s="9" t="s">
        <v>56</v>
      </c>
      <c r="B68" s="42">
        <v>40360</v>
      </c>
      <c r="C68" s="10">
        <v>86.4499</v>
      </c>
      <c r="D68" s="9">
        <v>56.2</v>
      </c>
      <c r="E68" s="22">
        <v>2.94</v>
      </c>
      <c r="F68" s="38">
        <v>0.25</v>
      </c>
      <c r="G68" s="39">
        <f t="shared" si="2"/>
        <v>2.69</v>
      </c>
      <c r="H68" s="22">
        <v>0.18</v>
      </c>
      <c r="I68" s="14">
        <v>2.91</v>
      </c>
      <c r="J68" s="22">
        <v>-0.58967538632128758</v>
      </c>
      <c r="K68" s="19">
        <v>1.23</v>
      </c>
      <c r="L68" s="10">
        <v>1.5260461248250541</v>
      </c>
      <c r="M68" s="13">
        <v>10465.94</v>
      </c>
      <c r="S68" s="16"/>
      <c r="T68" s="16"/>
      <c r="U68" s="16"/>
      <c r="V68" s="16"/>
      <c r="X68" s="17"/>
    </row>
    <row r="69" spans="1:24">
      <c r="A69" s="9" t="s">
        <v>57</v>
      </c>
      <c r="B69" s="42">
        <v>40391</v>
      </c>
      <c r="C69" s="10">
        <v>84.16</v>
      </c>
      <c r="D69" s="9">
        <v>55.5</v>
      </c>
      <c r="E69" s="22">
        <v>2.4700000000000002</v>
      </c>
      <c r="F69" s="38">
        <v>0.25</v>
      </c>
      <c r="G69" s="39">
        <f t="shared" si="2"/>
        <v>2.2200000000000002</v>
      </c>
      <c r="H69" s="22">
        <v>0.19</v>
      </c>
      <c r="I69" s="14">
        <v>3.01</v>
      </c>
      <c r="J69" s="22">
        <v>-0.69854397093825327</v>
      </c>
      <c r="K69" s="19">
        <v>1.17</v>
      </c>
      <c r="L69" s="10">
        <v>1.3779380871219631</v>
      </c>
      <c r="M69" s="13">
        <v>10014.719999999999</v>
      </c>
      <c r="S69" s="16"/>
      <c r="T69" s="16"/>
      <c r="U69" s="16"/>
      <c r="V69" s="16"/>
      <c r="X69" s="17"/>
    </row>
    <row r="70" spans="1:24">
      <c r="A70" s="9" t="s">
        <v>58</v>
      </c>
      <c r="B70" s="42">
        <v>40422</v>
      </c>
      <c r="C70" s="10">
        <v>83.4499</v>
      </c>
      <c r="D70" s="9">
        <v>56.3</v>
      </c>
      <c r="E70" s="22">
        <v>2.5299999999999998</v>
      </c>
      <c r="F70" s="38">
        <v>0.25</v>
      </c>
      <c r="G70" s="39">
        <f t="shared" si="2"/>
        <v>2.2799999999999998</v>
      </c>
      <c r="H70" s="22">
        <v>0.19</v>
      </c>
      <c r="I70" s="14">
        <v>3.05</v>
      </c>
      <c r="J70" s="22">
        <v>-0.79569874616935499</v>
      </c>
      <c r="K70" s="19">
        <v>1.03</v>
      </c>
      <c r="L70" s="10">
        <v>1.141793197804976</v>
      </c>
      <c r="M70" s="13">
        <v>10788.05</v>
      </c>
      <c r="S70" s="16"/>
      <c r="T70" s="16"/>
      <c r="U70" s="16"/>
      <c r="V70" s="16"/>
      <c r="X70" s="17"/>
    </row>
    <row r="71" spans="1:24">
      <c r="A71" s="9" t="s">
        <v>59</v>
      </c>
      <c r="B71" s="42">
        <v>40452</v>
      </c>
      <c r="C71" s="10">
        <v>80.389899999999997</v>
      </c>
      <c r="D71" s="9">
        <v>54.4</v>
      </c>
      <c r="E71" s="22">
        <v>2.63</v>
      </c>
      <c r="F71" s="38">
        <v>0.25</v>
      </c>
      <c r="G71" s="39">
        <f t="shared" si="2"/>
        <v>2.38</v>
      </c>
      <c r="H71" s="22">
        <v>0.19</v>
      </c>
      <c r="I71" s="14">
        <v>3.15</v>
      </c>
      <c r="J71" s="22">
        <v>-0.99515811148102973</v>
      </c>
      <c r="K71" s="19">
        <v>0.98176553933345656</v>
      </c>
      <c r="L71" s="10">
        <v>1.119538099650724</v>
      </c>
      <c r="M71" s="13">
        <v>11118.49</v>
      </c>
      <c r="S71" s="16"/>
      <c r="T71" s="16"/>
      <c r="U71" s="16"/>
      <c r="V71" s="16"/>
      <c r="X71" s="17"/>
    </row>
    <row r="72" spans="1:24">
      <c r="A72" s="9" t="s">
        <v>60</v>
      </c>
      <c r="B72" s="42">
        <v>40483</v>
      </c>
      <c r="C72" s="10">
        <v>83.669899999999998</v>
      </c>
      <c r="D72" s="9">
        <v>56.9</v>
      </c>
      <c r="E72" s="22">
        <v>2.81</v>
      </c>
      <c r="F72" s="38">
        <v>0.25</v>
      </c>
      <c r="G72" s="39">
        <f t="shared" si="2"/>
        <v>2.56</v>
      </c>
      <c r="H72" s="22">
        <v>0.19</v>
      </c>
      <c r="I72" s="14">
        <v>3.03</v>
      </c>
      <c r="J72" s="22">
        <v>-0.95601419910052154</v>
      </c>
      <c r="K72" s="19">
        <v>0.96509921521087216</v>
      </c>
      <c r="L72" s="10">
        <v>1.0856442807544919</v>
      </c>
      <c r="M72" s="13">
        <v>11006.02</v>
      </c>
      <c r="S72" s="16"/>
      <c r="T72" s="16"/>
      <c r="U72" s="16"/>
      <c r="V72" s="16"/>
      <c r="X72" s="17"/>
    </row>
    <row r="73" spans="1:24">
      <c r="A73" s="9" t="s">
        <v>61</v>
      </c>
      <c r="B73" s="42">
        <v>40513</v>
      </c>
      <c r="C73" s="10">
        <v>81.150000000000006</v>
      </c>
      <c r="D73" s="9">
        <v>56.6</v>
      </c>
      <c r="E73" s="22">
        <v>3.3</v>
      </c>
      <c r="F73" s="38">
        <v>0.25</v>
      </c>
      <c r="G73" s="39">
        <f t="shared" si="2"/>
        <v>3.05</v>
      </c>
      <c r="H73" s="22">
        <v>0.18</v>
      </c>
      <c r="I73" s="14">
        <v>2.68</v>
      </c>
      <c r="J73" s="22">
        <v>-0.88481862270105882</v>
      </c>
      <c r="K73" s="19">
        <v>0.8977898983012329</v>
      </c>
      <c r="L73" s="10">
        <v>1.0744798546342049</v>
      </c>
      <c r="M73" s="13">
        <v>11577.51</v>
      </c>
      <c r="S73" s="16"/>
      <c r="T73" s="16"/>
      <c r="U73" s="16"/>
      <c r="V73" s="16"/>
      <c r="X73" s="17"/>
    </row>
    <row r="74" spans="1:24">
      <c r="A74" s="9" t="s">
        <v>62</v>
      </c>
      <c r="B74" s="42">
        <v>40544</v>
      </c>
      <c r="C74" s="10">
        <v>82.069900000000004</v>
      </c>
      <c r="D74" s="9">
        <v>57</v>
      </c>
      <c r="E74" s="22">
        <v>3.42</v>
      </c>
      <c r="F74" s="38">
        <v>0.25</v>
      </c>
      <c r="G74" s="39">
        <f t="shared" si="2"/>
        <v>3.17</v>
      </c>
      <c r="H74" s="22">
        <v>0.17</v>
      </c>
      <c r="I74" s="14">
        <v>2.68</v>
      </c>
      <c r="J74" s="22">
        <v>-1.011230528413136</v>
      </c>
      <c r="K74" s="19">
        <v>0.84722144496054619</v>
      </c>
      <c r="L74" s="10">
        <v>0.9942507174578743</v>
      </c>
      <c r="M74" s="13">
        <v>11891.93</v>
      </c>
      <c r="S74" s="16"/>
      <c r="T74" s="16"/>
      <c r="U74" s="16"/>
      <c r="V74" s="16"/>
      <c r="X74" s="17"/>
    </row>
    <row r="75" spans="1:24">
      <c r="A75" s="9" t="s">
        <v>51</v>
      </c>
      <c r="B75" s="42">
        <v>40575</v>
      </c>
      <c r="C75" s="10">
        <v>81.760000000000005</v>
      </c>
      <c r="D75" s="9">
        <v>60.8</v>
      </c>
      <c r="E75" s="22">
        <v>3.42</v>
      </c>
      <c r="F75" s="38">
        <v>0.25</v>
      </c>
      <c r="G75" s="39">
        <f t="shared" si="2"/>
        <v>3.17</v>
      </c>
      <c r="H75" s="22">
        <v>0.16</v>
      </c>
      <c r="I75" s="14">
        <v>2.57</v>
      </c>
      <c r="J75" s="22">
        <v>-1.091306515152582</v>
      </c>
      <c r="K75" s="19">
        <v>0.8674495732071984</v>
      </c>
      <c r="L75" s="10">
        <v>1.048299142222032</v>
      </c>
      <c r="M75" s="13">
        <v>12226.34</v>
      </c>
      <c r="S75" s="16"/>
      <c r="T75" s="16"/>
      <c r="U75" s="16"/>
      <c r="V75" s="16"/>
      <c r="X75" s="17"/>
    </row>
    <row r="76" spans="1:24">
      <c r="A76" s="9" t="s">
        <v>52</v>
      </c>
      <c r="B76" s="42">
        <v>40603</v>
      </c>
      <c r="C76" s="10">
        <v>83.15</v>
      </c>
      <c r="D76" s="9">
        <v>61.4</v>
      </c>
      <c r="E76" s="22">
        <v>3.47</v>
      </c>
      <c r="F76" s="38">
        <v>0.25</v>
      </c>
      <c r="G76" s="39">
        <f t="shared" si="2"/>
        <v>3.22</v>
      </c>
      <c r="H76" s="22">
        <v>0.14000000000000001</v>
      </c>
      <c r="I76" s="14">
        <v>2.58</v>
      </c>
      <c r="J76" s="22">
        <v>-0.99145963271442916</v>
      </c>
      <c r="K76" s="19">
        <v>0.95372549019607844</v>
      </c>
      <c r="L76" s="10">
        <v>0.94940045341564006</v>
      </c>
      <c r="M76" s="13">
        <v>12319.73</v>
      </c>
      <c r="S76" s="16"/>
      <c r="T76" s="16"/>
      <c r="U76" s="16"/>
      <c r="V76" s="16"/>
      <c r="X76" s="17"/>
    </row>
    <row r="77" spans="1:24">
      <c r="A77" s="9" t="s">
        <v>53</v>
      </c>
      <c r="B77" s="42">
        <v>40634</v>
      </c>
      <c r="C77" s="10">
        <v>81.209900000000005</v>
      </c>
      <c r="D77" s="9">
        <v>61.2</v>
      </c>
      <c r="E77" s="22">
        <v>3.32</v>
      </c>
      <c r="F77" s="38">
        <v>0.25</v>
      </c>
      <c r="G77" s="39">
        <f t="shared" si="2"/>
        <v>3.07</v>
      </c>
      <c r="H77" s="22">
        <v>0.1</v>
      </c>
      <c r="I77" s="14">
        <v>2.58</v>
      </c>
      <c r="J77" s="22">
        <v>-1.066277584072266</v>
      </c>
      <c r="K77" s="19">
        <v>0.97982145040968571</v>
      </c>
      <c r="L77" s="10">
        <v>0.96895745728466898</v>
      </c>
      <c r="M77" s="13">
        <v>12810.54</v>
      </c>
      <c r="S77" s="16"/>
      <c r="T77" s="16"/>
      <c r="U77" s="16"/>
      <c r="V77" s="16"/>
      <c r="X77" s="17"/>
    </row>
    <row r="78" spans="1:24">
      <c r="A78" s="9" t="s">
        <v>54</v>
      </c>
      <c r="B78" s="42">
        <v>40664</v>
      </c>
      <c r="C78" s="10">
        <v>81.519900000000007</v>
      </c>
      <c r="D78" s="9">
        <v>60.4</v>
      </c>
      <c r="E78" s="22">
        <v>3.05</v>
      </c>
      <c r="F78" s="38">
        <v>0.25</v>
      </c>
      <c r="G78" s="39">
        <f t="shared" si="2"/>
        <v>2.8</v>
      </c>
      <c r="H78" s="22">
        <v>0.09</v>
      </c>
      <c r="I78" s="14">
        <v>2.65</v>
      </c>
      <c r="J78" s="22">
        <v>-1.1404344508762341</v>
      </c>
      <c r="K78" s="19">
        <v>0.97232207045291152</v>
      </c>
      <c r="L78" s="10">
        <v>0.94367911377700808</v>
      </c>
      <c r="M78" s="13">
        <v>12569.79</v>
      </c>
      <c r="S78" s="16"/>
      <c r="T78" s="16"/>
      <c r="U78" s="16"/>
      <c r="V78" s="16"/>
      <c r="X78" s="17"/>
    </row>
    <row r="79" spans="1:24">
      <c r="A79" s="9" t="s">
        <v>55</v>
      </c>
      <c r="B79" s="42">
        <v>40695</v>
      </c>
      <c r="C79" s="10">
        <v>80.519900000000007</v>
      </c>
      <c r="D79" s="9">
        <v>53.5</v>
      </c>
      <c r="E79" s="22">
        <v>3.18</v>
      </c>
      <c r="F79" s="38">
        <v>0.25</v>
      </c>
      <c r="G79" s="39">
        <f t="shared" si="2"/>
        <v>2.93</v>
      </c>
      <c r="H79" s="22">
        <v>0.09</v>
      </c>
      <c r="I79" s="14">
        <v>2.72</v>
      </c>
      <c r="J79" s="22">
        <v>-1.12182859605845</v>
      </c>
      <c r="K79" s="19">
        <v>0.93915376173637377</v>
      </c>
      <c r="L79" s="10">
        <v>0.95673060020391409</v>
      </c>
      <c r="M79" s="13">
        <v>12414.34</v>
      </c>
      <c r="S79" s="16"/>
      <c r="T79" s="16"/>
      <c r="U79" s="16"/>
      <c r="V79" s="16"/>
      <c r="X79" s="17"/>
    </row>
    <row r="80" spans="1:24">
      <c r="A80" s="9" t="s">
        <v>56</v>
      </c>
      <c r="B80" s="42">
        <v>40725</v>
      </c>
      <c r="C80" s="10">
        <v>76.73</v>
      </c>
      <c r="D80" s="9">
        <v>55.3</v>
      </c>
      <c r="E80" s="22">
        <v>2.82</v>
      </c>
      <c r="F80" s="38">
        <v>0.25</v>
      </c>
      <c r="G80" s="39">
        <f t="shared" si="2"/>
        <v>2.57</v>
      </c>
      <c r="H80" s="22">
        <v>7.0000000000000007E-2</v>
      </c>
      <c r="I80" s="14">
        <v>2.77</v>
      </c>
      <c r="J80" s="22">
        <v>-1.1922176508092659</v>
      </c>
      <c r="K80" s="19">
        <v>0.85340520641598749</v>
      </c>
      <c r="L80" s="10">
        <v>0.83545356584558872</v>
      </c>
      <c r="M80" s="13">
        <v>12143.24</v>
      </c>
      <c r="S80" s="16"/>
      <c r="T80" s="16"/>
      <c r="U80" s="16"/>
      <c r="V80" s="16"/>
      <c r="X80" s="17"/>
    </row>
    <row r="81" spans="1:24">
      <c r="A81" s="9" t="s">
        <v>57</v>
      </c>
      <c r="B81" s="42">
        <v>40756</v>
      </c>
      <c r="C81" s="10">
        <v>76.5899</v>
      </c>
      <c r="D81" s="9">
        <v>50.9</v>
      </c>
      <c r="E81" s="22">
        <v>2.23</v>
      </c>
      <c r="F81" s="38">
        <v>0.25</v>
      </c>
      <c r="G81" s="39">
        <f t="shared" si="2"/>
        <v>1.98</v>
      </c>
      <c r="H81" s="22">
        <v>0.1</v>
      </c>
      <c r="I81" s="14">
        <v>3.25</v>
      </c>
      <c r="J81" s="22">
        <v>-1.3770837142732191</v>
      </c>
      <c r="K81" s="19">
        <v>0.79742059408657473</v>
      </c>
      <c r="L81" s="10">
        <v>0.75661837594012316</v>
      </c>
      <c r="M81" s="13">
        <v>11613.53</v>
      </c>
      <c r="S81" s="16"/>
      <c r="T81" s="16"/>
      <c r="U81" s="16"/>
      <c r="V81" s="16"/>
      <c r="X81" s="17"/>
    </row>
    <row r="82" spans="1:24">
      <c r="A82" s="9" t="s">
        <v>58</v>
      </c>
      <c r="B82" s="42">
        <v>40787</v>
      </c>
      <c r="C82" s="10">
        <v>77.040000000000006</v>
      </c>
      <c r="D82" s="9">
        <v>50.6</v>
      </c>
      <c r="E82" s="22">
        <v>1.92</v>
      </c>
      <c r="F82" s="38">
        <v>0.25</v>
      </c>
      <c r="G82" s="39">
        <f t="shared" si="2"/>
        <v>1.67</v>
      </c>
      <c r="H82" s="22">
        <v>0.08</v>
      </c>
      <c r="I82" s="14">
        <v>3.3</v>
      </c>
      <c r="J82" s="22">
        <v>-1.4024179299210651</v>
      </c>
      <c r="K82" s="19">
        <v>0.70536733917015604</v>
      </c>
      <c r="L82" s="10">
        <v>0.74665021653426189</v>
      </c>
      <c r="M82" s="13">
        <v>10913.38</v>
      </c>
      <c r="S82" s="16"/>
      <c r="T82" s="16"/>
      <c r="U82" s="16"/>
      <c r="V82" s="16"/>
      <c r="X82" s="17"/>
    </row>
    <row r="83" spans="1:24">
      <c r="A83" s="9" t="s">
        <v>59</v>
      </c>
      <c r="B83" s="42">
        <v>40817</v>
      </c>
      <c r="C83" s="10">
        <v>78.1999</v>
      </c>
      <c r="D83" s="9">
        <v>51.6</v>
      </c>
      <c r="E83" s="22">
        <v>2.17</v>
      </c>
      <c r="F83" s="38">
        <v>0.25</v>
      </c>
      <c r="G83" s="39">
        <f t="shared" si="2"/>
        <v>1.92</v>
      </c>
      <c r="H83" s="22">
        <v>7.0000000000000007E-2</v>
      </c>
      <c r="I83" s="14">
        <v>3.02</v>
      </c>
      <c r="J83" s="22">
        <v>-1.437214906215051</v>
      </c>
      <c r="K83" s="19">
        <v>0.73654931256457123</v>
      </c>
      <c r="L83" s="10">
        <v>0.83193521282627569</v>
      </c>
      <c r="M83" s="13">
        <v>11955.01</v>
      </c>
      <c r="Q83" s="20"/>
      <c r="U83" s="16"/>
      <c r="V83" s="16"/>
      <c r="X83" s="17"/>
    </row>
    <row r="84" spans="1:24">
      <c r="A84" s="9" t="s">
        <v>60</v>
      </c>
      <c r="B84" s="42">
        <v>40848</v>
      </c>
      <c r="C84" s="10">
        <v>77.5</v>
      </c>
      <c r="D84" s="9">
        <v>50.8</v>
      </c>
      <c r="E84" s="22">
        <v>2.08</v>
      </c>
      <c r="F84" s="38">
        <v>0.25</v>
      </c>
      <c r="G84" s="39">
        <f t="shared" si="2"/>
        <v>1.83</v>
      </c>
      <c r="H84" s="22">
        <v>0.08</v>
      </c>
      <c r="I84" s="14">
        <v>3.24</v>
      </c>
      <c r="J84" s="22">
        <v>-1.4835113829120159</v>
      </c>
      <c r="K84" s="19">
        <v>0.83045806067816774</v>
      </c>
      <c r="L84" s="10">
        <v>0.96997508587973236</v>
      </c>
      <c r="M84" s="13">
        <v>12045.68</v>
      </c>
      <c r="Q84" s="20"/>
      <c r="U84" s="16"/>
      <c r="V84" s="16"/>
      <c r="X84" s="17"/>
    </row>
    <row r="85" spans="1:24">
      <c r="A85" s="9" t="s">
        <v>61</v>
      </c>
      <c r="B85" s="42">
        <v>40878</v>
      </c>
      <c r="C85" s="10">
        <v>76.94</v>
      </c>
      <c r="D85" s="9">
        <v>52.7</v>
      </c>
      <c r="E85" s="22">
        <v>1.89</v>
      </c>
      <c r="F85" s="38">
        <v>0.25</v>
      </c>
      <c r="G85" s="39">
        <f t="shared" si="2"/>
        <v>1.64</v>
      </c>
      <c r="H85" s="22">
        <v>7.0000000000000007E-2</v>
      </c>
      <c r="I85" s="14">
        <v>3.27</v>
      </c>
      <c r="J85" s="22">
        <v>-1.4664151908827241</v>
      </c>
      <c r="K85" s="19">
        <v>0.8483846153846154</v>
      </c>
      <c r="L85" s="10">
        <v>1.195331957589127</v>
      </c>
      <c r="M85" s="13">
        <v>12217.56</v>
      </c>
      <c r="Q85" s="20"/>
      <c r="U85" s="16"/>
      <c r="V85" s="16"/>
      <c r="X85" s="17"/>
    </row>
    <row r="86" spans="1:24">
      <c r="A86" s="9" t="s">
        <v>62</v>
      </c>
      <c r="B86" s="42">
        <v>40909</v>
      </c>
      <c r="C86" s="10">
        <v>76.19</v>
      </c>
      <c r="D86" s="9">
        <v>53.9</v>
      </c>
      <c r="E86" s="22">
        <v>1.83</v>
      </c>
      <c r="F86" s="38">
        <v>0.25</v>
      </c>
      <c r="G86" s="39">
        <f t="shared" si="2"/>
        <v>1.58</v>
      </c>
      <c r="H86" s="22">
        <v>0.08</v>
      </c>
      <c r="I86" s="14">
        <v>3.24</v>
      </c>
      <c r="J86" s="22">
        <v>-1.5397667112328279</v>
      </c>
      <c r="K86" s="19">
        <v>0.95773852730058873</v>
      </c>
      <c r="L86" s="10">
        <v>1.0649791231732779</v>
      </c>
      <c r="M86" s="13">
        <v>12632.91</v>
      </c>
      <c r="Q86" s="20"/>
      <c r="U86" s="16"/>
      <c r="V86" s="16"/>
      <c r="X86" s="17"/>
    </row>
    <row r="87" spans="1:24">
      <c r="A87" s="9" t="s">
        <v>51</v>
      </c>
      <c r="B87" s="42">
        <v>40940</v>
      </c>
      <c r="C87" s="10">
        <v>81.22</v>
      </c>
      <c r="D87" s="9">
        <v>54.1</v>
      </c>
      <c r="E87" s="22">
        <v>1.98</v>
      </c>
      <c r="F87" s="38">
        <v>0.25</v>
      </c>
      <c r="G87" s="39">
        <f t="shared" si="2"/>
        <v>1.73</v>
      </c>
      <c r="H87" s="22">
        <v>0.1</v>
      </c>
      <c r="I87" s="14">
        <v>3.1</v>
      </c>
      <c r="J87" s="22">
        <v>-1.4516705880030361</v>
      </c>
      <c r="K87" s="19">
        <v>1.0106592077411549</v>
      </c>
      <c r="L87" s="10">
        <v>0.98044930573749034</v>
      </c>
      <c r="M87" s="13">
        <v>12952.07</v>
      </c>
      <c r="Q87" s="20"/>
      <c r="U87" s="16"/>
      <c r="V87" s="16"/>
      <c r="X87" s="17"/>
    </row>
    <row r="88" spans="1:24">
      <c r="A88" s="9" t="s">
        <v>52</v>
      </c>
      <c r="B88" s="42">
        <v>40969</v>
      </c>
      <c r="C88" s="10">
        <v>82.79</v>
      </c>
      <c r="D88" s="9">
        <v>52.4</v>
      </c>
      <c r="E88" s="22">
        <v>2.23</v>
      </c>
      <c r="F88" s="38">
        <v>0.25</v>
      </c>
      <c r="G88" s="39">
        <f t="shared" si="2"/>
        <v>1.98</v>
      </c>
      <c r="H88" s="22">
        <v>0.13</v>
      </c>
      <c r="I88" s="14">
        <v>3.07</v>
      </c>
      <c r="J88" s="22">
        <v>-1.2660754379502459</v>
      </c>
      <c r="K88" s="19">
        <v>1.122786579683132</v>
      </c>
      <c r="L88" s="10">
        <v>0.77927468532355393</v>
      </c>
      <c r="M88" s="13">
        <v>13212.04</v>
      </c>
      <c r="Q88" s="20"/>
      <c r="U88" s="16"/>
      <c r="V88" s="16"/>
      <c r="X88" s="17"/>
    </row>
    <row r="89" spans="1:24">
      <c r="A89" s="9" t="s">
        <v>53</v>
      </c>
      <c r="B89" s="42">
        <v>41000</v>
      </c>
      <c r="C89" s="10">
        <v>79.779899999999998</v>
      </c>
      <c r="D89" s="9">
        <v>53.4</v>
      </c>
      <c r="E89" s="22">
        <v>1.95</v>
      </c>
      <c r="F89" s="38">
        <v>0.25</v>
      </c>
      <c r="G89" s="39">
        <f t="shared" si="2"/>
        <v>1.7</v>
      </c>
      <c r="H89" s="22">
        <v>0.14000000000000001</v>
      </c>
      <c r="I89" s="14">
        <v>3.2</v>
      </c>
      <c r="J89" s="22">
        <v>-1.262008005035125</v>
      </c>
      <c r="K89" s="19">
        <v>1.0987865908000269</v>
      </c>
      <c r="L89" s="10">
        <v>0.87882950417814854</v>
      </c>
      <c r="M89" s="13">
        <v>13213.63</v>
      </c>
      <c r="Q89" s="20"/>
      <c r="U89" s="16"/>
      <c r="V89" s="16"/>
      <c r="X89" s="17"/>
    </row>
    <row r="90" spans="1:24">
      <c r="A90" s="9" t="s">
        <v>54</v>
      </c>
      <c r="B90" s="42">
        <v>41030</v>
      </c>
      <c r="C90" s="10">
        <v>78.34</v>
      </c>
      <c r="D90" s="9">
        <v>54.8</v>
      </c>
      <c r="E90" s="22">
        <v>1.59</v>
      </c>
      <c r="F90" s="38">
        <v>0.25</v>
      </c>
      <c r="G90" s="39">
        <f t="shared" si="2"/>
        <v>1.34</v>
      </c>
      <c r="H90" s="22">
        <v>0.16</v>
      </c>
      <c r="I90" s="14">
        <v>3.4</v>
      </c>
      <c r="J90" s="22">
        <v>-1.237215318223915</v>
      </c>
      <c r="K90" s="19">
        <v>1.048333658156305</v>
      </c>
      <c r="L90" s="10">
        <v>0.90778746449112102</v>
      </c>
      <c r="M90" s="13">
        <v>12393.45</v>
      </c>
      <c r="Q90" s="20"/>
      <c r="U90" s="16"/>
      <c r="V90" s="16"/>
      <c r="X90" s="17"/>
    </row>
    <row r="91" spans="1:24">
      <c r="A91" s="9" t="s">
        <v>55</v>
      </c>
      <c r="B91" s="42">
        <v>41061</v>
      </c>
      <c r="C91" s="10">
        <v>79.77</v>
      </c>
      <c r="D91" s="9">
        <v>53.5</v>
      </c>
      <c r="E91" s="22">
        <v>1.67</v>
      </c>
      <c r="F91" s="38">
        <v>0.25</v>
      </c>
      <c r="G91" s="39">
        <f t="shared" si="2"/>
        <v>1.42</v>
      </c>
      <c r="H91" s="22">
        <v>0.16</v>
      </c>
      <c r="I91" s="14">
        <v>3.39</v>
      </c>
      <c r="J91" s="22">
        <v>-1.1110581728453981</v>
      </c>
      <c r="K91" s="19">
        <v>0.92745979032363091</v>
      </c>
      <c r="L91" s="10">
        <v>0.95442668625765859</v>
      </c>
      <c r="M91" s="13">
        <v>12880.09</v>
      </c>
      <c r="Q91" s="20"/>
      <c r="U91" s="16"/>
      <c r="V91" s="16"/>
      <c r="X91" s="17"/>
    </row>
    <row r="92" spans="1:24">
      <c r="A92" s="9" t="s">
        <v>56</v>
      </c>
      <c r="B92" s="42">
        <v>41091</v>
      </c>
      <c r="C92" s="10">
        <v>78.11</v>
      </c>
      <c r="D92" s="9">
        <v>49.7</v>
      </c>
      <c r="E92" s="22">
        <v>1.51</v>
      </c>
      <c r="F92" s="38">
        <v>0.25</v>
      </c>
      <c r="G92" s="39">
        <f t="shared" si="2"/>
        <v>1.26</v>
      </c>
      <c r="H92" s="22">
        <v>0.16</v>
      </c>
      <c r="I92" s="14">
        <v>3.27</v>
      </c>
      <c r="J92" s="22">
        <v>-1.1787666793177369</v>
      </c>
      <c r="K92" s="19">
        <v>0.85569725533684504</v>
      </c>
      <c r="L92" s="10">
        <v>0.88528661822153742</v>
      </c>
      <c r="M92" s="13">
        <v>13008.68</v>
      </c>
      <c r="Q92" s="20"/>
      <c r="U92" s="16"/>
      <c r="V92" s="16"/>
      <c r="X92" s="17"/>
    </row>
    <row r="93" spans="1:24">
      <c r="A93" s="9" t="s">
        <v>57</v>
      </c>
      <c r="B93" s="42">
        <v>41122</v>
      </c>
      <c r="C93" s="10">
        <v>78.37</v>
      </c>
      <c r="D93" s="9">
        <v>49.8</v>
      </c>
      <c r="E93" s="22">
        <v>1.57</v>
      </c>
      <c r="F93" s="38">
        <v>0.25</v>
      </c>
      <c r="G93" s="39">
        <f t="shared" si="2"/>
        <v>1.32</v>
      </c>
      <c r="H93" s="22">
        <v>0.13</v>
      </c>
      <c r="I93" s="14">
        <v>3.21</v>
      </c>
      <c r="J93" s="22">
        <v>-1.2586624711366801</v>
      </c>
      <c r="K93" s="19">
        <v>0.8208036049568157</v>
      </c>
      <c r="L93" s="10">
        <v>0.73635544579688506</v>
      </c>
      <c r="M93" s="13">
        <v>13090.84</v>
      </c>
      <c r="Q93" s="20"/>
      <c r="U93" s="16"/>
      <c r="V93" s="16"/>
      <c r="X93" s="17"/>
    </row>
    <row r="94" spans="1:24">
      <c r="A94" s="9" t="s">
        <v>58</v>
      </c>
      <c r="B94" s="42">
        <v>41153</v>
      </c>
      <c r="C94" s="10">
        <v>77.900000000000006</v>
      </c>
      <c r="D94" s="9">
        <v>49.6</v>
      </c>
      <c r="E94" s="22">
        <v>1.65</v>
      </c>
      <c r="F94" s="38">
        <v>0.25</v>
      </c>
      <c r="G94" s="39">
        <f t="shared" si="2"/>
        <v>1.4</v>
      </c>
      <c r="H94" s="22">
        <v>0.14000000000000001</v>
      </c>
      <c r="I94" s="14">
        <v>3.07</v>
      </c>
      <c r="J94" s="22">
        <v>-1.36045833640009</v>
      </c>
      <c r="K94" s="19">
        <v>0.78392305049811062</v>
      </c>
      <c r="L94" s="10">
        <v>0.65481422571958758</v>
      </c>
      <c r="M94" s="13">
        <v>13437.13</v>
      </c>
      <c r="Q94" s="20"/>
      <c r="U94" s="16"/>
      <c r="V94" s="16"/>
      <c r="X94" s="17"/>
    </row>
    <row r="95" spans="1:24">
      <c r="A95" s="9" t="s">
        <v>59</v>
      </c>
      <c r="B95" s="42">
        <v>41183</v>
      </c>
      <c r="C95" s="10">
        <v>79.760000000000005</v>
      </c>
      <c r="D95" s="9">
        <v>51.5</v>
      </c>
      <c r="E95" s="22">
        <v>1.72</v>
      </c>
      <c r="F95" s="38">
        <v>0.25</v>
      </c>
      <c r="G95" s="39">
        <f t="shared" si="2"/>
        <v>1.47</v>
      </c>
      <c r="H95" s="22">
        <v>0.16</v>
      </c>
      <c r="I95" s="14">
        <v>2.73</v>
      </c>
      <c r="J95" s="22">
        <v>-1.3389618275044299</v>
      </c>
      <c r="K95" s="19">
        <v>0.75372907153729063</v>
      </c>
      <c r="L95" s="10">
        <v>0.69516725756237208</v>
      </c>
      <c r="M95" s="13">
        <v>13096.46</v>
      </c>
      <c r="Q95" s="20"/>
      <c r="U95" s="16"/>
      <c r="V95" s="16"/>
      <c r="X95" s="17"/>
    </row>
    <row r="96" spans="1:24">
      <c r="A96" s="9" t="s">
        <v>60</v>
      </c>
      <c r="B96" s="42">
        <v>41214</v>
      </c>
      <c r="C96" s="10">
        <v>82.45</v>
      </c>
      <c r="D96" s="37">
        <v>51.7</v>
      </c>
      <c r="E96" s="22">
        <v>1.62</v>
      </c>
      <c r="F96" s="38">
        <v>0.25</v>
      </c>
      <c r="G96" s="39">
        <f t="shared" si="2"/>
        <v>1.37</v>
      </c>
      <c r="H96" s="22">
        <v>0.16</v>
      </c>
      <c r="I96" s="14">
        <v>2.95</v>
      </c>
      <c r="J96" s="22">
        <v>-1.422854180382249</v>
      </c>
      <c r="K96" s="19">
        <v>0.78958356224590709</v>
      </c>
      <c r="L96" s="10">
        <v>0.89085859646666199</v>
      </c>
      <c r="M96" s="13">
        <v>13025.58</v>
      </c>
      <c r="Q96" s="20"/>
      <c r="U96" s="16"/>
      <c r="V96" s="16"/>
      <c r="X96" s="17"/>
    </row>
    <row r="97" spans="1:24">
      <c r="A97" s="9" t="s">
        <v>61</v>
      </c>
      <c r="B97" s="42">
        <v>41244</v>
      </c>
      <c r="C97" s="10">
        <v>86.74</v>
      </c>
      <c r="D97" s="37">
        <v>50.7</v>
      </c>
      <c r="E97" s="22">
        <v>1.78</v>
      </c>
      <c r="F97" s="38">
        <v>0.25</v>
      </c>
      <c r="G97" s="39">
        <f t="shared" si="2"/>
        <v>1.53</v>
      </c>
      <c r="H97" s="22">
        <v>0.16</v>
      </c>
      <c r="I97" s="14">
        <v>2.85</v>
      </c>
      <c r="J97" s="22">
        <v>-1.429921774787247</v>
      </c>
      <c r="K97" s="19">
        <v>0.92177715932809856</v>
      </c>
      <c r="L97" s="10">
        <v>1.2259979644916881</v>
      </c>
      <c r="M97" s="13">
        <v>13104.14</v>
      </c>
      <c r="Q97" s="20"/>
      <c r="U97" s="16"/>
      <c r="V97" s="16"/>
      <c r="X97" s="17"/>
    </row>
    <row r="98" spans="1:24">
      <c r="A98" s="9" t="s">
        <v>62</v>
      </c>
      <c r="B98" s="42">
        <v>41275</v>
      </c>
      <c r="C98" s="10">
        <v>91.72</v>
      </c>
      <c r="D98" s="37">
        <v>53.1</v>
      </c>
      <c r="E98" s="22">
        <v>2.02</v>
      </c>
      <c r="F98" s="38">
        <v>0.25</v>
      </c>
      <c r="G98" s="39">
        <f t="shared" ref="G98:G129" si="3">E98-F98</f>
        <v>1.77</v>
      </c>
      <c r="H98" s="22">
        <v>0.14000000000000001</v>
      </c>
      <c r="I98" s="14">
        <v>2.82</v>
      </c>
      <c r="J98" s="22">
        <v>-1.357645940480902</v>
      </c>
      <c r="K98" s="19">
        <v>1.111570247933884</v>
      </c>
      <c r="L98" s="10">
        <v>1.1800301691057771</v>
      </c>
      <c r="M98" s="13">
        <v>13860.58</v>
      </c>
      <c r="Q98" s="20"/>
      <c r="U98" s="16"/>
      <c r="V98" s="16"/>
      <c r="X98" s="17"/>
    </row>
    <row r="99" spans="1:24">
      <c r="A99" s="9" t="s">
        <v>51</v>
      </c>
      <c r="B99" s="42">
        <v>41306</v>
      </c>
      <c r="C99" s="10">
        <v>92.53</v>
      </c>
      <c r="D99" s="37">
        <v>54.2</v>
      </c>
      <c r="E99" s="22">
        <v>1.89</v>
      </c>
      <c r="F99" s="38">
        <v>0.25</v>
      </c>
      <c r="G99" s="39">
        <f t="shared" si="3"/>
        <v>1.64</v>
      </c>
      <c r="H99" s="22">
        <v>0.15</v>
      </c>
      <c r="I99" s="14">
        <v>2.89</v>
      </c>
      <c r="J99" s="22">
        <v>-1.4224985174106679</v>
      </c>
      <c r="K99" s="19">
        <v>1.101364522417154</v>
      </c>
      <c r="L99" s="10">
        <v>1.165134298025345</v>
      </c>
      <c r="M99" s="13">
        <v>14054.49</v>
      </c>
      <c r="Q99" s="20"/>
      <c r="U99" s="16"/>
      <c r="V99" s="16"/>
      <c r="X99" s="17"/>
    </row>
    <row r="100" spans="1:24">
      <c r="A100" s="9" t="s">
        <v>52</v>
      </c>
      <c r="B100" s="42">
        <v>41334</v>
      </c>
      <c r="C100" s="10">
        <v>94.19</v>
      </c>
      <c r="D100" s="37">
        <v>51.3</v>
      </c>
      <c r="E100" s="22">
        <v>1.87</v>
      </c>
      <c r="F100" s="38">
        <v>0.25</v>
      </c>
      <c r="G100" s="39">
        <f t="shared" si="3"/>
        <v>1.62</v>
      </c>
      <c r="H100" s="22">
        <v>0.14000000000000001</v>
      </c>
      <c r="I100" s="14">
        <v>2.96</v>
      </c>
      <c r="J100" s="22">
        <v>-1.4406098241486951</v>
      </c>
      <c r="K100" s="19">
        <v>1.1133198789101919</v>
      </c>
      <c r="L100" s="10">
        <v>0.96</v>
      </c>
      <c r="M100" s="13">
        <v>14578.54</v>
      </c>
      <c r="Q100" s="20"/>
      <c r="U100" s="16"/>
      <c r="V100" s="16"/>
      <c r="X100" s="17"/>
    </row>
    <row r="101" spans="1:24">
      <c r="A101" s="9" t="s">
        <v>53</v>
      </c>
      <c r="B101" s="42">
        <v>41365</v>
      </c>
      <c r="C101" s="10">
        <v>97.41</v>
      </c>
      <c r="D101" s="37">
        <v>50.7</v>
      </c>
      <c r="E101" s="22">
        <v>1.7</v>
      </c>
      <c r="F101" s="38">
        <v>0.25</v>
      </c>
      <c r="G101" s="39">
        <f t="shared" si="3"/>
        <v>1.45</v>
      </c>
      <c r="H101" s="22">
        <v>0.15</v>
      </c>
      <c r="I101" s="14">
        <v>2.83</v>
      </c>
      <c r="J101" s="22">
        <v>-1.5236947536567189</v>
      </c>
      <c r="K101" s="19">
        <v>1.0806407069870201</v>
      </c>
      <c r="L101" s="10">
        <v>1.1100906593092521</v>
      </c>
      <c r="M101" s="13">
        <v>14839.8</v>
      </c>
      <c r="Q101" s="20"/>
      <c r="U101" s="16"/>
      <c r="V101" s="16"/>
      <c r="X101" s="17"/>
    </row>
    <row r="102" spans="1:24">
      <c r="A102" s="9" t="s">
        <v>54</v>
      </c>
      <c r="B102" s="42">
        <v>41395</v>
      </c>
      <c r="C102" s="10">
        <v>100.46</v>
      </c>
      <c r="D102" s="37">
        <v>49</v>
      </c>
      <c r="E102" s="22">
        <v>2.16</v>
      </c>
      <c r="F102" s="38">
        <v>0.25</v>
      </c>
      <c r="G102" s="39">
        <f t="shared" si="3"/>
        <v>1.9100000000000001</v>
      </c>
      <c r="H102" s="22">
        <v>0.11</v>
      </c>
      <c r="I102" s="14">
        <v>2.79</v>
      </c>
      <c r="J102" s="22">
        <v>-1.269035045295867</v>
      </c>
      <c r="K102" s="19">
        <v>1.080022887036129</v>
      </c>
      <c r="L102" s="10">
        <v>1.170272009314653</v>
      </c>
      <c r="M102" s="13">
        <v>15115.57</v>
      </c>
      <c r="Q102" s="20"/>
      <c r="U102" s="16"/>
      <c r="V102" s="16"/>
      <c r="X102" s="17"/>
    </row>
    <row r="103" spans="1:24">
      <c r="A103" s="9" t="s">
        <v>55</v>
      </c>
      <c r="B103" s="42">
        <v>41426</v>
      </c>
      <c r="C103" s="10">
        <v>99.12</v>
      </c>
      <c r="D103" s="37">
        <v>50.9</v>
      </c>
      <c r="E103" s="22">
        <v>2.52</v>
      </c>
      <c r="F103" s="38">
        <v>0.25</v>
      </c>
      <c r="G103" s="39">
        <f t="shared" si="3"/>
        <v>2.27</v>
      </c>
      <c r="H103" s="22">
        <v>0.09</v>
      </c>
      <c r="I103" s="14">
        <v>2.83</v>
      </c>
      <c r="J103" s="22">
        <v>-0.96952668118230312</v>
      </c>
      <c r="K103" s="19">
        <v>1.099283183653291</v>
      </c>
      <c r="L103" s="10">
        <v>1.402014404072129</v>
      </c>
      <c r="M103" s="13">
        <v>14909.6</v>
      </c>
      <c r="Q103" s="20"/>
      <c r="U103" s="16"/>
      <c r="V103" s="16"/>
      <c r="X103" s="17"/>
    </row>
    <row r="104" spans="1:24">
      <c r="A104" s="9" t="s">
        <v>56</v>
      </c>
      <c r="B104" s="42">
        <v>41456</v>
      </c>
      <c r="C104" s="10">
        <v>97.86</v>
      </c>
      <c r="D104" s="37">
        <v>55.4</v>
      </c>
      <c r="E104" s="22">
        <v>2.6</v>
      </c>
      <c r="F104" s="38">
        <v>0.25</v>
      </c>
      <c r="G104" s="39">
        <f t="shared" si="3"/>
        <v>2.35</v>
      </c>
      <c r="H104" s="22">
        <v>0.09</v>
      </c>
      <c r="I104" s="14">
        <v>2.68</v>
      </c>
      <c r="J104" s="22">
        <v>-1.5222781030232579</v>
      </c>
      <c r="K104" s="19">
        <v>1.00265780730897</v>
      </c>
      <c r="L104" s="10">
        <v>1.191502286562542</v>
      </c>
      <c r="M104" s="13">
        <v>15499.54</v>
      </c>
      <c r="Q104" s="20"/>
      <c r="U104" s="16"/>
      <c r="V104" s="16"/>
      <c r="X104" s="17"/>
    </row>
    <row r="105" spans="1:24">
      <c r="A105" s="9" t="s">
        <v>57</v>
      </c>
      <c r="B105" s="42">
        <v>41487</v>
      </c>
      <c r="C105" s="10">
        <v>98.15</v>
      </c>
      <c r="D105" s="37">
        <v>55.7</v>
      </c>
      <c r="E105" s="22">
        <v>2.78</v>
      </c>
      <c r="F105" s="38">
        <v>0.25</v>
      </c>
      <c r="G105" s="39">
        <f t="shared" si="3"/>
        <v>2.5299999999999998</v>
      </c>
      <c r="H105" s="22">
        <v>0.08</v>
      </c>
      <c r="I105" s="14">
        <v>2.56</v>
      </c>
      <c r="J105" s="22">
        <v>-1.666410550162291</v>
      </c>
      <c r="K105" s="19">
        <v>0.98336260282835752</v>
      </c>
      <c r="L105" s="10">
        <v>1.1533027904360511</v>
      </c>
      <c r="M105" s="13">
        <v>14810.31</v>
      </c>
      <c r="Q105" s="20"/>
      <c r="U105" s="16"/>
      <c r="V105" s="16"/>
      <c r="X105" s="17"/>
    </row>
    <row r="106" spans="1:24">
      <c r="A106" s="9" t="s">
        <v>58</v>
      </c>
      <c r="B106" s="42">
        <v>41518</v>
      </c>
      <c r="C106" s="10">
        <v>98.21</v>
      </c>
      <c r="D106" s="37">
        <v>56.2</v>
      </c>
      <c r="E106" s="22">
        <v>2.64</v>
      </c>
      <c r="F106" s="38">
        <v>0.25</v>
      </c>
      <c r="G106" s="39">
        <f t="shared" si="3"/>
        <v>2.39</v>
      </c>
      <c r="H106" s="22">
        <v>0.08</v>
      </c>
      <c r="I106" s="14">
        <v>2.75</v>
      </c>
      <c r="J106" s="22">
        <v>-1.8023524735056231</v>
      </c>
      <c r="K106" s="19">
        <v>0.97247526692134378</v>
      </c>
      <c r="L106" s="10">
        <v>1.2510094822390221</v>
      </c>
      <c r="M106" s="13">
        <v>15129.67</v>
      </c>
      <c r="Q106" s="20"/>
      <c r="U106" s="16"/>
      <c r="V106" s="16"/>
      <c r="X106" s="17"/>
    </row>
    <row r="107" spans="1:24">
      <c r="A107" s="9" t="s">
        <v>59</v>
      </c>
      <c r="B107" s="42">
        <v>41548</v>
      </c>
      <c r="C107" s="10">
        <v>98.35</v>
      </c>
      <c r="D107" s="37">
        <v>56.4</v>
      </c>
      <c r="E107" s="22">
        <v>2.57</v>
      </c>
      <c r="F107" s="38">
        <v>0.25</v>
      </c>
      <c r="G107" s="39">
        <f t="shared" si="3"/>
        <v>2.3199999999999998</v>
      </c>
      <c r="H107" s="22">
        <v>0.09</v>
      </c>
      <c r="I107" s="14">
        <v>2.65</v>
      </c>
      <c r="J107" s="22">
        <v>-1.8521086191667571</v>
      </c>
      <c r="K107" s="19">
        <v>1.0499533146591971</v>
      </c>
      <c r="L107" s="10">
        <v>1.5892786188045529</v>
      </c>
      <c r="M107" s="13">
        <v>15545.75</v>
      </c>
      <c r="Q107" s="20"/>
      <c r="U107" s="16"/>
      <c r="V107" s="16"/>
      <c r="X107" s="17"/>
    </row>
    <row r="108" spans="1:24">
      <c r="A108" s="9" t="s">
        <v>60</v>
      </c>
      <c r="B108" s="42">
        <v>41579</v>
      </c>
      <c r="C108" s="10">
        <v>102.41</v>
      </c>
      <c r="D108" s="37">
        <v>57.3</v>
      </c>
      <c r="E108" s="22">
        <v>2.75</v>
      </c>
      <c r="F108" s="38">
        <v>0.25</v>
      </c>
      <c r="G108" s="39">
        <f t="shared" si="3"/>
        <v>2.5</v>
      </c>
      <c r="H108" s="22">
        <v>0.08</v>
      </c>
      <c r="I108" s="14">
        <v>2.61</v>
      </c>
      <c r="J108" s="22">
        <v>-1.9989443972916181</v>
      </c>
      <c r="K108" s="19">
        <v>1.1114103599964089</v>
      </c>
      <c r="L108" s="10">
        <v>1.386973619531378</v>
      </c>
      <c r="M108" s="13">
        <v>16086.41</v>
      </c>
      <c r="Q108" s="20"/>
      <c r="U108" s="16"/>
      <c r="V108" s="16"/>
      <c r="X108" s="17"/>
    </row>
    <row r="109" spans="1:24">
      <c r="A109" s="9" t="s">
        <v>61</v>
      </c>
      <c r="B109" s="42">
        <v>41609</v>
      </c>
      <c r="C109" s="10">
        <v>105.3</v>
      </c>
      <c r="D109" s="44">
        <v>57</v>
      </c>
      <c r="E109" s="22">
        <v>3.04</v>
      </c>
      <c r="F109" s="38">
        <v>0.25</v>
      </c>
      <c r="G109" s="39">
        <f t="shared" si="3"/>
        <v>2.79</v>
      </c>
      <c r="H109" s="22">
        <v>0.09</v>
      </c>
      <c r="I109" s="14">
        <v>2.33</v>
      </c>
      <c r="J109" s="22">
        <v>-2.1332379041263838</v>
      </c>
      <c r="K109" s="19">
        <v>1.023042157516485</v>
      </c>
      <c r="L109" s="10">
        <v>1.3546346755580501</v>
      </c>
      <c r="M109" s="13">
        <v>16576.66</v>
      </c>
      <c r="Q109" s="20"/>
      <c r="U109" s="16"/>
      <c r="V109" s="16"/>
      <c r="X109" s="17"/>
    </row>
    <row r="110" spans="1:24">
      <c r="A110" s="9" t="s">
        <v>62</v>
      </c>
      <c r="B110" s="42">
        <v>41640</v>
      </c>
      <c r="C110" s="10">
        <v>102.04</v>
      </c>
      <c r="D110" s="44">
        <v>51.3</v>
      </c>
      <c r="E110" s="22">
        <v>2.67</v>
      </c>
      <c r="F110" s="38">
        <v>0.25</v>
      </c>
      <c r="G110" s="39">
        <f t="shared" si="3"/>
        <v>2.42</v>
      </c>
      <c r="H110" s="22">
        <v>7.0000000000000007E-2</v>
      </c>
      <c r="I110" s="14">
        <v>2.4</v>
      </c>
      <c r="J110" s="22">
        <v>-2.3761256033244922</v>
      </c>
      <c r="K110" s="19">
        <v>1.0381933181965619</v>
      </c>
      <c r="L110" s="10">
        <v>1.0740922737005969</v>
      </c>
      <c r="M110" s="13">
        <v>15698.85</v>
      </c>
      <c r="Q110" s="20"/>
      <c r="U110" s="16"/>
      <c r="V110" s="16"/>
      <c r="X110" s="17"/>
    </row>
    <row r="111" spans="1:24">
      <c r="A111" s="9" t="s">
        <v>51</v>
      </c>
      <c r="B111" s="42">
        <v>41671</v>
      </c>
      <c r="C111" s="10">
        <v>101.77</v>
      </c>
      <c r="D111" s="44">
        <v>53.2</v>
      </c>
      <c r="E111" s="22">
        <v>2.66</v>
      </c>
      <c r="F111" s="38">
        <v>0.25</v>
      </c>
      <c r="G111" s="39">
        <f t="shared" si="3"/>
        <v>2.41</v>
      </c>
      <c r="H111" s="22">
        <v>7.0000000000000007E-2</v>
      </c>
      <c r="I111" s="14">
        <v>2.35</v>
      </c>
      <c r="J111" s="22">
        <v>-2.542286950942112</v>
      </c>
      <c r="K111" s="19">
        <v>1.005511138709928</v>
      </c>
      <c r="L111" s="10">
        <v>1.095697026367402</v>
      </c>
      <c r="M111" s="13">
        <v>16321.71</v>
      </c>
      <c r="Q111" s="20"/>
      <c r="U111" s="16"/>
      <c r="V111" s="16"/>
      <c r="X111" s="17"/>
    </row>
    <row r="112" spans="1:24">
      <c r="A112" s="9" t="s">
        <v>52</v>
      </c>
      <c r="B112" s="42">
        <v>41699</v>
      </c>
      <c r="C112" s="10">
        <v>103.22</v>
      </c>
      <c r="D112" s="44">
        <v>53.7</v>
      </c>
      <c r="E112" s="22">
        <v>2.73</v>
      </c>
      <c r="F112" s="38">
        <v>0.25</v>
      </c>
      <c r="G112" s="39">
        <f t="shared" si="3"/>
        <v>2.48</v>
      </c>
      <c r="H112" s="22">
        <v>0.08</v>
      </c>
      <c r="I112" s="14">
        <v>2.2599999999999998</v>
      </c>
      <c r="J112" s="22">
        <v>-2.6243884377279092</v>
      </c>
      <c r="K112" s="19">
        <v>1.058914728682171</v>
      </c>
      <c r="L112" s="10">
        <v>0.8217219658716971</v>
      </c>
      <c r="M112" s="13">
        <v>16457.66</v>
      </c>
      <c r="Q112" s="20"/>
      <c r="U112" s="16"/>
      <c r="V112" s="16"/>
      <c r="X112" s="17"/>
    </row>
    <row r="113" spans="1:24">
      <c r="A113" s="9" t="s">
        <v>53</v>
      </c>
      <c r="B113" s="42">
        <v>41730</v>
      </c>
      <c r="C113" s="10">
        <v>102.23</v>
      </c>
      <c r="D113" s="44">
        <v>54.9</v>
      </c>
      <c r="E113" s="22">
        <v>2.67</v>
      </c>
      <c r="F113" s="38">
        <v>0.25</v>
      </c>
      <c r="G113" s="39">
        <f t="shared" si="3"/>
        <v>2.42</v>
      </c>
      <c r="H113" s="22">
        <v>0.09</v>
      </c>
      <c r="I113" s="14">
        <v>2.16</v>
      </c>
      <c r="J113" s="22">
        <v>-2.891786978397421</v>
      </c>
      <c r="K113" s="19">
        <v>1.03</v>
      </c>
      <c r="L113" s="10">
        <v>0.82897916055460552</v>
      </c>
      <c r="M113" s="13">
        <v>16580.84</v>
      </c>
      <c r="Q113" s="20"/>
      <c r="S113" s="16"/>
      <c r="T113" s="16"/>
      <c r="U113" s="16"/>
      <c r="V113" s="16"/>
      <c r="X113" s="17"/>
    </row>
    <row r="114" spans="1:24">
      <c r="A114" s="9" t="s">
        <v>54</v>
      </c>
      <c r="B114" s="42">
        <v>41760</v>
      </c>
      <c r="C114" s="10">
        <v>101.77</v>
      </c>
      <c r="D114" s="44">
        <v>55.4</v>
      </c>
      <c r="E114" s="22">
        <v>2.48</v>
      </c>
      <c r="F114" s="38">
        <v>0.25</v>
      </c>
      <c r="G114" s="39">
        <f t="shared" si="3"/>
        <v>2.23</v>
      </c>
      <c r="H114" s="22">
        <v>0.09</v>
      </c>
      <c r="I114" s="14">
        <v>2.2200000000000002</v>
      </c>
      <c r="J114" s="22">
        <v>-2.985643605263137</v>
      </c>
      <c r="K114" s="19">
        <v>1</v>
      </c>
      <c r="L114" s="10">
        <v>0.81949060778682736</v>
      </c>
      <c r="M114" s="13">
        <v>16717.169999999998</v>
      </c>
      <c r="Q114" s="20"/>
      <c r="S114" s="16"/>
      <c r="T114" s="16"/>
      <c r="U114" s="16"/>
      <c r="V114" s="16"/>
      <c r="X114" s="17"/>
    </row>
    <row r="115" spans="1:24">
      <c r="A115" s="9" t="s">
        <v>55</v>
      </c>
      <c r="B115" s="42">
        <v>41791</v>
      </c>
      <c r="C115" s="10">
        <v>101.32</v>
      </c>
      <c r="D115" s="44">
        <v>55.3</v>
      </c>
      <c r="E115" s="22">
        <v>2.5299999999999998</v>
      </c>
      <c r="F115" s="38">
        <v>0.25</v>
      </c>
      <c r="G115" s="39">
        <f t="shared" si="3"/>
        <v>2.2799999999999998</v>
      </c>
      <c r="H115" s="22">
        <v>0.1</v>
      </c>
      <c r="I115" s="14">
        <v>2.1800000000000002</v>
      </c>
      <c r="J115" s="22">
        <v>-2.8885822607113241</v>
      </c>
      <c r="K115" s="19">
        <v>1.0960451977401131</v>
      </c>
      <c r="L115" s="10">
        <v>1.0539006389618111</v>
      </c>
      <c r="M115" s="13">
        <v>16826.599999999999</v>
      </c>
      <c r="Q115" s="20"/>
      <c r="S115" s="16"/>
      <c r="T115" s="16"/>
      <c r="U115" s="16"/>
      <c r="V115" s="16"/>
      <c r="X115" s="17"/>
    </row>
    <row r="116" spans="1:24">
      <c r="A116" s="9" t="s">
        <v>56</v>
      </c>
      <c r="B116" s="42">
        <v>41821</v>
      </c>
      <c r="C116" s="10">
        <v>102.78</v>
      </c>
      <c r="D116" s="44">
        <v>57.1</v>
      </c>
      <c r="E116" s="22">
        <v>2.58</v>
      </c>
      <c r="F116" s="38">
        <v>0.25</v>
      </c>
      <c r="G116" s="39">
        <f t="shared" si="3"/>
        <v>2.33</v>
      </c>
      <c r="H116" s="22">
        <v>0.09</v>
      </c>
      <c r="I116" s="14">
        <v>2.17</v>
      </c>
      <c r="J116" s="22">
        <v>-2.836697905723081</v>
      </c>
      <c r="K116" s="19">
        <v>1.0742930786142071</v>
      </c>
      <c r="L116" s="10">
        <v>0.9427244532599981</v>
      </c>
      <c r="M116" s="13">
        <v>16563.3</v>
      </c>
      <c r="Q116" s="20"/>
      <c r="S116" s="16"/>
      <c r="T116" s="16"/>
      <c r="U116" s="16"/>
      <c r="V116" s="16"/>
      <c r="X116" s="17"/>
    </row>
    <row r="117" spans="1:24">
      <c r="A117" s="9" t="s">
        <v>57</v>
      </c>
      <c r="B117" s="42">
        <v>41852</v>
      </c>
      <c r="C117" s="10">
        <v>104.08</v>
      </c>
      <c r="D117" s="44">
        <v>59</v>
      </c>
      <c r="E117" s="22">
        <v>2.35</v>
      </c>
      <c r="F117" s="38">
        <v>0.25</v>
      </c>
      <c r="G117" s="39">
        <f t="shared" si="3"/>
        <v>2.1</v>
      </c>
      <c r="H117" s="22">
        <v>0.09</v>
      </c>
      <c r="I117" s="14">
        <v>2.23</v>
      </c>
      <c r="J117" s="22">
        <v>-2.892561963907617</v>
      </c>
      <c r="K117" s="19">
        <v>1.0407453224060621</v>
      </c>
      <c r="L117" s="10">
        <v>0.97296848863274665</v>
      </c>
      <c r="M117" s="13">
        <v>17098.45</v>
      </c>
      <c r="Q117" s="20"/>
      <c r="S117" s="16"/>
      <c r="T117" s="16"/>
      <c r="U117" s="16"/>
      <c r="V117" s="16"/>
      <c r="X117" s="17"/>
    </row>
    <row r="118" spans="1:24">
      <c r="A118" s="9" t="s">
        <v>58</v>
      </c>
      <c r="B118" s="42">
        <v>41883</v>
      </c>
      <c r="C118" s="10">
        <v>109.63</v>
      </c>
      <c r="D118" s="44">
        <v>56.6</v>
      </c>
      <c r="E118" s="22">
        <v>2.52</v>
      </c>
      <c r="F118" s="38">
        <v>0.25</v>
      </c>
      <c r="G118" s="39">
        <f t="shared" si="3"/>
        <v>2.27</v>
      </c>
      <c r="H118" s="22">
        <v>0.09</v>
      </c>
      <c r="I118" s="14">
        <v>2.29</v>
      </c>
      <c r="J118" s="22">
        <v>-2.8051391418383611</v>
      </c>
      <c r="K118" s="19">
        <v>0.944050935137286</v>
      </c>
      <c r="L118" s="10">
        <v>0.93</v>
      </c>
      <c r="M118" s="13">
        <v>17042.900000000001</v>
      </c>
      <c r="Q118" s="20"/>
      <c r="S118" s="16"/>
      <c r="T118" s="16"/>
      <c r="U118" s="16"/>
      <c r="V118" s="16"/>
      <c r="X118" s="17"/>
    </row>
    <row r="119" spans="1:24">
      <c r="A119" s="9" t="s">
        <v>59</v>
      </c>
      <c r="B119" s="42">
        <v>41913</v>
      </c>
      <c r="C119" s="10">
        <v>112.31</v>
      </c>
      <c r="D119" s="44">
        <v>59</v>
      </c>
      <c r="E119" s="22">
        <v>2.35</v>
      </c>
      <c r="F119" s="38">
        <v>0.25</v>
      </c>
      <c r="G119" s="39">
        <f t="shared" si="3"/>
        <v>2.1</v>
      </c>
      <c r="H119" s="22">
        <v>0.09</v>
      </c>
      <c r="I119" s="14">
        <v>2.39</v>
      </c>
      <c r="J119" s="22">
        <v>-2.8017096305478688</v>
      </c>
      <c r="K119" s="19">
        <v>0.9308393852389798</v>
      </c>
      <c r="L119" s="10">
        <v>1.1100000000000001</v>
      </c>
      <c r="M119" s="13">
        <v>17390.52</v>
      </c>
      <c r="Q119" s="20"/>
      <c r="S119" s="16"/>
      <c r="T119" s="16"/>
      <c r="U119" s="16"/>
      <c r="V119" s="16"/>
      <c r="X119" s="17"/>
    </row>
    <row r="120" spans="1:24">
      <c r="A120" s="9" t="s">
        <v>60</v>
      </c>
      <c r="B120" s="42">
        <v>41944</v>
      </c>
      <c r="C120" s="10">
        <v>118.56</v>
      </c>
      <c r="D120" s="44">
        <v>58.7</v>
      </c>
      <c r="E120" s="22">
        <v>2.1800000000000002</v>
      </c>
      <c r="F120" s="38">
        <v>0.25</v>
      </c>
      <c r="G120" s="39">
        <f t="shared" si="3"/>
        <v>1.9300000000000002</v>
      </c>
      <c r="H120" s="22">
        <v>0.09</v>
      </c>
      <c r="I120" s="14">
        <v>2.52</v>
      </c>
      <c r="J120" s="22">
        <v>-2.768344431427161</v>
      </c>
      <c r="K120" s="19">
        <v>1.0230368252900619</v>
      </c>
      <c r="L120" s="10">
        <v>1.3282589649512779</v>
      </c>
      <c r="M120" s="13">
        <v>17828.240000000002</v>
      </c>
      <c r="Q120" s="20"/>
      <c r="S120" s="16"/>
      <c r="T120" s="16"/>
      <c r="U120" s="16"/>
      <c r="V120" s="16"/>
      <c r="X120" s="17"/>
    </row>
    <row r="121" spans="1:24">
      <c r="A121" s="9" t="s">
        <v>61</v>
      </c>
      <c r="B121" s="42">
        <v>41974</v>
      </c>
      <c r="C121" s="10">
        <v>119.71</v>
      </c>
      <c r="D121" s="44">
        <v>55.5</v>
      </c>
      <c r="E121" s="22">
        <v>2.17</v>
      </c>
      <c r="F121" s="38">
        <v>0.25</v>
      </c>
      <c r="G121" s="39">
        <f t="shared" si="3"/>
        <v>1.92</v>
      </c>
      <c r="H121" s="22">
        <v>0.12</v>
      </c>
      <c r="I121" s="14">
        <v>2.5099999999999998</v>
      </c>
      <c r="J121" s="22">
        <v>-2.4207480028736268</v>
      </c>
      <c r="K121" s="19">
        <v>0.98968407479045772</v>
      </c>
      <c r="L121" s="10">
        <v>1.3</v>
      </c>
      <c r="M121" s="13">
        <v>17823.07</v>
      </c>
      <c r="P121" s="21"/>
      <c r="Q121" s="20"/>
      <c r="S121" s="16"/>
      <c r="T121" s="16"/>
      <c r="U121" s="16"/>
      <c r="V121" s="16"/>
      <c r="X121" s="17"/>
    </row>
    <row r="122" spans="1:24">
      <c r="A122" s="9" t="s">
        <v>62</v>
      </c>
      <c r="B122" s="42">
        <v>42005</v>
      </c>
      <c r="C122" s="10">
        <v>117.51</v>
      </c>
      <c r="D122" s="44">
        <v>53.5</v>
      </c>
      <c r="E122" s="22">
        <v>1.68</v>
      </c>
      <c r="F122" s="38">
        <v>0.25</v>
      </c>
      <c r="G122" s="39">
        <f t="shared" si="3"/>
        <v>1.43</v>
      </c>
      <c r="H122" s="22">
        <v>0.11</v>
      </c>
      <c r="I122" s="14">
        <v>2.61</v>
      </c>
      <c r="J122" s="22">
        <v>-2.2687550625078949</v>
      </c>
      <c r="K122" s="19">
        <v>1.0363536861855991</v>
      </c>
      <c r="L122" s="10">
        <v>1.2602108885955039</v>
      </c>
      <c r="M122" s="13">
        <v>17164.95</v>
      </c>
      <c r="P122" s="43"/>
      <c r="Q122" s="20"/>
      <c r="S122" s="16"/>
      <c r="T122" s="16"/>
      <c r="U122" s="16"/>
      <c r="V122" s="16"/>
      <c r="X122" s="17"/>
    </row>
    <row r="123" spans="1:24">
      <c r="A123" s="9" t="s">
        <v>51</v>
      </c>
      <c r="B123" s="42">
        <v>42036</v>
      </c>
      <c r="C123" s="10">
        <v>119.63</v>
      </c>
      <c r="D123" s="44">
        <v>52.9</v>
      </c>
      <c r="E123" s="22">
        <v>2</v>
      </c>
      <c r="F123" s="38">
        <v>0.25</v>
      </c>
      <c r="G123" s="39">
        <f t="shared" si="3"/>
        <v>1.75</v>
      </c>
      <c r="H123" s="22">
        <v>0.11</v>
      </c>
      <c r="I123" s="14">
        <v>2.46</v>
      </c>
      <c r="J123" s="22">
        <v>-1.9736478336880321</v>
      </c>
      <c r="K123" s="19">
        <v>1.0262479493789549</v>
      </c>
      <c r="L123" s="10">
        <v>1.110423777113398</v>
      </c>
      <c r="M123" s="13">
        <v>18132.7</v>
      </c>
      <c r="P123" s="43"/>
      <c r="Q123" s="20"/>
      <c r="S123" s="16"/>
      <c r="T123" s="16"/>
      <c r="U123" s="16"/>
      <c r="V123" s="16"/>
      <c r="X123" s="17"/>
    </row>
    <row r="124" spans="1:24">
      <c r="A124" s="9" t="s">
        <v>52</v>
      </c>
      <c r="B124" s="42">
        <v>42064</v>
      </c>
      <c r="C124" s="10">
        <v>120.1</v>
      </c>
      <c r="D124" s="44">
        <v>51.5</v>
      </c>
      <c r="E124" s="22">
        <v>1.94</v>
      </c>
      <c r="F124" s="38">
        <v>0.25</v>
      </c>
      <c r="G124" s="39">
        <f t="shared" si="3"/>
        <v>1.69</v>
      </c>
      <c r="H124" s="22">
        <v>0.11</v>
      </c>
      <c r="I124" s="14">
        <v>2.5499999999999998</v>
      </c>
      <c r="J124" s="22">
        <v>-1.808445105124542</v>
      </c>
      <c r="K124" s="19">
        <v>1.1004266750948171</v>
      </c>
      <c r="L124" s="10">
        <v>0.92</v>
      </c>
      <c r="M124" s="13">
        <v>17776.12</v>
      </c>
      <c r="P124" s="43"/>
      <c r="Q124" s="20"/>
      <c r="S124" s="16"/>
      <c r="T124" s="16"/>
      <c r="U124" s="16"/>
      <c r="V124" s="16"/>
      <c r="X124" s="17"/>
    </row>
    <row r="125" spans="1:24">
      <c r="A125" s="9" t="s">
        <v>53</v>
      </c>
      <c r="B125" s="42">
        <v>42095</v>
      </c>
      <c r="C125" s="10">
        <v>119.37</v>
      </c>
      <c r="D125" s="44">
        <v>51.5</v>
      </c>
      <c r="E125" s="22">
        <v>2.0499999999999998</v>
      </c>
      <c r="F125" s="38">
        <v>0.25</v>
      </c>
      <c r="G125" s="39">
        <f t="shared" si="3"/>
        <v>1.7999999999999998</v>
      </c>
      <c r="H125" s="22">
        <v>0.12</v>
      </c>
      <c r="I125" s="14">
        <v>2.6</v>
      </c>
      <c r="J125" s="22">
        <v>-1.5949531795239591</v>
      </c>
      <c r="K125" s="19">
        <v>1.03854022305814</v>
      </c>
      <c r="L125" s="10">
        <v>0.96</v>
      </c>
      <c r="M125" s="13">
        <v>17840.52</v>
      </c>
      <c r="P125" s="43"/>
      <c r="Q125" s="20"/>
      <c r="S125" s="16"/>
      <c r="T125" s="16"/>
      <c r="U125" s="16"/>
      <c r="V125" s="16"/>
      <c r="X125" s="17"/>
    </row>
    <row r="126" spans="1:24">
      <c r="A126" s="9" t="s">
        <v>54</v>
      </c>
      <c r="B126" s="42">
        <v>42125</v>
      </c>
      <c r="C126" s="10">
        <v>124.14</v>
      </c>
      <c r="D126" s="44">
        <v>52.8</v>
      </c>
      <c r="E126" s="22">
        <v>2.12</v>
      </c>
      <c r="F126" s="38">
        <v>0.25</v>
      </c>
      <c r="G126" s="39">
        <f t="shared" si="3"/>
        <v>1.87</v>
      </c>
      <c r="H126" s="22">
        <v>0.12</v>
      </c>
      <c r="I126" s="14">
        <v>2.72</v>
      </c>
      <c r="J126" s="22">
        <v>-1.433637128784105</v>
      </c>
      <c r="K126" s="19">
        <v>0.99287227894432661</v>
      </c>
      <c r="L126" s="10">
        <v>0.92</v>
      </c>
      <c r="M126" s="13">
        <v>18010.68</v>
      </c>
      <c r="P126" s="43"/>
      <c r="Q126" s="20"/>
      <c r="S126" s="16"/>
      <c r="T126" s="16"/>
      <c r="U126" s="16"/>
      <c r="V126" s="16"/>
      <c r="X126" s="17"/>
    </row>
    <row r="127" spans="1:24">
      <c r="A127" s="9" t="s">
        <v>55</v>
      </c>
      <c r="B127" s="42">
        <v>42156</v>
      </c>
      <c r="C127" s="10">
        <v>122.5</v>
      </c>
      <c r="D127" s="44">
        <v>53.5</v>
      </c>
      <c r="E127" s="22">
        <v>2.35</v>
      </c>
      <c r="F127" s="38">
        <v>0.25</v>
      </c>
      <c r="G127" s="39">
        <f t="shared" si="3"/>
        <v>2.1</v>
      </c>
      <c r="H127" s="22">
        <v>0.13</v>
      </c>
      <c r="I127" s="14">
        <v>2.83</v>
      </c>
      <c r="J127" s="22">
        <v>-1.387883477041034</v>
      </c>
      <c r="K127" s="19">
        <v>0.97588269342079892</v>
      </c>
      <c r="L127" s="10">
        <v>1.18</v>
      </c>
      <c r="M127" s="13">
        <v>17619.509999999998</v>
      </c>
      <c r="P127" s="43"/>
      <c r="Q127" s="20"/>
      <c r="S127" s="16"/>
      <c r="T127" s="16"/>
      <c r="U127" s="16"/>
      <c r="V127" s="16"/>
      <c r="X127" s="17"/>
    </row>
    <row r="128" spans="1:24">
      <c r="A128" s="9" t="s">
        <v>56</v>
      </c>
      <c r="B128" s="42">
        <v>42186</v>
      </c>
      <c r="C128" s="10">
        <v>123.94</v>
      </c>
      <c r="D128" s="44">
        <v>52.7</v>
      </c>
      <c r="E128" s="22">
        <v>2.2000000000000002</v>
      </c>
      <c r="F128" s="38">
        <v>0.25</v>
      </c>
      <c r="G128" s="39">
        <f t="shared" si="3"/>
        <v>1.9500000000000002</v>
      </c>
      <c r="H128" s="22">
        <v>0.13</v>
      </c>
      <c r="I128" s="14">
        <v>2.94</v>
      </c>
      <c r="J128" s="22">
        <v>-1.279943556537622</v>
      </c>
      <c r="K128" s="19">
        <v>1.019984577817761</v>
      </c>
      <c r="L128" s="10">
        <v>0.96524837760936377</v>
      </c>
      <c r="M128" s="13">
        <v>17689.86</v>
      </c>
      <c r="P128" s="43"/>
      <c r="Q128" s="20"/>
      <c r="S128" s="16"/>
      <c r="T128" s="16"/>
      <c r="U128" s="16"/>
      <c r="V128" s="16"/>
      <c r="X128" s="17"/>
    </row>
    <row r="129" spans="1:24">
      <c r="A129" s="9" t="s">
        <v>57</v>
      </c>
      <c r="B129" s="42">
        <v>42217</v>
      </c>
      <c r="C129" s="10">
        <v>121.22</v>
      </c>
      <c r="D129" s="44">
        <v>51.1</v>
      </c>
      <c r="E129" s="22">
        <v>2.21</v>
      </c>
      <c r="F129" s="38">
        <v>0.25</v>
      </c>
      <c r="G129" s="39">
        <f t="shared" si="3"/>
        <v>1.96</v>
      </c>
      <c r="H129" s="22">
        <v>0.14000000000000001</v>
      </c>
      <c r="I129" s="14">
        <v>3.15</v>
      </c>
      <c r="J129" s="22">
        <v>-0.91556597816121155</v>
      </c>
      <c r="K129" s="19">
        <v>1.059775366457262</v>
      </c>
      <c r="L129" s="10">
        <v>0.87854379796304394</v>
      </c>
      <c r="M129" s="13">
        <v>16528.03</v>
      </c>
      <c r="P129" s="21"/>
      <c r="Q129" s="20"/>
      <c r="S129" s="16"/>
      <c r="T129" s="16"/>
      <c r="U129" s="16"/>
      <c r="V129" s="16"/>
      <c r="X129" s="17"/>
    </row>
    <row r="130" spans="1:24">
      <c r="A130" s="9" t="s">
        <v>58</v>
      </c>
      <c r="B130" s="42">
        <v>42248</v>
      </c>
      <c r="C130" s="10">
        <v>119.86</v>
      </c>
      <c r="D130" s="44">
        <v>50.2</v>
      </c>
      <c r="E130" s="22">
        <v>2.06</v>
      </c>
      <c r="F130" s="38">
        <v>0.25</v>
      </c>
      <c r="G130" s="39">
        <f t="shared" ref="G130:G161" si="4">E130-F130</f>
        <v>1.81</v>
      </c>
      <c r="H130" s="22">
        <v>0.14000000000000001</v>
      </c>
      <c r="I130" s="14">
        <v>3.29</v>
      </c>
      <c r="J130" s="22">
        <v>-0.7392731258776446</v>
      </c>
      <c r="K130" s="19">
        <v>1.040066889632107</v>
      </c>
      <c r="L130" s="10">
        <v>0.68944163266597924</v>
      </c>
      <c r="M130" s="13">
        <v>16284.7</v>
      </c>
      <c r="P130" s="21"/>
      <c r="Q130" s="20"/>
      <c r="S130" s="16"/>
      <c r="T130" s="16"/>
      <c r="U130" s="16"/>
      <c r="V130" s="16"/>
      <c r="X130" s="17"/>
    </row>
    <row r="131" spans="1:24">
      <c r="A131" s="9" t="s">
        <v>59</v>
      </c>
      <c r="B131" s="42">
        <v>42278</v>
      </c>
      <c r="C131" s="10">
        <v>120.62</v>
      </c>
      <c r="D131" s="44">
        <v>50.1</v>
      </c>
      <c r="E131" s="22">
        <v>2.16</v>
      </c>
      <c r="F131" s="38">
        <v>0.25</v>
      </c>
      <c r="G131" s="39">
        <f t="shared" si="4"/>
        <v>1.9100000000000001</v>
      </c>
      <c r="H131" s="22">
        <v>0.12</v>
      </c>
      <c r="I131" s="14">
        <v>3.19</v>
      </c>
      <c r="J131" s="22">
        <v>-0.53065731410348427</v>
      </c>
      <c r="K131" s="19">
        <v>0.97571029000441634</v>
      </c>
      <c r="L131" s="10">
        <v>0.71646880124973711</v>
      </c>
      <c r="M131" s="13">
        <v>17663.54</v>
      </c>
      <c r="P131" s="21"/>
      <c r="Q131" s="20"/>
      <c r="S131" s="16"/>
      <c r="T131" s="16"/>
      <c r="U131" s="16"/>
      <c r="V131" s="16"/>
      <c r="X131" s="17"/>
    </row>
    <row r="132" spans="1:24">
      <c r="A132" s="9" t="s">
        <v>60</v>
      </c>
      <c r="B132" s="42">
        <v>42309</v>
      </c>
      <c r="C132" s="10">
        <v>123.1</v>
      </c>
      <c r="D132" s="44">
        <v>48.6</v>
      </c>
      <c r="E132" s="22">
        <v>2.21</v>
      </c>
      <c r="F132" s="38">
        <v>0.25</v>
      </c>
      <c r="G132" s="39">
        <f t="shared" si="4"/>
        <v>1.96</v>
      </c>
      <c r="H132" s="22">
        <v>0.12</v>
      </c>
      <c r="I132" s="14">
        <v>3.2</v>
      </c>
      <c r="J132" s="45">
        <v>-4.3773872872728834E-3</v>
      </c>
      <c r="K132" s="19">
        <v>0.95986959559108898</v>
      </c>
      <c r="L132" s="10">
        <v>0.90715662365639504</v>
      </c>
      <c r="M132" s="13">
        <v>17719.919999999998</v>
      </c>
      <c r="P132" s="21"/>
      <c r="Q132" s="20"/>
      <c r="S132" s="16"/>
      <c r="T132" s="16"/>
      <c r="U132" s="16"/>
      <c r="V132" s="16"/>
      <c r="X132" s="17"/>
    </row>
    <row r="133" spans="1:24">
      <c r="A133" s="9" t="s">
        <v>61</v>
      </c>
      <c r="B133" s="42">
        <v>42339</v>
      </c>
      <c r="C133" s="10">
        <v>120.32</v>
      </c>
      <c r="D133" s="9">
        <v>48.2</v>
      </c>
      <c r="E133" s="22">
        <v>2.27</v>
      </c>
      <c r="F133" s="38">
        <v>0.5</v>
      </c>
      <c r="G133" s="39">
        <f t="shared" si="4"/>
        <v>1.77</v>
      </c>
      <c r="H133" s="22">
        <v>0.24</v>
      </c>
      <c r="I133" s="14">
        <v>3.23</v>
      </c>
      <c r="K133" s="19">
        <v>0.99525890806726414</v>
      </c>
      <c r="L133" s="10">
        <v>1.204541108469207</v>
      </c>
      <c r="M133" s="13">
        <v>17425.03</v>
      </c>
      <c r="P133" s="21"/>
      <c r="Q133" s="20"/>
      <c r="S133" s="16"/>
      <c r="T133" s="16"/>
      <c r="U133" s="16"/>
      <c r="V133" s="16"/>
      <c r="X133" s="17"/>
    </row>
    <row r="134" spans="1:24">
      <c r="A134" s="9" t="s">
        <v>62</v>
      </c>
      <c r="B134" s="42">
        <v>42370</v>
      </c>
      <c r="C134" s="10">
        <v>121.06</v>
      </c>
      <c r="D134" s="9">
        <v>48.2</v>
      </c>
      <c r="E134" s="22">
        <v>1.94</v>
      </c>
      <c r="F134" s="38">
        <v>0.5</v>
      </c>
      <c r="G134" s="39">
        <f t="shared" si="4"/>
        <v>1.44</v>
      </c>
      <c r="H134" s="22">
        <v>0.34</v>
      </c>
      <c r="I134" s="14">
        <v>3.48</v>
      </c>
      <c r="K134" s="19">
        <v>1.073452341958729</v>
      </c>
      <c r="L134" s="10">
        <v>1.3478690498275481</v>
      </c>
      <c r="M134" s="13">
        <v>16466.3</v>
      </c>
      <c r="P134" s="21"/>
      <c r="Q134" s="20"/>
      <c r="S134" s="16"/>
      <c r="T134" s="16"/>
      <c r="U134" s="16"/>
      <c r="V134" s="16"/>
      <c r="X134" s="17"/>
    </row>
    <row r="135" spans="1:24">
      <c r="A135" s="9" t="s">
        <v>51</v>
      </c>
      <c r="B135" s="42">
        <v>42401</v>
      </c>
      <c r="C135" s="10">
        <v>112.69</v>
      </c>
      <c r="D135" s="9">
        <v>49.5</v>
      </c>
      <c r="E135" s="22">
        <v>1.74</v>
      </c>
      <c r="F135" s="38">
        <v>0.5</v>
      </c>
      <c r="G135" s="39">
        <f t="shared" si="4"/>
        <v>1.24</v>
      </c>
      <c r="H135" s="22">
        <v>0.38</v>
      </c>
      <c r="I135" s="14">
        <v>3.55</v>
      </c>
      <c r="K135" s="19">
        <v>1.0478246429757561</v>
      </c>
      <c r="L135" s="10">
        <v>1.414724499131766</v>
      </c>
      <c r="M135" s="13">
        <v>16516.5</v>
      </c>
      <c r="P135" s="21"/>
      <c r="Q135" s="20"/>
      <c r="S135" s="16"/>
      <c r="T135" s="16"/>
      <c r="U135" s="16"/>
      <c r="V135" s="16"/>
      <c r="X135" s="17"/>
    </row>
    <row r="136" spans="1:24">
      <c r="A136" s="9" t="s">
        <v>52</v>
      </c>
      <c r="B136" s="42">
        <v>42430</v>
      </c>
      <c r="C136" s="10">
        <v>112.58</v>
      </c>
      <c r="D136" s="9">
        <v>51.8</v>
      </c>
      <c r="E136" s="22">
        <v>1.78</v>
      </c>
      <c r="F136" s="38">
        <v>0.5</v>
      </c>
      <c r="G136" s="39">
        <f t="shared" si="4"/>
        <v>1.28</v>
      </c>
      <c r="H136" s="22">
        <v>0.36</v>
      </c>
      <c r="I136" s="14">
        <v>3.12</v>
      </c>
      <c r="K136" s="19">
        <v>1.1516366065464261</v>
      </c>
      <c r="L136" s="10">
        <v>1.1100000000000001</v>
      </c>
      <c r="M136" s="13">
        <v>17685.09</v>
      </c>
      <c r="P136" s="21"/>
      <c r="Q136" s="20"/>
      <c r="S136" s="16"/>
      <c r="T136" s="16"/>
      <c r="U136" s="16"/>
      <c r="V136" s="16"/>
      <c r="X136" s="17"/>
    </row>
    <row r="137" spans="1:24">
      <c r="A137" s="9" t="s">
        <v>53</v>
      </c>
      <c r="B137" s="42">
        <v>42461</v>
      </c>
      <c r="C137" s="10">
        <v>106.36</v>
      </c>
      <c r="D137" s="9">
        <v>50.8</v>
      </c>
      <c r="E137" s="22">
        <v>1.83</v>
      </c>
      <c r="F137" s="38">
        <v>0.5</v>
      </c>
      <c r="G137" s="39">
        <f t="shared" si="4"/>
        <v>1.33</v>
      </c>
      <c r="H137" s="22">
        <v>0.37</v>
      </c>
      <c r="I137" s="14">
        <v>2.86</v>
      </c>
      <c r="K137" s="19">
        <v>1.092590056156691</v>
      </c>
      <c r="L137" s="10">
        <v>1.1599999999999999</v>
      </c>
      <c r="M137" s="13">
        <v>17773.64</v>
      </c>
      <c r="P137" s="21"/>
      <c r="Q137" s="20"/>
      <c r="S137" s="16"/>
      <c r="T137" s="16"/>
      <c r="U137" s="16"/>
      <c r="V137" s="16"/>
      <c r="X137" s="17"/>
    </row>
    <row r="138" spans="1:24">
      <c r="A138" s="9" t="s">
        <v>54</v>
      </c>
      <c r="B138" s="42">
        <v>42491</v>
      </c>
      <c r="C138" s="10">
        <v>110.71</v>
      </c>
      <c r="D138" s="9">
        <v>51.3</v>
      </c>
      <c r="E138" s="22">
        <v>1.84</v>
      </c>
      <c r="F138" s="38">
        <v>0.5</v>
      </c>
      <c r="G138" s="39">
        <f t="shared" si="4"/>
        <v>1.34</v>
      </c>
      <c r="H138" s="22">
        <v>0.37</v>
      </c>
      <c r="I138" s="14">
        <v>2.84</v>
      </c>
      <c r="K138" s="19">
        <v>1.0930377770839841</v>
      </c>
      <c r="L138" s="10">
        <v>1.04</v>
      </c>
      <c r="M138" s="13">
        <v>17787.2</v>
      </c>
      <c r="P138" s="21"/>
      <c r="Q138" s="20"/>
      <c r="S138" s="16"/>
      <c r="T138" s="16"/>
      <c r="U138" s="16"/>
      <c r="V138" s="16"/>
      <c r="X138" s="17"/>
    </row>
    <row r="139" spans="1:24">
      <c r="A139" s="9" t="s">
        <v>55</v>
      </c>
      <c r="B139" s="42">
        <v>42522</v>
      </c>
      <c r="C139" s="10">
        <v>103.29</v>
      </c>
      <c r="D139" s="9">
        <v>53.2</v>
      </c>
      <c r="E139" s="22">
        <v>1.49</v>
      </c>
      <c r="F139" s="38">
        <v>0.5</v>
      </c>
      <c r="G139" s="39">
        <f t="shared" si="4"/>
        <v>0.99</v>
      </c>
      <c r="H139" s="22">
        <v>0.38</v>
      </c>
      <c r="I139" s="14">
        <v>2.92</v>
      </c>
      <c r="K139" s="19">
        <v>0.99947527985074636</v>
      </c>
      <c r="L139" s="10">
        <v>1.33</v>
      </c>
      <c r="M139" s="13">
        <v>17929.990000000002</v>
      </c>
      <c r="P139" s="21"/>
      <c r="Q139" s="20"/>
      <c r="S139" s="16"/>
      <c r="T139" s="16"/>
      <c r="U139" s="16"/>
      <c r="V139" s="16"/>
      <c r="X139" s="17"/>
    </row>
    <row r="140" spans="1:24">
      <c r="A140" s="9" t="s">
        <v>56</v>
      </c>
      <c r="B140" s="42">
        <v>42552</v>
      </c>
      <c r="C140" s="10">
        <v>102.06</v>
      </c>
      <c r="D140" s="9">
        <v>52.6</v>
      </c>
      <c r="E140" s="22">
        <v>1.46</v>
      </c>
      <c r="F140" s="38">
        <v>0.5</v>
      </c>
      <c r="G140" s="39">
        <f t="shared" si="4"/>
        <v>0.96</v>
      </c>
      <c r="H140" s="22">
        <v>0.39</v>
      </c>
      <c r="I140" s="14">
        <v>2.71</v>
      </c>
      <c r="K140" s="19">
        <v>1.051232507758066</v>
      </c>
      <c r="L140" s="10">
        <v>1.237176161002187</v>
      </c>
      <c r="M140" s="13">
        <v>18432.240000000002</v>
      </c>
      <c r="P140" s="21"/>
      <c r="Q140" s="20"/>
      <c r="S140" s="16"/>
      <c r="T140" s="16"/>
      <c r="U140" s="16"/>
      <c r="V140" s="16"/>
      <c r="X140" s="17"/>
    </row>
    <row r="141" spans="1:24">
      <c r="A141" s="9" t="s">
        <v>57</v>
      </c>
      <c r="B141" s="42">
        <v>42583</v>
      </c>
      <c r="C141" s="10">
        <v>103.42</v>
      </c>
      <c r="D141" s="9">
        <v>49.4</v>
      </c>
      <c r="E141" s="22">
        <v>1.58</v>
      </c>
      <c r="F141" s="38">
        <v>0.5</v>
      </c>
      <c r="G141" s="39">
        <f t="shared" si="4"/>
        <v>1.08</v>
      </c>
      <c r="H141" s="22">
        <v>0.4</v>
      </c>
      <c r="I141" s="14">
        <v>2.61</v>
      </c>
      <c r="K141" s="19">
        <v>1.025980105324751</v>
      </c>
      <c r="L141" s="10">
        <v>1.180546883661763</v>
      </c>
      <c r="M141" s="13">
        <v>18400.88</v>
      </c>
      <c r="P141" s="21"/>
      <c r="Q141" s="20"/>
      <c r="S141" s="16"/>
      <c r="T141" s="16"/>
      <c r="U141" s="16"/>
      <c r="V141" s="16"/>
      <c r="X141" s="17"/>
    </row>
    <row r="142" spans="1:24">
      <c r="A142" s="9" t="s">
        <v>58</v>
      </c>
      <c r="B142" s="42">
        <v>42614</v>
      </c>
      <c r="C142" s="10">
        <v>101.34</v>
      </c>
      <c r="D142" s="9">
        <v>51.5</v>
      </c>
      <c r="E142" s="22">
        <v>1.6</v>
      </c>
      <c r="F142" s="38">
        <v>0.5</v>
      </c>
      <c r="G142" s="39">
        <f t="shared" si="4"/>
        <v>1.1000000000000001</v>
      </c>
      <c r="H142" s="22">
        <v>0.4</v>
      </c>
      <c r="I142" s="14">
        <v>2.69</v>
      </c>
      <c r="K142" s="19">
        <v>1.0494877117792809</v>
      </c>
      <c r="L142" s="10">
        <v>0.97961806184239641</v>
      </c>
      <c r="M142" s="13">
        <v>18308.150000000001</v>
      </c>
      <c r="P142" s="21"/>
      <c r="Q142" s="20"/>
      <c r="S142" s="16"/>
      <c r="T142" s="16"/>
      <c r="U142" s="16"/>
      <c r="V142" s="16"/>
      <c r="X142" s="17"/>
    </row>
    <row r="143" spans="1:24">
      <c r="A143" s="9" t="s">
        <v>59</v>
      </c>
      <c r="B143" s="42">
        <v>42644</v>
      </c>
      <c r="C143" s="10">
        <v>104.82</v>
      </c>
      <c r="D143" s="9">
        <v>51.9</v>
      </c>
      <c r="E143" s="22">
        <v>1.84</v>
      </c>
      <c r="F143" s="38">
        <v>0.5</v>
      </c>
      <c r="G143" s="39">
        <f t="shared" si="4"/>
        <v>1.34</v>
      </c>
      <c r="H143" s="22">
        <v>0.4</v>
      </c>
      <c r="I143" s="14">
        <v>2.61</v>
      </c>
      <c r="K143" s="19">
        <v>0.91290480863591739</v>
      </c>
      <c r="L143" s="10">
        <v>1.07</v>
      </c>
      <c r="M143" s="13">
        <v>18142.419999999998</v>
      </c>
      <c r="P143" s="21"/>
      <c r="Q143" s="20"/>
      <c r="S143" s="16"/>
      <c r="T143" s="16"/>
      <c r="U143" s="16"/>
      <c r="V143" s="16"/>
      <c r="X143" s="17"/>
    </row>
    <row r="144" spans="1:24">
      <c r="A144" s="9" t="s">
        <v>60</v>
      </c>
      <c r="B144" s="42">
        <v>42675</v>
      </c>
      <c r="C144" s="10">
        <v>114.47</v>
      </c>
      <c r="D144" s="9">
        <v>53.2</v>
      </c>
      <c r="E144" s="22">
        <v>2.37</v>
      </c>
      <c r="F144" s="38">
        <v>0.5</v>
      </c>
      <c r="G144" s="39">
        <f t="shared" si="4"/>
        <v>1.87</v>
      </c>
      <c r="H144" s="22">
        <v>0.41</v>
      </c>
      <c r="I144" s="14">
        <v>2.4500000000000002</v>
      </c>
      <c r="K144" s="19">
        <v>0.95921403334779642</v>
      </c>
      <c r="L144" s="10">
        <v>1.151368446532971</v>
      </c>
      <c r="M144" s="13">
        <v>19123.580000000002</v>
      </c>
      <c r="P144" s="21"/>
      <c r="Q144" s="20"/>
      <c r="S144" s="16"/>
      <c r="T144" s="16"/>
      <c r="U144" s="16"/>
      <c r="V144" s="16"/>
      <c r="X144" s="17"/>
    </row>
    <row r="145" spans="1:24">
      <c r="A145" s="9" t="s">
        <v>61</v>
      </c>
      <c r="B145" s="42">
        <v>42705</v>
      </c>
      <c r="C145" s="10">
        <v>116.89</v>
      </c>
      <c r="D145" s="9">
        <v>54.7</v>
      </c>
      <c r="E145" s="22">
        <v>2.4500000000000002</v>
      </c>
      <c r="F145" s="38">
        <v>0.75</v>
      </c>
      <c r="G145" s="39">
        <f t="shared" si="4"/>
        <v>1.7000000000000002</v>
      </c>
      <c r="H145" s="22">
        <v>0.54</v>
      </c>
      <c r="I145" s="14">
        <v>2.2799999999999998</v>
      </c>
      <c r="K145" s="19">
        <v>1.0618247940956249</v>
      </c>
      <c r="L145" s="10">
        <v>1.299607183677759</v>
      </c>
      <c r="M145" s="13">
        <v>19762.599999999999</v>
      </c>
      <c r="P145" s="21"/>
      <c r="Q145" s="20"/>
      <c r="S145" s="16"/>
      <c r="T145" s="16"/>
      <c r="U145" s="16"/>
      <c r="V145" s="16"/>
      <c r="X145" s="17"/>
    </row>
    <row r="146" spans="1:24">
      <c r="A146" s="9" t="s">
        <v>62</v>
      </c>
      <c r="B146" s="42">
        <v>42736</v>
      </c>
      <c r="C146" s="10">
        <v>112.78</v>
      </c>
      <c r="D146" s="37">
        <v>56</v>
      </c>
      <c r="E146" s="22">
        <v>2.4500000000000002</v>
      </c>
      <c r="F146" s="38">
        <v>0.75</v>
      </c>
      <c r="G146" s="39">
        <f t="shared" si="4"/>
        <v>1.7000000000000002</v>
      </c>
      <c r="H146" s="22">
        <v>0.65</v>
      </c>
      <c r="I146" s="14">
        <v>2.23</v>
      </c>
      <c r="M146" s="13">
        <v>19864.09</v>
      </c>
      <c r="P146" s="21"/>
      <c r="Q146" s="20"/>
      <c r="S146" s="16"/>
      <c r="T146" s="16"/>
      <c r="U146" s="16"/>
      <c r="V146" s="16"/>
      <c r="X146" s="17"/>
    </row>
    <row r="147" spans="1:24">
      <c r="A147" s="9" t="s">
        <v>51</v>
      </c>
      <c r="B147" s="42">
        <v>42767</v>
      </c>
      <c r="C147" s="10">
        <v>112.77</v>
      </c>
      <c r="D147" s="37">
        <v>57.7</v>
      </c>
      <c r="E147" s="22">
        <v>2.36</v>
      </c>
      <c r="F147" s="38">
        <v>0.75</v>
      </c>
      <c r="G147" s="39">
        <f t="shared" si="4"/>
        <v>1.6099999999999999</v>
      </c>
      <c r="H147" s="38">
        <v>0.66</v>
      </c>
      <c r="I147" s="14">
        <v>2.2200000000000002</v>
      </c>
      <c r="M147" s="13">
        <v>20812.240000000002</v>
      </c>
      <c r="P147" s="21"/>
      <c r="Q147" s="20"/>
      <c r="S147" s="16"/>
      <c r="T147" s="16"/>
      <c r="U147" s="16"/>
      <c r="V147" s="16"/>
      <c r="X147" s="17"/>
    </row>
    <row r="148" spans="1:24">
      <c r="A148" s="9" t="s">
        <v>52</v>
      </c>
      <c r="B148" s="42">
        <v>42795</v>
      </c>
      <c r="C148" s="10">
        <v>111.38</v>
      </c>
      <c r="D148" s="37">
        <v>57.2</v>
      </c>
      <c r="E148" s="22">
        <v>2.4</v>
      </c>
      <c r="F148" s="38">
        <v>1</v>
      </c>
      <c r="G148" s="39">
        <f t="shared" si="4"/>
        <v>1.4</v>
      </c>
      <c r="H148" s="38">
        <v>0.79</v>
      </c>
      <c r="I148" s="14">
        <v>2.2000000000000002</v>
      </c>
      <c r="M148" s="13">
        <v>20663.22</v>
      </c>
      <c r="P148" s="21"/>
      <c r="Q148" s="20"/>
      <c r="S148" s="16"/>
      <c r="T148" s="16"/>
      <c r="U148" s="16"/>
      <c r="V148" s="16"/>
      <c r="X148" s="17"/>
    </row>
    <row r="149" spans="1:24">
      <c r="A149" s="9" t="s">
        <v>53</v>
      </c>
      <c r="B149" s="42">
        <v>42826</v>
      </c>
      <c r="C149" s="10">
        <v>111.47</v>
      </c>
      <c r="D149" s="37">
        <v>54.8</v>
      </c>
      <c r="E149" s="22">
        <v>2.29</v>
      </c>
      <c r="F149" s="38">
        <v>1</v>
      </c>
      <c r="G149" s="39">
        <f t="shared" si="4"/>
        <v>1.29</v>
      </c>
      <c r="H149" s="38">
        <v>0.9</v>
      </c>
      <c r="I149" s="14">
        <v>2.27</v>
      </c>
      <c r="M149" s="13">
        <v>20940.509999999998</v>
      </c>
      <c r="P149" s="21"/>
      <c r="Q149" s="20"/>
      <c r="S149" s="16"/>
      <c r="T149" s="16"/>
      <c r="U149" s="16"/>
      <c r="V149" s="16"/>
      <c r="X149" s="17"/>
    </row>
    <row r="150" spans="1:24">
      <c r="A150" s="9" t="s">
        <v>54</v>
      </c>
      <c r="B150" s="42">
        <v>42856</v>
      </c>
      <c r="C150" s="10">
        <v>110.77</v>
      </c>
      <c r="D150" s="37">
        <v>54.9</v>
      </c>
      <c r="E150" s="22">
        <v>2.21</v>
      </c>
      <c r="F150" s="38">
        <v>1</v>
      </c>
      <c r="G150" s="39">
        <f t="shared" si="4"/>
        <v>1.21</v>
      </c>
      <c r="H150" s="38">
        <v>0.91</v>
      </c>
      <c r="I150" s="14">
        <v>2.25</v>
      </c>
      <c r="L150" s="23"/>
      <c r="M150" s="13">
        <v>21008.65</v>
      </c>
      <c r="P150" s="21"/>
      <c r="Q150" s="20"/>
      <c r="S150" s="16"/>
      <c r="T150" s="16"/>
      <c r="U150" s="16"/>
      <c r="V150" s="16"/>
      <c r="X150" s="17"/>
    </row>
    <row r="151" spans="1:24">
      <c r="A151" s="9" t="s">
        <v>55</v>
      </c>
      <c r="B151" s="42">
        <v>42887</v>
      </c>
      <c r="C151" s="10">
        <v>112.4</v>
      </c>
      <c r="D151" s="37">
        <v>57.8</v>
      </c>
      <c r="E151" s="22">
        <v>2.31</v>
      </c>
      <c r="F151" s="38">
        <v>1.25</v>
      </c>
      <c r="G151" s="39">
        <f t="shared" si="4"/>
        <v>1.06</v>
      </c>
      <c r="H151" s="38">
        <v>1.05</v>
      </c>
      <c r="I151" s="14">
        <v>2.14</v>
      </c>
      <c r="M151" s="13">
        <v>21349.63</v>
      </c>
      <c r="P151" s="21"/>
      <c r="Q151" s="20"/>
      <c r="S151" s="16"/>
      <c r="T151" s="16"/>
    </row>
    <row r="152" spans="1:24">
      <c r="A152" s="9" t="s">
        <v>56</v>
      </c>
      <c r="B152" s="42">
        <v>42917</v>
      </c>
      <c r="C152" s="10">
        <v>110.24</v>
      </c>
      <c r="D152" s="37">
        <v>56.3</v>
      </c>
      <c r="E152" s="22">
        <v>2.2999999999999998</v>
      </c>
      <c r="F152" s="38">
        <v>1.25</v>
      </c>
      <c r="G152" s="39">
        <f t="shared" si="4"/>
        <v>1.0499999999999998</v>
      </c>
      <c r="H152" s="38">
        <v>1.06</v>
      </c>
      <c r="I152" s="14">
        <v>2.0499999999999998</v>
      </c>
      <c r="M152" s="13">
        <v>21891.119999999999</v>
      </c>
      <c r="P152" s="21"/>
      <c r="Q152" s="20"/>
      <c r="S152" s="16"/>
      <c r="T152" s="16"/>
    </row>
    <row r="153" spans="1:24">
      <c r="A153" s="9" t="s">
        <v>57</v>
      </c>
      <c r="B153" s="42">
        <v>42948</v>
      </c>
      <c r="C153" s="10">
        <v>109.96299999999999</v>
      </c>
      <c r="D153" s="37">
        <v>58.8</v>
      </c>
      <c r="E153" s="22">
        <v>2.12</v>
      </c>
      <c r="F153" s="38">
        <v>1.25</v>
      </c>
      <c r="G153" s="39">
        <f t="shared" si="4"/>
        <v>0.87000000000000011</v>
      </c>
      <c r="H153" s="38">
        <v>1.07</v>
      </c>
      <c r="I153" s="14">
        <v>2.14</v>
      </c>
      <c r="M153" s="13">
        <v>21948.1</v>
      </c>
      <c r="P153" s="21"/>
      <c r="Q153" s="20"/>
      <c r="S153" s="16"/>
      <c r="T153" s="16"/>
    </row>
    <row r="154" spans="1:24">
      <c r="A154" s="9" t="s">
        <v>58</v>
      </c>
      <c r="B154" s="42">
        <v>42979</v>
      </c>
      <c r="C154" s="10">
        <v>112.53700000000001</v>
      </c>
      <c r="D154" s="37">
        <v>60.8</v>
      </c>
      <c r="E154" s="22">
        <v>2.33</v>
      </c>
      <c r="F154" s="38">
        <v>1.25</v>
      </c>
      <c r="G154" s="39">
        <f t="shared" si="4"/>
        <v>1.08</v>
      </c>
      <c r="H154" s="38">
        <v>1.05</v>
      </c>
      <c r="I154" s="14">
        <v>2</v>
      </c>
      <c r="M154" s="13">
        <v>22405.09</v>
      </c>
      <c r="P154" s="21"/>
      <c r="Q154" s="20"/>
      <c r="S154" s="16"/>
      <c r="T154" s="16"/>
    </row>
    <row r="155" spans="1:24">
      <c r="A155" s="9" t="s">
        <v>59</v>
      </c>
      <c r="B155" s="42">
        <v>43009</v>
      </c>
      <c r="C155" s="10">
        <v>113.648</v>
      </c>
      <c r="D155" s="37">
        <v>58.7</v>
      </c>
      <c r="E155" s="22">
        <v>2.38</v>
      </c>
      <c r="F155" s="38">
        <v>1.25</v>
      </c>
      <c r="G155" s="39">
        <f t="shared" si="4"/>
        <v>1.1299999999999999</v>
      </c>
      <c r="H155" s="38">
        <v>1.06</v>
      </c>
      <c r="I155" s="14">
        <v>1.91</v>
      </c>
      <c r="M155" s="13">
        <v>23377.24</v>
      </c>
      <c r="P155" s="21"/>
      <c r="Q155" s="20"/>
      <c r="S155" s="16"/>
      <c r="T155" s="16"/>
    </row>
    <row r="156" spans="1:24">
      <c r="A156" s="9" t="s">
        <v>60</v>
      </c>
      <c r="B156" s="42">
        <v>43040</v>
      </c>
      <c r="C156" s="10">
        <v>112.53</v>
      </c>
      <c r="D156" s="37">
        <v>58.2</v>
      </c>
      <c r="E156" s="22">
        <v>2.42</v>
      </c>
      <c r="F156" s="38">
        <v>1.25</v>
      </c>
      <c r="G156" s="39">
        <f t="shared" si="4"/>
        <v>1.17</v>
      </c>
      <c r="H156" s="38">
        <v>1.07</v>
      </c>
      <c r="I156" s="14">
        <v>1.88</v>
      </c>
      <c r="M156" s="13">
        <v>24272.35</v>
      </c>
      <c r="P156" s="21"/>
      <c r="Q156" s="20"/>
      <c r="S156" s="16"/>
      <c r="T156" s="16"/>
    </row>
    <row r="157" spans="1:24">
      <c r="A157" s="9" t="s">
        <v>61</v>
      </c>
      <c r="B157" s="42">
        <v>43070</v>
      </c>
      <c r="C157" s="10">
        <v>112.7</v>
      </c>
      <c r="D157" s="37">
        <v>59.7</v>
      </c>
      <c r="E157" s="22">
        <v>2.4</v>
      </c>
      <c r="F157" s="38">
        <v>1.5</v>
      </c>
      <c r="G157" s="39">
        <f t="shared" si="4"/>
        <v>0.89999999999999991</v>
      </c>
      <c r="H157" s="38">
        <v>1.31</v>
      </c>
      <c r="I157" s="14">
        <v>1.77</v>
      </c>
      <c r="M157" s="13">
        <v>24719.22</v>
      </c>
      <c r="P157" s="21"/>
      <c r="Q157" s="20"/>
      <c r="S157" s="16"/>
      <c r="T157" s="16"/>
    </row>
    <row r="158" spans="1:24">
      <c r="A158" s="9" t="s">
        <v>62</v>
      </c>
      <c r="B158" s="42">
        <v>43101</v>
      </c>
      <c r="C158" s="10">
        <v>109.19</v>
      </c>
      <c r="D158" s="37">
        <v>59.1</v>
      </c>
      <c r="E158" s="22">
        <v>2.72</v>
      </c>
      <c r="F158" s="38">
        <v>1.5</v>
      </c>
      <c r="G158" s="39">
        <f t="shared" si="4"/>
        <v>1.2200000000000002</v>
      </c>
      <c r="H158" s="38">
        <v>1.32</v>
      </c>
      <c r="I158" s="14">
        <v>1.56</v>
      </c>
      <c r="M158" s="13">
        <v>26616.71</v>
      </c>
      <c r="P158" s="21"/>
      <c r="Q158" s="20"/>
      <c r="S158" s="16"/>
      <c r="T158" s="16"/>
    </row>
    <row r="159" spans="1:24">
      <c r="A159" s="9" t="s">
        <v>51</v>
      </c>
      <c r="B159" s="42">
        <v>43132</v>
      </c>
      <c r="C159" s="10">
        <v>106.65900000000001</v>
      </c>
      <c r="D159" s="37">
        <v>60.8</v>
      </c>
      <c r="E159" s="22">
        <v>2.87</v>
      </c>
      <c r="F159" s="38">
        <v>1.5</v>
      </c>
      <c r="G159" s="39">
        <f t="shared" si="4"/>
        <v>1.37</v>
      </c>
      <c r="H159" s="38">
        <v>1.41</v>
      </c>
      <c r="I159" s="14">
        <v>1.68</v>
      </c>
      <c r="M159" s="13">
        <v>25029.200000000001</v>
      </c>
      <c r="P159" s="21"/>
      <c r="Q159" s="20"/>
      <c r="S159" s="16"/>
      <c r="T159" s="16"/>
    </row>
    <row r="160" spans="1:24">
      <c r="A160" s="9" t="s">
        <v>52</v>
      </c>
      <c r="B160" s="42">
        <v>43160</v>
      </c>
      <c r="C160" s="10">
        <v>106.29</v>
      </c>
      <c r="D160" s="37">
        <v>59.3</v>
      </c>
      <c r="E160" s="22">
        <v>2.74</v>
      </c>
      <c r="F160" s="38">
        <v>1.75</v>
      </c>
      <c r="G160" s="39">
        <f t="shared" si="4"/>
        <v>0.99000000000000021</v>
      </c>
      <c r="H160" s="38">
        <v>1.68</v>
      </c>
      <c r="I160" s="14">
        <v>1.85</v>
      </c>
      <c r="M160" s="13">
        <v>24103.11</v>
      </c>
      <c r="P160" s="21"/>
      <c r="Q160" s="20"/>
      <c r="S160" s="16"/>
      <c r="T160" s="16"/>
    </row>
    <row r="161" spans="1:20">
      <c r="A161" s="9" t="s">
        <v>53</v>
      </c>
      <c r="B161" s="42">
        <v>43191</v>
      </c>
      <c r="C161" s="10">
        <v>109.331</v>
      </c>
      <c r="D161" s="37">
        <v>57.3</v>
      </c>
      <c r="E161" s="22">
        <v>2.95</v>
      </c>
      <c r="F161" s="38">
        <v>1.75</v>
      </c>
      <c r="G161" s="39">
        <f t="shared" si="4"/>
        <v>1.2000000000000002</v>
      </c>
      <c r="H161" s="38">
        <v>1.68</v>
      </c>
      <c r="I161" s="22">
        <v>1.79</v>
      </c>
      <c r="M161" s="13">
        <v>24163.15</v>
      </c>
      <c r="P161" s="21"/>
      <c r="Q161" s="20"/>
      <c r="S161" s="16"/>
      <c r="T161" s="16"/>
    </row>
    <row r="162" spans="1:20">
      <c r="A162" s="9" t="s">
        <v>54</v>
      </c>
      <c r="B162" s="42">
        <v>43221</v>
      </c>
      <c r="C162" s="10">
        <v>108.79</v>
      </c>
      <c r="D162" s="37">
        <v>58.7</v>
      </c>
      <c r="E162" s="22">
        <v>2.83</v>
      </c>
      <c r="F162" s="38">
        <v>1.75</v>
      </c>
      <c r="G162" s="39">
        <f t="shared" ref="G162:G193" si="5">E162-F162</f>
        <v>1.08</v>
      </c>
      <c r="H162" s="38">
        <v>1.69</v>
      </c>
      <c r="I162" s="22">
        <v>1.89</v>
      </c>
      <c r="M162" s="13">
        <v>24415.84</v>
      </c>
      <c r="P162" s="21"/>
      <c r="Q162" s="20"/>
      <c r="S162" s="16"/>
      <c r="T162" s="16"/>
    </row>
    <row r="163" spans="1:20">
      <c r="A163" s="9" t="s">
        <v>55</v>
      </c>
      <c r="B163" s="42">
        <v>43252</v>
      </c>
      <c r="C163" s="10">
        <v>110.68</v>
      </c>
      <c r="D163" s="37">
        <v>60.2</v>
      </c>
      <c r="E163" s="22">
        <v>2.85</v>
      </c>
      <c r="F163" s="38">
        <v>2</v>
      </c>
      <c r="G163" s="39">
        <f t="shared" si="5"/>
        <v>0.85000000000000009</v>
      </c>
      <c r="H163" s="38">
        <v>1.9</v>
      </c>
      <c r="I163" s="22">
        <v>1.99</v>
      </c>
      <c r="M163" s="13">
        <v>24271.41</v>
      </c>
      <c r="P163" s="21"/>
      <c r="Q163" s="20"/>
      <c r="S163" s="16"/>
      <c r="T163" s="16"/>
    </row>
    <row r="164" spans="1:20">
      <c r="A164" s="9" t="s">
        <v>56</v>
      </c>
      <c r="B164" s="42">
        <v>43282</v>
      </c>
      <c r="C164" s="10">
        <v>111.81</v>
      </c>
      <c r="D164" s="37">
        <v>58.1</v>
      </c>
      <c r="E164" s="22">
        <v>2.96</v>
      </c>
      <c r="F164" s="38">
        <v>2</v>
      </c>
      <c r="G164" s="39">
        <f t="shared" si="5"/>
        <v>0.96</v>
      </c>
      <c r="H164" s="38">
        <v>1.9</v>
      </c>
      <c r="I164" s="22">
        <v>1.83</v>
      </c>
      <c r="M164" s="13">
        <v>25415.19</v>
      </c>
      <c r="P164" s="21"/>
      <c r="Q164" s="20"/>
      <c r="S164" s="16"/>
      <c r="T164" s="16"/>
    </row>
    <row r="165" spans="1:20">
      <c r="A165" s="9" t="s">
        <v>57</v>
      </c>
      <c r="B165" s="42">
        <v>43313</v>
      </c>
      <c r="C165" s="10">
        <v>111.07</v>
      </c>
      <c r="D165" s="37">
        <v>61.3</v>
      </c>
      <c r="E165" s="22">
        <v>2.86</v>
      </c>
      <c r="F165" s="38">
        <v>2</v>
      </c>
      <c r="G165" s="39">
        <f t="shared" si="5"/>
        <v>0.85999999999999988</v>
      </c>
      <c r="H165" s="38">
        <v>1.91</v>
      </c>
      <c r="I165" s="22">
        <v>1.92</v>
      </c>
      <c r="M165" s="13">
        <v>25964.82</v>
      </c>
      <c r="P165" s="21"/>
      <c r="Q165" s="20"/>
      <c r="S165" s="16"/>
      <c r="T165" s="16"/>
    </row>
    <row r="166" spans="1:20">
      <c r="A166" s="9" t="s">
        <v>58</v>
      </c>
      <c r="B166" s="42">
        <v>43344</v>
      </c>
      <c r="C166" s="10">
        <v>113.69</v>
      </c>
      <c r="D166" s="37">
        <v>59.8</v>
      </c>
      <c r="E166" s="9">
        <v>3.05</v>
      </c>
      <c r="F166" s="38">
        <v>2.25</v>
      </c>
      <c r="G166" s="39">
        <f t="shared" si="5"/>
        <v>0.79999999999999982</v>
      </c>
      <c r="H166" s="38">
        <v>2.15</v>
      </c>
      <c r="I166" s="14">
        <v>1.88</v>
      </c>
      <c r="M166" s="13">
        <v>26458.31</v>
      </c>
      <c r="P166" s="21"/>
      <c r="Q166" s="20"/>
      <c r="S166" s="16"/>
      <c r="T166" s="16"/>
    </row>
    <row r="167" spans="1:20">
      <c r="A167" s="9" t="s">
        <v>59</v>
      </c>
      <c r="B167" s="42">
        <v>43374</v>
      </c>
      <c r="G167" s="39">
        <f t="shared" si="5"/>
        <v>0</v>
      </c>
      <c r="P167" s="21"/>
      <c r="Q167" s="20"/>
      <c r="S167" s="16"/>
      <c r="T167" s="16"/>
    </row>
    <row r="168" spans="1:20" ht="20" customHeight="1">
      <c r="C168"/>
      <c r="D168"/>
      <c r="E168"/>
      <c r="F168"/>
      <c r="G168"/>
      <c r="H168"/>
      <c r="I168"/>
      <c r="J168"/>
      <c r="K168"/>
      <c r="L168"/>
      <c r="M168"/>
      <c r="P168" s="21"/>
      <c r="Q168" s="20"/>
      <c r="S168" s="16"/>
      <c r="T168" s="16"/>
    </row>
    <row r="169" spans="1:20" ht="20" customHeight="1">
      <c r="C169"/>
      <c r="D169"/>
      <c r="E169"/>
      <c r="F169"/>
      <c r="G169"/>
      <c r="H169"/>
      <c r="I169"/>
      <c r="J169"/>
      <c r="K169"/>
      <c r="L169"/>
      <c r="M169"/>
      <c r="P169" s="21"/>
      <c r="Q169" s="20"/>
      <c r="S169" s="16"/>
      <c r="T169" s="16"/>
    </row>
    <row r="170" spans="1:20" ht="20" customHeight="1">
      <c r="C170"/>
      <c r="D170"/>
      <c r="E170"/>
      <c r="F170"/>
      <c r="G170"/>
      <c r="H170"/>
      <c r="I170"/>
      <c r="J170"/>
      <c r="K170"/>
      <c r="L170"/>
      <c r="M170"/>
      <c r="P170" s="21"/>
      <c r="Q170" s="20"/>
      <c r="S170" s="16"/>
      <c r="T170" s="16"/>
    </row>
    <row r="171" spans="1:20" ht="20" customHeight="1">
      <c r="C171"/>
      <c r="D171"/>
      <c r="E171"/>
      <c r="F171"/>
      <c r="G171"/>
      <c r="H171"/>
      <c r="I171"/>
      <c r="J171"/>
      <c r="K171"/>
      <c r="L171"/>
      <c r="M171"/>
      <c r="P171" s="21"/>
      <c r="Q171" s="20"/>
      <c r="S171" s="16"/>
      <c r="T171" s="16"/>
    </row>
    <row r="172" spans="1:20" ht="20" customHeight="1">
      <c r="C172"/>
      <c r="D172"/>
      <c r="E172"/>
      <c r="F172"/>
      <c r="G172"/>
      <c r="H172"/>
      <c r="I172"/>
      <c r="J172"/>
      <c r="K172"/>
      <c r="L172"/>
      <c r="M172"/>
      <c r="P172" s="21"/>
      <c r="Q172" s="20"/>
      <c r="S172" s="16"/>
      <c r="T172" s="16"/>
    </row>
    <row r="173" spans="1:20" ht="20" customHeight="1">
      <c r="C173"/>
      <c r="D173"/>
      <c r="E173"/>
      <c r="F173"/>
      <c r="G173"/>
      <c r="H173"/>
      <c r="I173"/>
      <c r="J173"/>
      <c r="K173"/>
      <c r="L173"/>
      <c r="M173"/>
      <c r="P173" s="21"/>
      <c r="Q173" s="20"/>
      <c r="S173" s="16"/>
      <c r="T173" s="16"/>
    </row>
    <row r="174" spans="1:20" ht="20" customHeight="1">
      <c r="C174"/>
      <c r="D174"/>
      <c r="E174"/>
      <c r="F174"/>
      <c r="G174"/>
      <c r="H174"/>
      <c r="I174"/>
      <c r="J174"/>
      <c r="K174"/>
      <c r="L174"/>
      <c r="M174"/>
      <c r="P174" s="21"/>
      <c r="Q174" s="20"/>
      <c r="S174" s="16"/>
      <c r="T174" s="16"/>
    </row>
    <row r="175" spans="1:20" ht="20" customHeight="1">
      <c r="C175"/>
      <c r="D175"/>
      <c r="E175"/>
      <c r="F175"/>
      <c r="G175"/>
      <c r="H175"/>
      <c r="I175"/>
      <c r="J175"/>
      <c r="K175"/>
      <c r="L175"/>
      <c r="M175"/>
      <c r="P175" s="21"/>
      <c r="Q175" s="20"/>
      <c r="S175" s="16"/>
      <c r="T175" s="16"/>
    </row>
    <row r="176" spans="1:20" ht="20" customHeight="1">
      <c r="C176"/>
      <c r="D176"/>
      <c r="E176"/>
      <c r="F176"/>
      <c r="G176"/>
      <c r="H176"/>
      <c r="I176"/>
      <c r="J176"/>
      <c r="K176"/>
      <c r="L176"/>
      <c r="M176"/>
      <c r="P176" s="21"/>
      <c r="Q176" s="20"/>
      <c r="S176" s="16"/>
      <c r="T176" s="16"/>
    </row>
    <row r="177" spans="3:20" ht="20" customHeight="1">
      <c r="C177"/>
      <c r="D177"/>
      <c r="E177"/>
      <c r="F177"/>
      <c r="G177"/>
      <c r="H177"/>
      <c r="I177"/>
      <c r="J177"/>
      <c r="K177"/>
      <c r="L177"/>
      <c r="M177"/>
      <c r="P177" s="21"/>
      <c r="Q177" s="20"/>
      <c r="S177" s="16"/>
      <c r="T177" s="16"/>
    </row>
    <row r="178" spans="3:20" ht="20" customHeight="1">
      <c r="C178"/>
      <c r="D178"/>
      <c r="E178"/>
      <c r="F178"/>
      <c r="G178"/>
      <c r="H178"/>
      <c r="I178"/>
      <c r="J178"/>
      <c r="K178"/>
      <c r="L178"/>
      <c r="M178"/>
      <c r="P178" s="21"/>
      <c r="Q178" s="20"/>
      <c r="S178" s="16"/>
      <c r="T178" s="16"/>
    </row>
    <row r="179" spans="3:20" ht="20" customHeight="1">
      <c r="C179"/>
      <c r="D179"/>
      <c r="E179"/>
      <c r="F179"/>
      <c r="G179"/>
      <c r="H179"/>
      <c r="I179"/>
      <c r="J179"/>
      <c r="K179"/>
      <c r="L179"/>
      <c r="M179"/>
      <c r="P179" s="21"/>
      <c r="Q179" s="20"/>
      <c r="S179" s="16"/>
      <c r="T179" s="16"/>
    </row>
    <row r="180" spans="3:20" ht="20" customHeight="1">
      <c r="C180"/>
      <c r="D180"/>
      <c r="E180"/>
      <c r="F180"/>
      <c r="G180"/>
      <c r="H180"/>
      <c r="I180"/>
      <c r="J180"/>
      <c r="K180"/>
      <c r="L180"/>
      <c r="M180"/>
      <c r="P180" s="21"/>
      <c r="Q180" s="20"/>
      <c r="S180" s="16"/>
      <c r="T180" s="16"/>
    </row>
  </sheetData>
  <phoneticPr fontId="1"/>
  <hyperlinks>
    <hyperlink ref="D1" r:id="rId1" xr:uid="{00000000-0004-0000-0400-000000000000}"/>
    <hyperlink ref="E1" r:id="rId2" xr:uid="{00000000-0004-0000-0400-000001000000}"/>
    <hyperlink ref="F1" r:id="rId3" xr:uid="{00000000-0004-0000-0400-000002000000}"/>
    <hyperlink ref="H1" r:id="rId4" xr:uid="{00000000-0004-0000-0400-000003000000}"/>
    <hyperlink ref="I1" r:id="rId5" xr:uid="{00000000-0004-0000-0400-000004000000}"/>
  </hyperlinks>
  <pageMargins left="0.7" right="0.7" top="0.75" bottom="0.75" header="0.3" footer="0.3"/>
  <pageSetup paperSize="9" orientation="portrait" horizontalDpi="4294967293" verticalDpi="0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score</vt:lpstr>
      <vt:lpstr>monthly_data</vt:lpstr>
      <vt:lpstr>score_backup</vt:lpstr>
      <vt:lpstr>sheet_monthly_backup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大井 正幸</dc:creator>
  <cp:lastModifiedBy>大井 正幸</cp:lastModifiedBy>
  <dcterms:created xsi:type="dcterms:W3CDTF">2019-04-20T01:26:25Z</dcterms:created>
  <dcterms:modified xsi:type="dcterms:W3CDTF">2019-05-23T08:50:38Z</dcterms:modified>
</cp:coreProperties>
</file>