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8780" windowHeight="11895" firstSheet="4" activeTab="9"/>
  </bookViews>
  <sheets>
    <sheet name="Doctador 25-34" sheetId="1" r:id="rId1"/>
    <sheet name="Doctador 35-44" sheetId="4" r:id="rId2"/>
    <sheet name="Doctador 45-54" sheetId="5" r:id="rId3"/>
    <sheet name="Doctador 55-64" sheetId="6" r:id="rId4"/>
    <sheet name="Doctador 65+" sheetId="7" r:id="rId5"/>
    <sheet name="Magister 25-34" sheetId="2" r:id="rId6"/>
    <sheet name="Magister 35-44" sheetId="3" r:id="rId7"/>
    <sheet name="Magister 45-54" sheetId="8" r:id="rId8"/>
    <sheet name="Magister 55-64" sheetId="9" r:id="rId9"/>
    <sheet name="Magister 65+" sheetId="10" r:id="rId10"/>
  </sheets>
  <calcPr calcId="145621"/>
</workbook>
</file>

<file path=xl/calcChain.xml><?xml version="1.0" encoding="utf-8"?>
<calcChain xmlns="http://schemas.openxmlformats.org/spreadsheetml/2006/main">
  <c r="F2" i="10" l="1"/>
  <c r="F3" i="10"/>
  <c r="F4" i="10"/>
  <c r="F1" i="10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25" i="8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1" i="9"/>
  <c r="F1" i="8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1" i="3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1" i="2"/>
  <c r="G2" i="7" l="1"/>
  <c r="G3" i="7"/>
  <c r="G1" i="7"/>
  <c r="H1" i="6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H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22" i="6"/>
  <c r="H21" i="6"/>
  <c r="H20" i="6"/>
  <c r="H19" i="6"/>
  <c r="H18" i="6"/>
  <c r="H17" i="6"/>
  <c r="H16" i="6"/>
  <c r="E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1" i="5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1" i="4"/>
  <c r="F2" i="1"/>
  <c r="F3" i="1"/>
  <c r="F4" i="1"/>
  <c r="F5" i="1"/>
  <c r="F6" i="1"/>
  <c r="F7" i="1"/>
  <c r="F1" i="1"/>
</calcChain>
</file>

<file path=xl/sharedStrings.xml><?xml version="1.0" encoding="utf-8"?>
<sst xmlns="http://schemas.openxmlformats.org/spreadsheetml/2006/main" count="736" uniqueCount="429">
  <si>
    <t>LIMA</t>
  </si>
  <si>
    <t>Universidad Peruana De Ciencias Aplicada</t>
  </si>
  <si>
    <t>Pontificia Universidad Catolica Del Peru</t>
  </si>
  <si>
    <t>Reniec</t>
  </si>
  <si>
    <t>Universidad De Lima</t>
  </si>
  <si>
    <t>Universidad Esan</t>
  </si>
  <si>
    <t>Universidad Nacional Mayor De San Marcos</t>
  </si>
  <si>
    <t>Universidad De San Martin De Porres</t>
  </si>
  <si>
    <t>Universidad Nacional De Ingenieria Uni</t>
  </si>
  <si>
    <t>Asociacion Civil Universidad De Ciencias Y Humanidades Uch</t>
  </si>
  <si>
    <t>Universidad Cesar Vallejo S.A.C.</t>
  </si>
  <si>
    <t>Universidad Del Pacifico</t>
  </si>
  <si>
    <t>Unidad Ejecutora 002 - Inictel-Uni</t>
  </si>
  <si>
    <t>Compañia Peruana De Medios De Pago</t>
  </si>
  <si>
    <t>ARENAS IPARRAGUIRRE JUAN JESUS</t>
  </si>
  <si>
    <t>CARHUAPOMA HILARIO MARINO ALEJANDRO</t>
  </si>
  <si>
    <t>Investigacion Y Desarrollo Aplicado A Sistemas Y Geomatica S.A.C.-Ideasg S.A.C.</t>
  </si>
  <si>
    <t>CASTAÑEDA APHAN BENJAMIN</t>
  </si>
  <si>
    <t>CORDOVA ZAPATA ELMER JAVIER</t>
  </si>
  <si>
    <t>Universidad Ricardo Palma</t>
  </si>
  <si>
    <t>CUENCA LUCERO FREDY ENRIQUE</t>
  </si>
  <si>
    <t>Pontificia Universidad Católica Del Perú - Facultad De Derecho</t>
  </si>
  <si>
    <t>HERRERA NUÑEZ ESTEBAN GABRIEL</t>
  </si>
  <si>
    <t>Esencias Quimicas S A C</t>
  </si>
  <si>
    <t>ROMAN GONZALEZ AVID</t>
  </si>
  <si>
    <t>ALATRISTA SALAS HUGO</t>
  </si>
  <si>
    <t>Universidad Del Pac?Fico</t>
  </si>
  <si>
    <t>BEDON MONZON HECTOR MANUEL</t>
  </si>
  <si>
    <t>BOHORQUEZ LOPEZ VICTOR WILFREDO</t>
  </si>
  <si>
    <t>CALDAS NUÑEZ JESUS MANUEL</t>
  </si>
  <si>
    <t>CUNO PARARI ALVARO ERNESTO</t>
  </si>
  <si>
    <t>INCACARI SANCHO GERBER FEDERICO</t>
  </si>
  <si>
    <t>MELGAR SASIETA HECTOR ANDRES</t>
  </si>
  <si>
    <t>MUGRUZA VASSALLO CARLOS ANDRES</t>
  </si>
  <si>
    <t>Consejo Nacional De Ciencia, Tecnologia E Innovacion Tecnologica - Concytec</t>
  </si>
  <si>
    <t>NAKASONE NAKANDAKARI ARTURO MANUEL</t>
  </si>
  <si>
    <t>ORDOÑEZ PEREZ ADILIO CHRISTIAN</t>
  </si>
  <si>
    <t>RAYMUNDO IBAÑEZ CARLOS ARTURO</t>
  </si>
  <si>
    <t>RICALDE SAYAS EDGAR</t>
  </si>
  <si>
    <t>Ministerio Del Interior - Perú</t>
  </si>
  <si>
    <t>RODRIGUEZ RODRIGUEZ NADIA KATHERINE</t>
  </si>
  <si>
    <t>TUPIA ANTICONA MANUEL FRANCISCO</t>
  </si>
  <si>
    <t>Tupia Consultores Y Auditores S.A.C.</t>
  </si>
  <si>
    <t>VALENZUELA POSADAS JORGE MARTIN</t>
  </si>
  <si>
    <t>Consulting Process Systems &amp; Technology E.I.R.L.</t>
  </si>
  <si>
    <t>VILLALBA VILLALBA TANY</t>
  </si>
  <si>
    <t>Soft-Net Srl</t>
  </si>
  <si>
    <t>WIRZ GONZALEZ RAUL</t>
  </si>
  <si>
    <t>Universidad Politecnica De Madrid</t>
  </si>
  <si>
    <t>ALVAREZ HERRERA CESAR MANUEL</t>
  </si>
  <si>
    <t>Corporacion Helios</t>
  </si>
  <si>
    <t>BELTRAN CASTAÑON CESAR ARMANDO</t>
  </si>
  <si>
    <t>BRAVO ORELLANA EDGARDO RICARDO</t>
  </si>
  <si>
    <t>CASTILLO SEQUERA JOSÉ LUIS</t>
  </si>
  <si>
    <t>Universidad De Alcalá</t>
  </si>
  <si>
    <t>DEL CARPIO GUERRERO ABEL ERICK</t>
  </si>
  <si>
    <t>DIAZ ECHENIQUE MELCHOR ANGEL</t>
  </si>
  <si>
    <t>Autoridad Nacional Del Agua</t>
  </si>
  <si>
    <t>FLORES MASIAS EDWARD JOSE</t>
  </si>
  <si>
    <t>GAMBOA CRUZADO JAVIER ARTURO</t>
  </si>
  <si>
    <t>HIDALGO PALOMINO FERNANDO GUILLERMO</t>
  </si>
  <si>
    <t>Universidad Peruana De Ciencias E Informatica S.A.C.</t>
  </si>
  <si>
    <t>HUAMAN PEREZ FERNANDO</t>
  </si>
  <si>
    <t>HUMALA ACUÑA NEMESIO YOSIF</t>
  </si>
  <si>
    <t>Asociacion Peruana De Productores De Software</t>
  </si>
  <si>
    <t>LUJAN CAMPOS LUIS ALBERTO</t>
  </si>
  <si>
    <t>MAURICIO SANCHEZ DAVID SANTOS</t>
  </si>
  <si>
    <t>OPORTO DIAZ SAMUEL ALONSO</t>
  </si>
  <si>
    <t>PALZA VARGAS EDGARDO LEMUEL</t>
  </si>
  <si>
    <t>POW SANG PORTILLO JOSE ANTONIO</t>
  </si>
  <si>
    <t>QUIPAS BELLIZZA MIRTHA JESUS</t>
  </si>
  <si>
    <t>SANCHEZ ORTEGA JAIME AGUSTIN</t>
  </si>
  <si>
    <t>Universidad De Piura</t>
  </si>
  <si>
    <t>SANTIVAÑEZ GUARNIZ CESAR AUGUSTO</t>
  </si>
  <si>
    <t>TOCTO INGA PAUL MILLER</t>
  </si>
  <si>
    <t>TORRES CABANILLAS LUIS ALBERTO</t>
  </si>
  <si>
    <t>YAMAKAWA TSUJA PETER MANUEL</t>
  </si>
  <si>
    <t>BERNUY ALVA AUGUSTO ERNESTO</t>
  </si>
  <si>
    <t>BUSTOS DIAZ SILVERIO</t>
  </si>
  <si>
    <t>DEL CARPIO SALINAS JORGE ALBERTO</t>
  </si>
  <si>
    <t>GERONIMO VASQUEZ ALFONSO HERMINIO</t>
  </si>
  <si>
    <t>LA SERNA PALOMINO NORA BERTHA</t>
  </si>
  <si>
    <t>LEON FERNANDEZ CAYO VICTOR</t>
  </si>
  <si>
    <t>MARIATEGUI CRESPO FRANCISCO JOSE</t>
  </si>
  <si>
    <t>Independiente</t>
  </si>
  <si>
    <t>PIZAN TOSCANO LUPE NERIDA</t>
  </si>
  <si>
    <t>PONCE CALDERON ANA MARIA</t>
  </si>
  <si>
    <t>Fondo Nacional De Desarrollo Cientifico, Tecnologico Y De Innovacion Tecnologica - Fondecyt</t>
  </si>
  <si>
    <t>QUINTANILLA MONTOYA GLEN FELIPE SANTIAGO</t>
  </si>
  <si>
    <t>Servicio Nacional De Sanidad Agraria</t>
  </si>
  <si>
    <t>RAMIREZ VELIZ JUAN FRANCISCO</t>
  </si>
  <si>
    <t>Universidad Nacional Del Callao</t>
  </si>
  <si>
    <t>RAMOS MONTES CARLOS NELSON</t>
  </si>
  <si>
    <t>ROJAS MENDOZA DORIS FANNY</t>
  </si>
  <si>
    <t>RONCORONI OSIO UMBERTO</t>
  </si>
  <si>
    <t>SANCHEZ TARNAWIECKI CARLOS ANTONIO</t>
  </si>
  <si>
    <t>BUSE THORNE EDUARDO WALTER</t>
  </si>
  <si>
    <t>Quo Vadis Sac</t>
  </si>
  <si>
    <t>ORTEGA LOAYZA DANIEL</t>
  </si>
  <si>
    <t>PRO CONCEPCION LUZMILA ELISA</t>
  </si>
  <si>
    <t xml:space="preserve"> </t>
  </si>
  <si>
    <t>ACHANCCARAY DIAZ DAVID RONALD</t>
  </si>
  <si>
    <t>Universidad Pontificia Católica Del Perú</t>
  </si>
  <si>
    <t>ALDAVE CASTILLO CECILIA VALENTINA</t>
  </si>
  <si>
    <t>Bnp Paribas - Dirección De Sistemas De Información Del Banco Nacional De Paris Y Paribas (Sector Ban</t>
  </si>
  <si>
    <t>APAICO ESPINOZA CESAR AUGUSTO</t>
  </si>
  <si>
    <t>Superintendencia Nacional De Aduanas Y Administración Tributaria (Sunat)</t>
  </si>
  <si>
    <t>ASCENCION MORALES PAOLA JANETH</t>
  </si>
  <si>
    <t>AUCCAPURI QUISPETUPA DARWIN</t>
  </si>
  <si>
    <t>BALDEON MEDRANO JOHAN PAUL</t>
  </si>
  <si>
    <t>BARRIOS LOZANO RUBEN ERNESTO</t>
  </si>
  <si>
    <t>Unique S.A.</t>
  </si>
  <si>
    <t>BAUTISTA RAMOS MARTINA ESTELA</t>
  </si>
  <si>
    <t>Universidad Privada Norbert Wiener S.A.</t>
  </si>
  <si>
    <t>BAUTISTA UBILLUS EFRAIN RICARDO</t>
  </si>
  <si>
    <t>BONEU LIBERT JORGE JEMEL</t>
  </si>
  <si>
    <t>Sinergy Eirl</t>
  </si>
  <si>
    <t>BUSTAMANTE ROMERO JOSE</t>
  </si>
  <si>
    <t>CACEDA SANTILLAN OSCAR IVAN</t>
  </si>
  <si>
    <t>Instituto Coreano Avanzado De Ciencia Y Tecnologia</t>
  </si>
  <si>
    <t>CAJACHAHUA ESPINOZA LUIS ANGEL</t>
  </si>
  <si>
    <t>Teradata S.A.C.</t>
  </si>
  <si>
    <t>CANGALAYA LIRA CARLA MARCIA</t>
  </si>
  <si>
    <t>CARRASCO MERMA YANNICK PATRICK</t>
  </si>
  <si>
    <t>Gmd S.A.</t>
  </si>
  <si>
    <t>CARRERA SALAS ERNESTO ADOLFO</t>
  </si>
  <si>
    <t>CASTILLO CARA JOSE MANUEL</t>
  </si>
  <si>
    <t>CASTILLO VIZARRES PAOLA ROCIO</t>
  </si>
  <si>
    <t>Conectiva Peru S.A.</t>
  </si>
  <si>
    <t>CHAUPIN QUISPE JORGE LUIS</t>
  </si>
  <si>
    <t>Expertgroup Sac</t>
  </si>
  <si>
    <t>CORAL GARAYAR LUIS MARCELLO</t>
  </si>
  <si>
    <t>Wong Y Complementos Industriales Asoc Sa</t>
  </si>
  <si>
    <t>CORDOVA SOLIS RAUL ANGEL</t>
  </si>
  <si>
    <t>Centro Internacional De La Papa (Cip)</t>
  </si>
  <si>
    <t>DE LA CRUZ NORIEGA BETTY</t>
  </si>
  <si>
    <t>Accenture</t>
  </si>
  <si>
    <t>DIAZ UCEDA FRANKLIN AVIMAEL</t>
  </si>
  <si>
    <t>Telefónica Gestión De Servicios Compartidos S.A.C.</t>
  </si>
  <si>
    <t>ENCISO SALAS LUIS MIGUEL</t>
  </si>
  <si>
    <t>ESPEJO PEÑA WAGNER</t>
  </si>
  <si>
    <t>Gmd Sa</t>
  </si>
  <si>
    <t>ESPINOZA MENDOZA RICARDO MARTIN</t>
  </si>
  <si>
    <t>Lean Startup Machine</t>
  </si>
  <si>
    <t>ESPINOZA MENDOZA LENIN RICHARD</t>
  </si>
  <si>
    <t>Banco De Credito</t>
  </si>
  <si>
    <t>FERNANDEZ IPARRAGUIRRE JADDY SILVANA</t>
  </si>
  <si>
    <t>Banco De La Nacion - Pat.Fid Du036</t>
  </si>
  <si>
    <t>FLORES GARCIA LUIS ALBERTO</t>
  </si>
  <si>
    <t>FLORIAN CRUZ LAURA ELIZABETH</t>
  </si>
  <si>
    <t>GALLEGOS VELGARA HENRY GIOVANNY</t>
  </si>
  <si>
    <t>Instituto Nacional De Salud</t>
  </si>
  <si>
    <t>GARCIA GARCIA CECILIA</t>
  </si>
  <si>
    <t>Avantica Technologies</t>
  </si>
  <si>
    <t>GARCIA RUIZ JHON HENRY</t>
  </si>
  <si>
    <t>Consultoria Yaroslab Sac</t>
  </si>
  <si>
    <t>GAVIDIA CALDERON CARLOS GABRIEL</t>
  </si>
  <si>
    <t>GILT LOPEZ HUBER PAUL</t>
  </si>
  <si>
    <t>Universidad Privada Telesup S.A.C.</t>
  </si>
  <si>
    <t>HERRERA GELDRES IVAN ZICO SEGUNDO</t>
  </si>
  <si>
    <t>KOBAYASHI GUTIERREZ ALFRED HAYOSHI</t>
  </si>
  <si>
    <t>LEON HUAMAN EDUARDO MIGUEL</t>
  </si>
  <si>
    <t>Compañia De Minas Buenaventura S.A.A.</t>
  </si>
  <si>
    <t>LEON PEREIRA CESAR ENRIQUE</t>
  </si>
  <si>
    <t>Oficina Nacional De Gobierno Electrónico E Informática</t>
  </si>
  <si>
    <t>LINARES TORRES FREDDY</t>
  </si>
  <si>
    <t>Cominstall S.A.C.</t>
  </si>
  <si>
    <t>LINARES VILA JUAN CARLOS</t>
  </si>
  <si>
    <t>It Solutions Group</t>
  </si>
  <si>
    <t>LOPEZ CARDENAS EDWARD PAVEL</t>
  </si>
  <si>
    <t>Almacenes Y Logistica S.A.</t>
  </si>
  <si>
    <t>MALAVER CIUDAD ALDO JUNIOR</t>
  </si>
  <si>
    <t>Cng Holdings Peru Limited S.R.L.</t>
  </si>
  <si>
    <t>MARIN HURTADO HERMAN DAVID</t>
  </si>
  <si>
    <t>Laboratoria</t>
  </si>
  <si>
    <t>MOQUILLAZA VIZARRETA MIGUEL ARTURO</t>
  </si>
  <si>
    <t>Bbva Banco Continental</t>
  </si>
  <si>
    <t>MUÑOZ DEL RIO MARTIN FELIX</t>
  </si>
  <si>
    <t>Instituto Nacional De Estad. E Informati</t>
  </si>
  <si>
    <t>MURILLO VELIZ BRAULIO OSCAR</t>
  </si>
  <si>
    <t>NUÑEZ DEL PRADO CORTEZ MIGUEL</t>
  </si>
  <si>
    <t>PALMA STANCIUC ROSANNA INES</t>
  </si>
  <si>
    <t>PARIONA ALFARO MICHAEL</t>
  </si>
  <si>
    <t>Oncocare S.A.C.</t>
  </si>
  <si>
    <t>PAUCAR CURASMA RONALD</t>
  </si>
  <si>
    <t>PAUCAR CURASMA HERMINIO</t>
  </si>
  <si>
    <t>Ministerio Publico-Gerencia General</t>
  </si>
  <si>
    <t>PAZ ESPINOZA FREDDY ALBERTO</t>
  </si>
  <si>
    <t>PEBES TRUJILLO MIGUEL RAUL</t>
  </si>
  <si>
    <t>Nextel Del Perú</t>
  </si>
  <si>
    <t>PEREZ MENDOZA CARMEN LUCY</t>
  </si>
  <si>
    <t>Servic Nac De Adiestram En Trabaj Indust</t>
  </si>
  <si>
    <t>PEREZ ÑAVINCOPA DANNY ERNESTO</t>
  </si>
  <si>
    <t>PONCE ZAMORA LIZETH JACQUELINE</t>
  </si>
  <si>
    <t>Universidad Peruana Cayetano Heredia</t>
  </si>
  <si>
    <t>QUINTANA CRUZ HERNAN ALEJANDRO</t>
  </si>
  <si>
    <t>QUINTO ANCIETA JAVIER RICHARD</t>
  </si>
  <si>
    <t>QUINTO HUAMAN CARLOS</t>
  </si>
  <si>
    <t>Ministerio De Defensa - Ejercito</t>
  </si>
  <si>
    <t>QUISPE RODRIGUEZ ANA MILAGROS JANET</t>
  </si>
  <si>
    <t>RODRIGUEZ BACA LISET SULAY</t>
  </si>
  <si>
    <t>RODRIGUEZ CONDEZO DAVID ARMANDO</t>
  </si>
  <si>
    <t>RODRIGUEZ MALLMA MIRKO JERBER</t>
  </si>
  <si>
    <t>Axcess Financial</t>
  </si>
  <si>
    <t>ROJAS HILARIO GARY CRISTOPHER</t>
  </si>
  <si>
    <t>Tiggres S.A.</t>
  </si>
  <si>
    <t>SABANA MENDOZA MARIBEL ELIZABETH</t>
  </si>
  <si>
    <t>Provias Nacional -Mtc</t>
  </si>
  <si>
    <t>SALGADO CANAL JOSE ANTONIO</t>
  </si>
  <si>
    <t>SANCHEZ ANTEZANA JUAN MANUEL</t>
  </si>
  <si>
    <t>SANCHEZ LOAYZA RICARDO MIGUEL</t>
  </si>
  <si>
    <t>SIHUAY ROJAS MARILYN GIANNINA</t>
  </si>
  <si>
    <t>Telefónica Del Perú Sa</t>
  </si>
  <si>
    <t>SULCA FLORES RICARDO ANDRE</t>
  </si>
  <si>
    <t>SUMARRIVA LEZAMA OMAR FERNANDO LIU</t>
  </si>
  <si>
    <t>TENORIO TRIGOSO ALONSO</t>
  </si>
  <si>
    <t>Centro De Tecnologias De Informacion Y Comunicaciones - Ctic</t>
  </si>
  <si>
    <t>TITO MITMA JORGE FELIX</t>
  </si>
  <si>
    <t>Ibm Del Perú</t>
  </si>
  <si>
    <t>TOCTO CANO ESTEBAN</t>
  </si>
  <si>
    <t>Universidad Peruana Union</t>
  </si>
  <si>
    <t>VARGAS CUENTAS NATALIA INDIRA</t>
  </si>
  <si>
    <t>VARGAS LICUONA MIGUEL ANGEL</t>
  </si>
  <si>
    <t>VEGA JAIME WILFREDO</t>
  </si>
  <si>
    <t>Instituto Nacional De Defensa Civil</t>
  </si>
  <si>
    <t>VILLAVICENCIO BERNAL JOSE LUIS RENATO</t>
  </si>
  <si>
    <t>ZAPATA DEL RIO CLAUDIA MARIA DEL PILAR</t>
  </si>
  <si>
    <t>ZELAYA HERRERA DAVID EDICSON</t>
  </si>
  <si>
    <t>Dsb Mobile Sac</t>
  </si>
  <si>
    <t>ADERHOLD CALDERON GERD DANIEL HOLGER</t>
  </si>
  <si>
    <t>ALANIA HURTADO GINO FRANCISCO</t>
  </si>
  <si>
    <t>Entel Peru S.A.</t>
  </si>
  <si>
    <t>ALVARADO REVATA JORGE LUIS</t>
  </si>
  <si>
    <t>Natural Computing</t>
  </si>
  <si>
    <t>ASTOCAZA JUNES RAUL OMAR</t>
  </si>
  <si>
    <t>Nokia Solutions And Networks Peru S.A.</t>
  </si>
  <si>
    <t>AUGUSTIN DE LOAYZA PERCY ALLAN</t>
  </si>
  <si>
    <t>BAZAN BECERRA ROXANA PAOLA</t>
  </si>
  <si>
    <t>Instituto Interamericano De Cooperación Para La Agricultura</t>
  </si>
  <si>
    <t>BEDRIÑANA GURREONERO ALDO AQUILES</t>
  </si>
  <si>
    <t>Telefonica Del Perú Saa</t>
  </si>
  <si>
    <t>BUENO VILLANUEVA JUAN CARLOS</t>
  </si>
  <si>
    <t>Universidad De Ingenieria Y Tecnologia</t>
  </si>
  <si>
    <t>CALDERON VILCA HUGO DAVID</t>
  </si>
  <si>
    <t>Universidad Nacional Micaela Bastidas De Apurimac</t>
  </si>
  <si>
    <t>CAMPOS AGUADO FREDY</t>
  </si>
  <si>
    <t>Universidad Nacional Tecnologica De Lima Sur - Untels</t>
  </si>
  <si>
    <t>CASTAÑEDA VARGAS PEDRO SEGUNDO</t>
  </si>
  <si>
    <t>CHARAHUA MENDOZA GABY</t>
  </si>
  <si>
    <t>Escuela De Postgrado Gerens</t>
  </si>
  <si>
    <t>CHIRINOS AZPILCUETA CARLOS ALBERTO</t>
  </si>
  <si>
    <t>Osinergmin</t>
  </si>
  <si>
    <t>CORTES FONTCUBERTA ABUCCI JOSE LUIS</t>
  </si>
  <si>
    <t>Instituto Peruano Del Deporte Ipd</t>
  </si>
  <si>
    <t>CURO ROJAS CRISTIAN ABRAHAM</t>
  </si>
  <si>
    <t>DIAZ ORBE JOSE EUSEBIO</t>
  </si>
  <si>
    <t>Banco Falabella Peru S.A</t>
  </si>
  <si>
    <t>ESPEJO BRICEÑO HUGO JOSE LUIS</t>
  </si>
  <si>
    <t>Coorporación Lindley S.A. - Coca Cola</t>
  </si>
  <si>
    <t>ESPINOZA LEON JOSE FERNANDO</t>
  </si>
  <si>
    <t>Open Tics Peru S.A.C</t>
  </si>
  <si>
    <t>FARFAN MADARIAGA JAIME MOSHE</t>
  </si>
  <si>
    <t>Utec</t>
  </si>
  <si>
    <t>FLORIAN CASTRO RAFAEL ORLANDO</t>
  </si>
  <si>
    <t>Laboratorio Medifarma</t>
  </si>
  <si>
    <t>GOMEZ MENDOZA MIGUEL ANGEL</t>
  </si>
  <si>
    <t>Mg Intec E.I.R.L</t>
  </si>
  <si>
    <t>GONZALES SANCHEZ SANTIAGO RAUL</t>
  </si>
  <si>
    <t>Universidad Inca Garcilaso De La Vega</t>
  </si>
  <si>
    <t>GONZALEZ OTOYA BARRERA RAFAEL EDUARDO</t>
  </si>
  <si>
    <t>Rd Tecnologias Y Servicios Sac</t>
  </si>
  <si>
    <t>HUAMAN ARAGON JAVIER ALFREDO</t>
  </si>
  <si>
    <t>Fincyt - Unidad Coordinadora Programa De Ciencia Y Tecnología</t>
  </si>
  <si>
    <t>LAPA ASTO ULISES SEMILIS</t>
  </si>
  <si>
    <t>LA ROSA SANCHEZ PAREDES DE SANTA MARIA MARIA LUISA</t>
  </si>
  <si>
    <t>LAVADO NAPAICO LUIS ENRIQUE</t>
  </si>
  <si>
    <t>LAZARTE REATEGUI HENRY DANIEL</t>
  </si>
  <si>
    <t>Universidad Tecnologica Del Peru S.A.C. O Utp S.A.C.</t>
  </si>
  <si>
    <t>NOLASCO VALENZUELA JORGE SANTIAGO</t>
  </si>
  <si>
    <t>Inkadroid</t>
  </si>
  <si>
    <t>PERALTA VILLAVICENCIO GONZALO</t>
  </si>
  <si>
    <t>Ingenieria Sintetica S.A.C.</t>
  </si>
  <si>
    <t>RAMIREZ DIAZ ANA MARIA</t>
  </si>
  <si>
    <t>Universidad San Ignacio De Loyola S.A</t>
  </si>
  <si>
    <t>RIVERA ALARCON DENNIS ALFONSO</t>
  </si>
  <si>
    <t>Scriptededge</t>
  </si>
  <si>
    <t>RODAS MARTINEZ ALICIA KARINA</t>
  </si>
  <si>
    <t>Banco Central De Reserva Del Perú</t>
  </si>
  <si>
    <t>RODRIGUEZ CALDERON CARLOS EDUARDO</t>
  </si>
  <si>
    <t>SANDOVAL BELLING MARCO FEDERICO</t>
  </si>
  <si>
    <t>Organismo Supervisor De Las Contrataciones Del Estado - Osce</t>
  </si>
  <si>
    <t>SILVA CUEVA JOHAN NETZEL</t>
  </si>
  <si>
    <t>Citec</t>
  </si>
  <si>
    <t>SOLIS CACERES OLIMPIO</t>
  </si>
  <si>
    <t>Servicio Nacional Meteorologia E Hidrol.</t>
  </si>
  <si>
    <t>SOLIS LASTRA JAVIER ULISES</t>
  </si>
  <si>
    <t>TAMBRAICO QUISPE OSCAR BASILIO</t>
  </si>
  <si>
    <t>Servicios Educativos Stella Maris E.I.R.L</t>
  </si>
  <si>
    <t>TOVALINO ESTRELLA JUAN CARLOS</t>
  </si>
  <si>
    <t>ULLOA PELAEZ NILTON CESAR</t>
  </si>
  <si>
    <t>Iberotec</t>
  </si>
  <si>
    <t>VALDEZ AGUINAGA JULIO VICENTE</t>
  </si>
  <si>
    <t>Marcobre S.A.C.</t>
  </si>
  <si>
    <t>VILLEGAS ORTEGA JOSE HAMBLETT</t>
  </si>
  <si>
    <t>Superintendencia Nacional De Salud</t>
  </si>
  <si>
    <t>VILLENA AGUILAR MOISÉS ANTONIO</t>
  </si>
  <si>
    <t>Universidad Privada Del Norte Sac</t>
  </si>
  <si>
    <t>WONG PORTILLO LENIS ROSSI</t>
  </si>
  <si>
    <t>YRIGOYEN MONTESTRUQUE JOSE ISAAC</t>
  </si>
  <si>
    <t>YUCRA SOTOMAYOR DANIEL ALEJANDRO</t>
  </si>
  <si>
    <t>Universidad Nacional Jorge Basadre G.</t>
  </si>
  <si>
    <t>ZAVALETA CAMPOS JORGE LUIS</t>
  </si>
  <si>
    <t>AGUILERA SERPA CESAR AUGUSTO</t>
  </si>
  <si>
    <t>ALIAGA VILCHEZ TOBIAS ENRIQUE</t>
  </si>
  <si>
    <t>ARCE ZARATE CESAR</t>
  </si>
  <si>
    <t>Tecsup N° 1</t>
  </si>
  <si>
    <t>BACA SANCHEZ ERIC</t>
  </si>
  <si>
    <t>Business In General S.A.C.</t>
  </si>
  <si>
    <t>BARRIENTOS DEZA RONAL</t>
  </si>
  <si>
    <t>Presidencia Del Consejo De Ministros</t>
  </si>
  <si>
    <t>BOSSIO MONTES DE OCA JUAN FERNANDO</t>
  </si>
  <si>
    <t>BRINGAS MASGO ISAAC ERNESTO</t>
  </si>
  <si>
    <t>BUSTAMANTE QUIROZ JOSE ANTONIO</t>
  </si>
  <si>
    <t>CAMARGO ROMAN MARIELA ISABEL</t>
  </si>
  <si>
    <t>CARI PUMAHUANCA RENE DELFIN</t>
  </si>
  <si>
    <t>Komatsu-Mitsui Maquinarias Peru S.A.</t>
  </si>
  <si>
    <t>CARRANZA NOGUEIRA CESAR CARLOS</t>
  </si>
  <si>
    <t>CARRILLO DIAZ JAVIER LEONCIO</t>
  </si>
  <si>
    <t>Nemesisnet S.A.C.</t>
  </si>
  <si>
    <t>CCOICCA PACASI YURI JAVIER</t>
  </si>
  <si>
    <t>CELI MARIATEGUI JOSE ALEJANDRO</t>
  </si>
  <si>
    <t>Cipher S.A.C.</t>
  </si>
  <si>
    <t>CORTEZ VASQUEZ AUGUSTO PARCEMON</t>
  </si>
  <si>
    <t>CUEVA HUANUCO EDDIE DANNY</t>
  </si>
  <si>
    <t>DÁVILA RAMÓN ABRAHAM ELISEO</t>
  </si>
  <si>
    <t>FARFAN HERRERA JESUS EDGAR</t>
  </si>
  <si>
    <t>Tec4biz S.A.C.</t>
  </si>
  <si>
    <t>FRANCIA HUAMBACHANO JOEL</t>
  </si>
  <si>
    <t>GALICIA CALDERON CESAR AUGUSTO</t>
  </si>
  <si>
    <t>Abc Consultores</t>
  </si>
  <si>
    <t>GAMARRA MORENO JUAN</t>
  </si>
  <si>
    <t>HURTADO MAGAN HENRY NIKOLAI</t>
  </si>
  <si>
    <t>Klug Ingenieria S.A.C.</t>
  </si>
  <si>
    <t>IRIARTE AHON FEDERICO AGUSTIN</t>
  </si>
  <si>
    <t>Albor Tecnologico S.A.C.</t>
  </si>
  <si>
    <t>IRIARTE GOMEZ FERNANDO ALBERTO</t>
  </si>
  <si>
    <t>LEON LESCANO NORMA BIRGINIA</t>
  </si>
  <si>
    <t>LON KAN PRADO CARLOS ALBERTO</t>
  </si>
  <si>
    <t>Aralda Ingenieros Sac</t>
  </si>
  <si>
    <t>MADRID CISNEROS JUAN FRANCISCO</t>
  </si>
  <si>
    <t>Engine Tech Eirl</t>
  </si>
  <si>
    <t>MARIN LIRA MAX HERNANDO</t>
  </si>
  <si>
    <t>Ejercito Peruano</t>
  </si>
  <si>
    <t>MAZA ARNAO LUIS MIGUEL</t>
  </si>
  <si>
    <t>MEJIA SOLANO CARMEN</t>
  </si>
  <si>
    <t>MONROY ROBLES ROSE MARY</t>
  </si>
  <si>
    <t>Bsh Electrodomésticos S.A.C.</t>
  </si>
  <si>
    <t>MONTES ESKENAZY EDWIN JORGE</t>
  </si>
  <si>
    <t>MORALES LOZADA JOSE VICENTE</t>
  </si>
  <si>
    <t>Universidad Tecnica De Ambato</t>
  </si>
  <si>
    <t>PELAEZ OSORIO MARIO ROGELIO</t>
  </si>
  <si>
    <t>PEREZ FARFAN IVAN MARTIN</t>
  </si>
  <si>
    <t>ROMERO VELAZCO GEORGE EDWIN</t>
  </si>
  <si>
    <t>ROSALES HUAMANI JIMMY AURELIO</t>
  </si>
  <si>
    <t>SIERRA FLORES LUIS MIGUEL</t>
  </si>
  <si>
    <t>TAMASHIRO TAMASHIRO JAIME</t>
  </si>
  <si>
    <t>Universidad Cientifica Del Sur S.A.C.</t>
  </si>
  <si>
    <t>VALCARCEL ASCENCIOS SERGIO PAULO</t>
  </si>
  <si>
    <t>Escuela Nacional De Archiveros</t>
  </si>
  <si>
    <t>VARGAS HERRERA JAVIER ROGER RAUL</t>
  </si>
  <si>
    <t>VEGA SOLOGUREN GASTON SABINO</t>
  </si>
  <si>
    <t>Innovaagil Sociedad Anonima Cerrada</t>
  </si>
  <si>
    <t>VELASQUEZ CARDENAS LUIS ALBERTO</t>
  </si>
  <si>
    <t>Sineace</t>
  </si>
  <si>
    <t>VILCHEZ INGA CESAR</t>
  </si>
  <si>
    <t>VILLALOBOS AGUAYO MARIA TERESA</t>
  </si>
  <si>
    <t>Informática De Municípios Associados - Ima</t>
  </si>
  <si>
    <t>VILLAVERDE MEDRANO HUGO</t>
  </si>
  <si>
    <t>VISURRAGA AGUERO JOEL MARTIN</t>
  </si>
  <si>
    <t>AMABLE CIUDAD MIRIAM ELIZABETH</t>
  </si>
  <si>
    <t>ANDERSON MACHADO OSCAR ANGEL GUILLERMO</t>
  </si>
  <si>
    <t>Escuela Superior De Guerra Naval</t>
  </si>
  <si>
    <t>ARANA HERENCIA JESÚS ADOLFO</t>
  </si>
  <si>
    <t>Blueline Advanced Services Peru Sociedad Comercial De Responsabilidad Limitada - Blueline Peru Srl</t>
  </si>
  <si>
    <t>ARTEAGA CORTEZ HUMBERTO URBANO</t>
  </si>
  <si>
    <t>Provias Descentralizado - Mtc</t>
  </si>
  <si>
    <t>AVILA CARO IRINA LYDIA</t>
  </si>
  <si>
    <t>BARRAGAN CHUMPITAZ CARLOS AUGUSTO</t>
  </si>
  <si>
    <t>BAYONA ORE LUZ SUSSY</t>
  </si>
  <si>
    <t>BUSTOS DIAZ MERCEDES SUSANA</t>
  </si>
  <si>
    <t>Universidad Tecnológica De Perù</t>
  </si>
  <si>
    <t>CERREÑO CARO RAUL IVAN</t>
  </si>
  <si>
    <t>CHUE GALLARDO JORGE</t>
  </si>
  <si>
    <t>Universidad Nacional Agraria La Molina</t>
  </si>
  <si>
    <t>DEL PINO RODRIGUEZ LUZ CORINA</t>
  </si>
  <si>
    <t>DE OLAZABAL LEON EDGARD EUGENIO</t>
  </si>
  <si>
    <t>Abb S.A</t>
  </si>
  <si>
    <t>FERNANDEZ ROJAS JOEL HUGO</t>
  </si>
  <si>
    <t>FORERO LORA JOSE OCTAVIO</t>
  </si>
  <si>
    <t>GARCIA LOPEZ YVAN JESUS</t>
  </si>
  <si>
    <t>HUARCAYA JUNES ALEJANDRINA NELLY</t>
  </si>
  <si>
    <t>OJEDA DEL ARCO TANG UGO DAGOBERTO</t>
  </si>
  <si>
    <t>PACHECO MARTINEZ GUILLERMO DAVID</t>
  </si>
  <si>
    <t>Novatronic</t>
  </si>
  <si>
    <t>PAREDES ANGELES JORGE HUMBERTO</t>
  </si>
  <si>
    <t>PINCHE SANCHEZ JESUS ALBERTO</t>
  </si>
  <si>
    <t>Doe Run Peru</t>
  </si>
  <si>
    <t>PIZARRO CASTRO CESAR AUGUSTO</t>
  </si>
  <si>
    <t>Instituto Peruano De Energia Nuclear</t>
  </si>
  <si>
    <t>QUINTANILLA DE LA CRUZ EDUARDO</t>
  </si>
  <si>
    <t>Eofap</t>
  </si>
  <si>
    <t>QUISPE MERINO FERNANDO MARCOS</t>
  </si>
  <si>
    <t>Instituto Tecnologico De La Produccion</t>
  </si>
  <si>
    <t>REATEGUI MORALES JUAN CARLOS</t>
  </si>
  <si>
    <t>RIVAS PEÑA MARCOS HERNÁN</t>
  </si>
  <si>
    <t>SANCHEZ COSTA LUIS MIGUEL</t>
  </si>
  <si>
    <t>Servicios Analíticos Y Tecnológicos S.A.</t>
  </si>
  <si>
    <t>SOTELO BEDON ADOLFO MARCOS</t>
  </si>
  <si>
    <t>TAKANO ABRATANI CARLOS AUGUSTO</t>
  </si>
  <si>
    <t>It Group</t>
  </si>
  <si>
    <t>TELLO CHARUN MAX RAFAEL</t>
  </si>
  <si>
    <t>UN JAN LIAU HING EMILIO ALBERTO</t>
  </si>
  <si>
    <t>ZULOAGA ROTTA LUIS ALBERTO</t>
  </si>
  <si>
    <t>AMPUERO FLORES LUIS EDGARDO</t>
  </si>
  <si>
    <t>COLLINS - ANTHONY MCLAREN</t>
  </si>
  <si>
    <t>Fondecyt - Perú</t>
  </si>
  <si>
    <t>MIGUEL CAÑAMERO JOSE PARIS</t>
  </si>
  <si>
    <t>YRIGOYEN QUINTANILLA GUILLERMO MANUEL</t>
  </si>
  <si>
    <t>Universidad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</si>
</sst>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"/>
  <sheetViews>
    <sheetView topLeftCell="B2" workbookViewId="0">
      <selection activeCell="F1" sqref="F1:F7"/>
    </sheetView>
  </sheetViews>
  <sheetFormatPr baseColWidth="10" defaultRowHeight="15" x14ac:dyDescent="0.25"/>
  <cols>
    <col min="2" max="2" width="43.5703125" customWidth="1"/>
    <col min="4" max="4" width="51.42578125" customWidth="1"/>
    <col min="6" max="6" width="11.85546875" bestFit="1" customWidth="1"/>
  </cols>
  <sheetData>
    <row r="1" spans="2:6" ht="71.25" x14ac:dyDescent="0.25">
      <c r="B1" s="2" t="s">
        <v>14</v>
      </c>
      <c r="C1" s="2" t="s">
        <v>0</v>
      </c>
      <c r="D1" s="2" t="s">
        <v>2</v>
      </c>
      <c r="F1" t="str">
        <f>CONCATENATE(B1,"::",1,"::",1,"::",D1)</f>
        <v>ARENAS IPARRAGUIRRE JUAN JESUS::1::1::Pontificia Universidad Catolica Del Peru</v>
      </c>
    </row>
    <row r="2" spans="2:6" ht="142.5" x14ac:dyDescent="0.25">
      <c r="B2" s="4" t="s">
        <v>15</v>
      </c>
      <c r="C2" s="4" t="s">
        <v>0</v>
      </c>
      <c r="D2" s="4" t="s">
        <v>16</v>
      </c>
      <c r="F2" t="str">
        <f t="shared" ref="F2:F7" si="0">CONCATENATE(B2,"::",1,"::",1,"::",D2)</f>
        <v>CARHUAPOMA HILARIO MARINO ALEJANDRO::1::1::Investigacion Y Desarrollo Aplicado A Sistemas Y Geomatica S.A.C.-Ideasg S.A.C.</v>
      </c>
    </row>
    <row r="3" spans="2:6" x14ac:dyDescent="0.25">
      <c r="B3" s="2" t="s">
        <v>17</v>
      </c>
      <c r="C3" s="2" t="s">
        <v>0</v>
      </c>
      <c r="D3" s="2" t="s">
        <v>2</v>
      </c>
      <c r="F3" t="str">
        <f t="shared" si="0"/>
        <v>CASTAÑEDA APHAN BENJAMIN::1::1::Pontificia Universidad Catolica Del Peru</v>
      </c>
    </row>
    <row r="4" spans="2:6" ht="57" x14ac:dyDescent="0.25">
      <c r="B4" s="4" t="s">
        <v>18</v>
      </c>
      <c r="C4" s="4" t="s">
        <v>0</v>
      </c>
      <c r="D4" s="4" t="s">
        <v>19</v>
      </c>
      <c r="F4" t="str">
        <f t="shared" si="0"/>
        <v>CORDOVA ZAPATA ELMER JAVIER::1::1::Universidad Ricardo Palma</v>
      </c>
    </row>
    <row r="5" spans="2:6" ht="28.5" x14ac:dyDescent="0.25">
      <c r="B5" s="2" t="s">
        <v>20</v>
      </c>
      <c r="C5" s="2" t="s">
        <v>0</v>
      </c>
      <c r="D5" s="2" t="s">
        <v>21</v>
      </c>
      <c r="F5" t="str">
        <f t="shared" si="0"/>
        <v>CUENCA LUCERO FREDY ENRIQUE::1::1::Pontificia Universidad Católica Del Perú - Facultad De Derecho</v>
      </c>
    </row>
    <row r="6" spans="2:6" x14ac:dyDescent="0.25">
      <c r="B6" s="4" t="s">
        <v>22</v>
      </c>
      <c r="C6" s="4" t="s">
        <v>0</v>
      </c>
      <c r="D6" s="4" t="s">
        <v>23</v>
      </c>
      <c r="F6" t="str">
        <f t="shared" si="0"/>
        <v>HERRERA NUÑEZ ESTEBAN GABRIEL::1::1::Esencias Quimicas S A C</v>
      </c>
    </row>
    <row r="7" spans="2:6" ht="99.75" x14ac:dyDescent="0.25">
      <c r="B7" s="2" t="s">
        <v>24</v>
      </c>
      <c r="C7" s="2" t="s">
        <v>0</v>
      </c>
      <c r="D7" s="2" t="s">
        <v>9</v>
      </c>
      <c r="F7" t="str">
        <f t="shared" si="0"/>
        <v>ROMAN GONZALEZ AVID::1::1::Asociacion Civil Universidad De Ciencias Y Humanidades Uch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17" workbookViewId="0">
      <selection activeCell="F21" sqref="F1:F21"/>
    </sheetView>
  </sheetViews>
  <sheetFormatPr baseColWidth="10" defaultRowHeight="15" x14ac:dyDescent="0.25"/>
  <cols>
    <col min="3" max="3" width="51.42578125" customWidth="1"/>
    <col min="4" max="4" width="24.140625" customWidth="1"/>
    <col min="6" max="6" width="11.85546875" bestFit="1" customWidth="1"/>
  </cols>
  <sheetData>
    <row r="1" spans="1:6" ht="42.75" x14ac:dyDescent="0.25">
      <c r="A1" s="1">
        <v>1</v>
      </c>
      <c r="B1" s="2" t="s">
        <v>25</v>
      </c>
      <c r="C1" s="2" t="s">
        <v>0</v>
      </c>
      <c r="D1" s="2" t="s">
        <v>26</v>
      </c>
      <c r="F1" t="str">
        <f>CONCATENATE(B1,"::",2,"::",1,"::",D1)</f>
        <v>ALATRISTA SALAS HUGO::2::1::Universidad Del Pac?Fico</v>
      </c>
    </row>
    <row r="2" spans="1:6" ht="57" x14ac:dyDescent="0.25">
      <c r="A2" s="3">
        <v>2</v>
      </c>
      <c r="B2" s="4" t="s">
        <v>27</v>
      </c>
      <c r="C2" s="4" t="s">
        <v>0</v>
      </c>
      <c r="D2" s="4" t="s">
        <v>8</v>
      </c>
      <c r="F2" t="str">
        <f t="shared" ref="F2:F21" si="0">CONCATENATE(B2,"::",2,"::",1,"::",D2)</f>
        <v>BEDON MONZON HECTOR MANUEL::2::1::Universidad Nacional De Ingenieria Uni</v>
      </c>
    </row>
    <row r="3" spans="1:6" ht="85.5" x14ac:dyDescent="0.25">
      <c r="A3" s="1">
        <v>3</v>
      </c>
      <c r="B3" s="2" t="s">
        <v>28</v>
      </c>
      <c r="C3" s="2" t="s">
        <v>0</v>
      </c>
      <c r="D3" s="2" t="s">
        <v>4</v>
      </c>
      <c r="F3" t="str">
        <f t="shared" si="0"/>
        <v>BOHORQUEZ LOPEZ VICTOR WILFREDO::2::1::Universidad De Lima</v>
      </c>
    </row>
    <row r="4" spans="1:6" ht="57" x14ac:dyDescent="0.25">
      <c r="A4" s="3">
        <v>4</v>
      </c>
      <c r="B4" s="4" t="s">
        <v>29</v>
      </c>
      <c r="C4" s="4" t="s">
        <v>0</v>
      </c>
      <c r="D4" s="4" t="s">
        <v>7</v>
      </c>
      <c r="F4" t="str">
        <f t="shared" si="0"/>
        <v>CALDAS NUÑEZ JESUS MANUEL::2::1::Universidad De San Martin De Porres</v>
      </c>
    </row>
    <row r="5" spans="1:6" ht="85.5" x14ac:dyDescent="0.25">
      <c r="A5" s="1">
        <v>5</v>
      </c>
      <c r="B5" s="2" t="s">
        <v>15</v>
      </c>
      <c r="C5" s="2" t="s">
        <v>0</v>
      </c>
      <c r="D5" s="2" t="s">
        <v>16</v>
      </c>
      <c r="F5" t="str">
        <f t="shared" si="0"/>
        <v>CARHUAPOMA HILARIO MARINO ALEJANDRO::2::1::Investigacion Y Desarrollo Aplicado A Sistemas Y Geomatica S.A.C.-Ideasg S.A.C.</v>
      </c>
    </row>
    <row r="6" spans="1:6" ht="42.75" x14ac:dyDescent="0.25">
      <c r="A6" s="3">
        <v>6</v>
      </c>
      <c r="B6" s="4" t="s">
        <v>17</v>
      </c>
      <c r="C6" s="4" t="s">
        <v>0</v>
      </c>
      <c r="D6" s="4" t="s">
        <v>2</v>
      </c>
      <c r="F6" t="str">
        <f t="shared" si="0"/>
        <v>CASTAÑEDA APHAN BENJAMIN::2::1::Pontificia Universidad Catolica Del Peru</v>
      </c>
    </row>
    <row r="7" spans="1:6" ht="57" x14ac:dyDescent="0.25">
      <c r="A7" s="1">
        <v>7</v>
      </c>
      <c r="B7" s="2" t="s">
        <v>18</v>
      </c>
      <c r="C7" s="2" t="s">
        <v>0</v>
      </c>
      <c r="D7" s="2" t="s">
        <v>19</v>
      </c>
      <c r="F7" t="str">
        <f t="shared" si="0"/>
        <v>CORDOVA ZAPATA ELMER JAVIER::2::1::Universidad Ricardo Palma</v>
      </c>
    </row>
    <row r="8" spans="1:6" ht="57" x14ac:dyDescent="0.25">
      <c r="A8" s="3">
        <v>8</v>
      </c>
      <c r="B8" s="4" t="s">
        <v>20</v>
      </c>
      <c r="C8" s="4" t="s">
        <v>0</v>
      </c>
      <c r="D8" s="4" t="s">
        <v>21</v>
      </c>
      <c r="F8" t="str">
        <f t="shared" si="0"/>
        <v>CUENCA LUCERO FREDY ENRIQUE::2::1::Pontificia Universidad Católica Del Perú - Facultad De Derecho</v>
      </c>
    </row>
    <row r="9" spans="1:6" ht="57" x14ac:dyDescent="0.25">
      <c r="A9" s="1">
        <v>9</v>
      </c>
      <c r="B9" s="2" t="s">
        <v>30</v>
      </c>
      <c r="C9" s="2" t="s">
        <v>0</v>
      </c>
      <c r="D9" s="2" t="s">
        <v>3</v>
      </c>
      <c r="F9" t="str">
        <f t="shared" si="0"/>
        <v>CUNO PARARI ALVARO ERNESTO::2::1::Reniec</v>
      </c>
    </row>
    <row r="10" spans="1:6" ht="71.25" x14ac:dyDescent="0.25">
      <c r="A10" s="3">
        <v>10</v>
      </c>
      <c r="B10" s="4" t="s">
        <v>31</v>
      </c>
      <c r="C10" s="4" t="s">
        <v>0</v>
      </c>
      <c r="D10" s="4" t="s">
        <v>3</v>
      </c>
      <c r="F10" t="str">
        <f t="shared" si="0"/>
        <v>INCACARI SANCHO GERBER FEDERICO::2::1::Reniec</v>
      </c>
    </row>
    <row r="11" spans="1:6" ht="57" x14ac:dyDescent="0.25">
      <c r="A11" s="1">
        <v>11</v>
      </c>
      <c r="B11" s="2" t="s">
        <v>32</v>
      </c>
      <c r="C11" s="2" t="s">
        <v>0</v>
      </c>
      <c r="D11" s="2" t="s">
        <v>2</v>
      </c>
      <c r="F11" t="str">
        <f t="shared" si="0"/>
        <v>MELGAR SASIETA HECTOR ANDRES::2::1::Pontificia Universidad Catolica Del Peru</v>
      </c>
    </row>
    <row r="12" spans="1:6" ht="71.25" x14ac:dyDescent="0.25">
      <c r="A12" s="3">
        <v>12</v>
      </c>
      <c r="B12" s="4" t="s">
        <v>33</v>
      </c>
      <c r="C12" s="4" t="s">
        <v>0</v>
      </c>
      <c r="D12" s="4" t="s">
        <v>34</v>
      </c>
      <c r="F12" t="str">
        <f t="shared" si="0"/>
        <v>MUGRUZA VASSALLO CARLOS ANDRES::2::1::Consejo Nacional De Ciencia, Tecnologia E Innovacion Tecnologica - Concytec</v>
      </c>
    </row>
    <row r="13" spans="1:6" ht="85.5" x14ac:dyDescent="0.25">
      <c r="A13" s="1">
        <v>13</v>
      </c>
      <c r="B13" s="2" t="s">
        <v>35</v>
      </c>
      <c r="C13" s="2" t="s">
        <v>0</v>
      </c>
      <c r="D13" s="2" t="s">
        <v>2</v>
      </c>
      <c r="F13" t="str">
        <f t="shared" si="0"/>
        <v>NAKASONE NAKANDAKARI ARTURO MANUEL::2::1::Pontificia Universidad Catolica Del Peru</v>
      </c>
    </row>
    <row r="14" spans="1:6" ht="71.25" x14ac:dyDescent="0.25">
      <c r="A14" s="3">
        <v>14</v>
      </c>
      <c r="B14" s="4" t="s">
        <v>36</v>
      </c>
      <c r="C14" s="4" t="s">
        <v>0</v>
      </c>
      <c r="D14" s="4" t="s">
        <v>10</v>
      </c>
      <c r="F14" t="str">
        <f t="shared" si="0"/>
        <v>ORDOÑEZ PEREZ ADILIO CHRISTIAN::2::1::Universidad Cesar Vallejo S.A.C.</v>
      </c>
    </row>
    <row r="15" spans="1:6" ht="57" x14ac:dyDescent="0.25">
      <c r="A15" s="1">
        <v>15</v>
      </c>
      <c r="B15" s="2" t="s">
        <v>37</v>
      </c>
      <c r="C15" s="2" t="s">
        <v>0</v>
      </c>
      <c r="D15" s="2" t="s">
        <v>1</v>
      </c>
      <c r="F15" t="str">
        <f t="shared" si="0"/>
        <v>RAYMUNDO IBAÑEZ CARLOS ARTURO::2::1::Universidad Peruana De Ciencias Aplicada</v>
      </c>
    </row>
    <row r="16" spans="1:6" ht="42.75" x14ac:dyDescent="0.25">
      <c r="A16" s="3">
        <v>16</v>
      </c>
      <c r="B16" s="4" t="s">
        <v>38</v>
      </c>
      <c r="C16" s="4" t="s">
        <v>0</v>
      </c>
      <c r="D16" s="4" t="s">
        <v>39</v>
      </c>
      <c r="F16" t="str">
        <f t="shared" si="0"/>
        <v>RICALDE SAYAS EDGAR::2::1::Ministerio Del Interior - Perú</v>
      </c>
    </row>
    <row r="17" spans="1:6" ht="85.5" x14ac:dyDescent="0.25">
      <c r="A17" s="1">
        <v>17</v>
      </c>
      <c r="B17" s="2" t="s">
        <v>40</v>
      </c>
      <c r="C17" s="2" t="s">
        <v>0</v>
      </c>
      <c r="D17" s="2" t="s">
        <v>4</v>
      </c>
      <c r="F17" t="str">
        <f t="shared" si="0"/>
        <v>RODRIGUEZ RODRIGUEZ NADIA KATHERINE::2::1::Universidad De Lima</v>
      </c>
    </row>
    <row r="18" spans="1:6" ht="71.25" x14ac:dyDescent="0.25">
      <c r="A18" s="3">
        <v>18</v>
      </c>
      <c r="B18" s="4" t="s">
        <v>41</v>
      </c>
      <c r="C18" s="4" t="s">
        <v>0</v>
      </c>
      <c r="D18" s="4" t="s">
        <v>42</v>
      </c>
      <c r="F18" t="str">
        <f t="shared" si="0"/>
        <v>TUPIA ANTICONA MANUEL FRANCISCO::2::1::Tupia Consultores Y Auditores S.A.C.</v>
      </c>
    </row>
    <row r="19" spans="1:6" ht="71.25" x14ac:dyDescent="0.25">
      <c r="A19" s="1">
        <v>19</v>
      </c>
      <c r="B19" s="2" t="s">
        <v>43</v>
      </c>
      <c r="C19" s="2" t="s">
        <v>0</v>
      </c>
      <c r="D19" s="2" t="s">
        <v>44</v>
      </c>
      <c r="F19" t="str">
        <f t="shared" si="0"/>
        <v>VALENZUELA POSADAS JORGE MARTIN::2::1::Consulting Process Systems &amp; Technology E.I.R.L.</v>
      </c>
    </row>
    <row r="20" spans="1:6" ht="42.75" x14ac:dyDescent="0.25">
      <c r="A20" s="3">
        <v>20</v>
      </c>
      <c r="B20" s="4" t="s">
        <v>45</v>
      </c>
      <c r="C20" s="4" t="s">
        <v>0</v>
      </c>
      <c r="D20" s="4" t="s">
        <v>46</v>
      </c>
      <c r="F20" t="str">
        <f t="shared" si="0"/>
        <v>VILLALBA VILLALBA TANY::2::1::Soft-Net Srl</v>
      </c>
    </row>
    <row r="21" spans="1:6" ht="42.75" x14ac:dyDescent="0.25">
      <c r="A21" s="1">
        <v>21</v>
      </c>
      <c r="B21" s="2" t="s">
        <v>47</v>
      </c>
      <c r="C21" s="2" t="s">
        <v>0</v>
      </c>
      <c r="D21" s="2" t="s">
        <v>48</v>
      </c>
      <c r="F21" t="str">
        <f t="shared" si="0"/>
        <v>WIRZ GONZALEZ RAUL::2::1::Universidad Politecnica De Madrid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5" workbookViewId="0">
      <selection activeCell="E1" sqref="E1:E22"/>
    </sheetView>
  </sheetViews>
  <sheetFormatPr baseColWidth="10" defaultRowHeight="15" x14ac:dyDescent="0.25"/>
  <cols>
    <col min="2" max="2" width="51.42578125" customWidth="1"/>
    <col min="3" max="3" width="24.140625" customWidth="1"/>
    <col min="5" max="5" width="11.85546875" bestFit="1" customWidth="1"/>
  </cols>
  <sheetData>
    <row r="1" spans="1:5" x14ac:dyDescent="0.25">
      <c r="A1" s="1">
        <v>1</v>
      </c>
      <c r="B1" s="2" t="s">
        <v>49</v>
      </c>
      <c r="C1" s="2" t="s">
        <v>50</v>
      </c>
      <c r="E1" t="str">
        <f>CONCATENATE(B1,"::",3,"::",1,"::",C1)</f>
        <v>ALVAREZ HERRERA CESAR MANUEL::3::1::Corporacion Helios</v>
      </c>
    </row>
    <row r="2" spans="1:5" ht="28.5" x14ac:dyDescent="0.25">
      <c r="A2" s="3">
        <v>2</v>
      </c>
      <c r="B2" s="4" t="s">
        <v>51</v>
      </c>
      <c r="C2" s="4" t="s">
        <v>2</v>
      </c>
      <c r="E2" t="str">
        <f t="shared" ref="E2:E22" si="0">CONCATENATE(B2,"::",3,"::",1,"::",C2)</f>
        <v>BELTRAN CASTAÑON CESAR ARMANDO::3::1::Pontificia Universidad Catolica Del Peru</v>
      </c>
    </row>
    <row r="3" spans="1:5" x14ac:dyDescent="0.25">
      <c r="A3" s="1">
        <v>3</v>
      </c>
      <c r="B3" s="2" t="s">
        <v>52</v>
      </c>
      <c r="C3" s="2" t="s">
        <v>11</v>
      </c>
      <c r="E3" t="str">
        <f t="shared" si="0"/>
        <v>BRAVO ORELLANA EDGARDO RICARDO::3::1::Universidad Del Pacifico</v>
      </c>
    </row>
    <row r="4" spans="1:5" x14ac:dyDescent="0.25">
      <c r="A4" s="3">
        <v>4</v>
      </c>
      <c r="B4" s="4" t="s">
        <v>53</v>
      </c>
      <c r="C4" s="4" t="s">
        <v>54</v>
      </c>
      <c r="E4" t="str">
        <f t="shared" si="0"/>
        <v>CASTILLO SEQUERA JOSÉ LUIS::3::1::Universidad De Alcalá</v>
      </c>
    </row>
    <row r="5" spans="1:5" ht="57" x14ac:dyDescent="0.25">
      <c r="A5" s="1">
        <v>5</v>
      </c>
      <c r="B5" s="2" t="s">
        <v>55</v>
      </c>
      <c r="C5" s="2" t="s">
        <v>34</v>
      </c>
      <c r="E5" t="str">
        <f t="shared" si="0"/>
        <v>DEL CARPIO GUERRERO ABEL ERICK::3::1::Consejo Nacional De Ciencia, Tecnologia E Innovacion Tecnologica - Concytec</v>
      </c>
    </row>
    <row r="6" spans="1:5" ht="28.5" x14ac:dyDescent="0.25">
      <c r="A6" s="3">
        <v>6</v>
      </c>
      <c r="B6" s="4" t="s">
        <v>56</v>
      </c>
      <c r="C6" s="4" t="s">
        <v>57</v>
      </c>
      <c r="E6" t="str">
        <f t="shared" si="0"/>
        <v>DIAZ ECHENIQUE MELCHOR ANGEL::3::1::Autoridad Nacional Del Agua</v>
      </c>
    </row>
    <row r="7" spans="1:5" x14ac:dyDescent="0.25">
      <c r="A7" s="1">
        <v>7</v>
      </c>
      <c r="B7" s="2" t="s">
        <v>58</v>
      </c>
      <c r="C7" s="2"/>
      <c r="E7" t="str">
        <f t="shared" si="0"/>
        <v>FLORES MASIAS EDWARD JOSE::3::1::</v>
      </c>
    </row>
    <row r="8" spans="1:5" ht="28.5" x14ac:dyDescent="0.25">
      <c r="A8" s="3">
        <v>8</v>
      </c>
      <c r="B8" s="4" t="s">
        <v>59</v>
      </c>
      <c r="C8" s="4" t="s">
        <v>6</v>
      </c>
      <c r="E8" t="str">
        <f t="shared" si="0"/>
        <v>GAMBOA CRUZADO JAVIER ARTURO::3::1::Universidad Nacional Mayor De San Marcos</v>
      </c>
    </row>
    <row r="9" spans="1:5" ht="42.75" x14ac:dyDescent="0.25">
      <c r="A9" s="1">
        <v>9</v>
      </c>
      <c r="B9" s="2" t="s">
        <v>60</v>
      </c>
      <c r="C9" s="2" t="s">
        <v>61</v>
      </c>
      <c r="E9" t="str">
        <f t="shared" si="0"/>
        <v>HIDALGO PALOMINO FERNANDO GUILLERMO::3::1::Universidad Peruana De Ciencias E Informatica S.A.C.</v>
      </c>
    </row>
    <row r="10" spans="1:5" ht="28.5" x14ac:dyDescent="0.25">
      <c r="A10" s="3">
        <v>10</v>
      </c>
      <c r="B10" s="4" t="s">
        <v>62</v>
      </c>
      <c r="C10" s="4" t="s">
        <v>8</v>
      </c>
      <c r="E10" t="str">
        <f t="shared" si="0"/>
        <v>HUAMAN PEREZ FERNANDO::3::1::Universidad Nacional De Ingenieria Uni</v>
      </c>
    </row>
    <row r="11" spans="1:5" ht="42.75" x14ac:dyDescent="0.25">
      <c r="A11" s="1">
        <v>11</v>
      </c>
      <c r="B11" s="2" t="s">
        <v>63</v>
      </c>
      <c r="C11" s="2" t="s">
        <v>64</v>
      </c>
      <c r="E11" t="str">
        <f t="shared" si="0"/>
        <v>HUMALA ACUÑA NEMESIO YOSIF::3::1::Asociacion Peruana De Productores De Software</v>
      </c>
    </row>
    <row r="12" spans="1:5" ht="28.5" x14ac:dyDescent="0.25">
      <c r="A12" s="3">
        <v>12</v>
      </c>
      <c r="B12" s="4" t="s">
        <v>65</v>
      </c>
      <c r="C12" s="4" t="s">
        <v>8</v>
      </c>
      <c r="E12" t="str">
        <f t="shared" si="0"/>
        <v>LUJAN CAMPOS LUIS ALBERTO::3::1::Universidad Nacional De Ingenieria Uni</v>
      </c>
    </row>
    <row r="13" spans="1:5" ht="28.5" x14ac:dyDescent="0.25">
      <c r="A13" s="1">
        <v>13</v>
      </c>
      <c r="B13" s="2" t="s">
        <v>66</v>
      </c>
      <c r="C13" s="2" t="s">
        <v>6</v>
      </c>
      <c r="E13" t="str">
        <f t="shared" si="0"/>
        <v>MAURICIO SANCHEZ DAVID SANTOS::3::1::Universidad Nacional Mayor De San Marcos</v>
      </c>
    </row>
    <row r="14" spans="1:5" ht="28.5" x14ac:dyDescent="0.25">
      <c r="A14" s="3">
        <v>14</v>
      </c>
      <c r="B14" s="4" t="s">
        <v>67</v>
      </c>
      <c r="C14" s="4" t="s">
        <v>8</v>
      </c>
      <c r="E14" t="str">
        <f t="shared" si="0"/>
        <v>OPORTO DIAZ SAMUEL ALONSO::3::1::Universidad Nacional De Ingenieria Uni</v>
      </c>
    </row>
    <row r="15" spans="1:5" x14ac:dyDescent="0.25">
      <c r="A15" s="1">
        <v>15</v>
      </c>
      <c r="B15" s="2" t="s">
        <v>68</v>
      </c>
      <c r="C15" s="2" t="s">
        <v>5</v>
      </c>
      <c r="E15" t="str">
        <f t="shared" si="0"/>
        <v>PALZA VARGAS EDGARDO LEMUEL::3::1::Universidad Esan</v>
      </c>
    </row>
    <row r="16" spans="1:5" ht="28.5" x14ac:dyDescent="0.25">
      <c r="A16" s="3">
        <v>16</v>
      </c>
      <c r="B16" s="4" t="s">
        <v>69</v>
      </c>
      <c r="C16" s="4" t="s">
        <v>2</v>
      </c>
      <c r="E16" t="str">
        <f t="shared" si="0"/>
        <v>POW SANG PORTILLO JOSE ANTONIO::3::1::Pontificia Universidad Catolica Del Peru</v>
      </c>
    </row>
    <row r="17" spans="1:5" ht="57" x14ac:dyDescent="0.25">
      <c r="A17" s="1">
        <v>17</v>
      </c>
      <c r="B17" s="2" t="s">
        <v>70</v>
      </c>
      <c r="C17" s="2" t="s">
        <v>34</v>
      </c>
      <c r="E17" t="str">
        <f t="shared" si="0"/>
        <v>QUIPAS BELLIZZA MIRTHA JESUS::3::1::Consejo Nacional De Ciencia, Tecnologia E Innovacion Tecnologica - Concytec</v>
      </c>
    </row>
    <row r="18" spans="1:5" x14ac:dyDescent="0.25">
      <c r="A18" s="3">
        <v>18</v>
      </c>
      <c r="B18" s="4" t="s">
        <v>71</v>
      </c>
      <c r="C18" s="4" t="s">
        <v>72</v>
      </c>
      <c r="E18" t="str">
        <f t="shared" si="0"/>
        <v>SANCHEZ ORTEGA JAIME AGUSTIN::3::1::Universidad De Piura</v>
      </c>
    </row>
    <row r="19" spans="1:5" ht="28.5" x14ac:dyDescent="0.25">
      <c r="A19" s="1">
        <v>19</v>
      </c>
      <c r="B19" s="2" t="s">
        <v>73</v>
      </c>
      <c r="C19" s="2" t="s">
        <v>2</v>
      </c>
      <c r="E19" t="str">
        <f t="shared" si="0"/>
        <v>SANTIVAÑEZ GUARNIZ CESAR AUGUSTO::3::1::Pontificia Universidad Catolica Del Peru</v>
      </c>
    </row>
    <row r="20" spans="1:5" ht="28.5" x14ac:dyDescent="0.25">
      <c r="A20" s="3">
        <v>20</v>
      </c>
      <c r="B20" s="4" t="s">
        <v>74</v>
      </c>
      <c r="C20" s="4" t="s">
        <v>8</v>
      </c>
      <c r="E20" t="str">
        <f t="shared" si="0"/>
        <v>TOCTO INGA PAUL MILLER::3::1::Universidad Nacional De Ingenieria Uni</v>
      </c>
    </row>
    <row r="21" spans="1:5" ht="28.5" x14ac:dyDescent="0.25">
      <c r="A21" s="1">
        <v>21</v>
      </c>
      <c r="B21" s="2" t="s">
        <v>75</v>
      </c>
      <c r="C21" s="2" t="s">
        <v>10</v>
      </c>
      <c r="E21" t="str">
        <f t="shared" si="0"/>
        <v>TORRES CABANILLAS LUIS ALBERTO::3::1::Universidad Cesar Vallejo S.A.C.</v>
      </c>
    </row>
    <row r="22" spans="1:5" x14ac:dyDescent="0.25">
      <c r="A22" s="3">
        <v>22</v>
      </c>
      <c r="B22" s="4" t="s">
        <v>76</v>
      </c>
      <c r="C22" s="4" t="s">
        <v>5</v>
      </c>
      <c r="E22" t="str">
        <f t="shared" si="0"/>
        <v>YAMAKAWA TSUJA PETER MANUEL::3::1::Universidad Esan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D11" sqref="D11"/>
    </sheetView>
  </sheetViews>
  <sheetFormatPr baseColWidth="10" defaultRowHeight="15" x14ac:dyDescent="0.25"/>
  <cols>
    <col min="2" max="6" width="24.140625" customWidth="1"/>
    <col min="8" max="8" width="11.85546875" bestFit="1" customWidth="1"/>
  </cols>
  <sheetData>
    <row r="1" spans="1:8" ht="28.5" x14ac:dyDescent="0.25">
      <c r="A1" s="1">
        <v>1</v>
      </c>
      <c r="B1" s="2" t="s">
        <v>77</v>
      </c>
      <c r="C1" s="2" t="s">
        <v>0</v>
      </c>
      <c r="D1" s="2" t="s">
        <v>7</v>
      </c>
      <c r="E1" s="2"/>
      <c r="F1" s="2"/>
      <c r="H1" t="str">
        <f t="shared" ref="H1:H15" si="0">CONCATENATE(B1,"::",3,"::",1,"::",D1)</f>
        <v>BERNUY ALVA AUGUSTO ERNESTO::3::1::Universidad De San Martin De Porres</v>
      </c>
    </row>
    <row r="2" spans="1:8" ht="28.5" x14ac:dyDescent="0.25">
      <c r="A2" s="3">
        <v>2</v>
      </c>
      <c r="B2" s="4" t="s">
        <v>78</v>
      </c>
      <c r="C2" s="4" t="s">
        <v>0</v>
      </c>
      <c r="D2" s="4" t="s">
        <v>7</v>
      </c>
      <c r="E2" s="4"/>
      <c r="F2" s="4"/>
      <c r="H2" t="str">
        <f t="shared" si="0"/>
        <v>BUSTOS DIAZ SILVERIO::3::1::Universidad De San Martin De Porres</v>
      </c>
    </row>
    <row r="3" spans="1:8" ht="57" x14ac:dyDescent="0.25">
      <c r="A3" s="1">
        <v>3</v>
      </c>
      <c r="B3" s="2" t="s">
        <v>79</v>
      </c>
      <c r="C3" s="2" t="s">
        <v>0</v>
      </c>
      <c r="D3" s="2" t="s">
        <v>34</v>
      </c>
      <c r="E3" s="2"/>
      <c r="F3" s="2"/>
      <c r="H3" t="str">
        <f t="shared" si="0"/>
        <v>DEL CARPIO SALINAS JORGE ALBERTO::3::1::Consejo Nacional De Ciencia, Tecnologia E Innovacion Tecnologica - Concytec</v>
      </c>
    </row>
    <row r="4" spans="1:8" ht="28.5" x14ac:dyDescent="0.25">
      <c r="A4" s="3">
        <v>4</v>
      </c>
      <c r="B4" s="4" t="s">
        <v>80</v>
      </c>
      <c r="C4" s="4" t="s">
        <v>0</v>
      </c>
      <c r="D4" s="4" t="s">
        <v>13</v>
      </c>
      <c r="E4" s="4"/>
      <c r="F4" s="4"/>
      <c r="H4" t="str">
        <f t="shared" si="0"/>
        <v>GERONIMO VASQUEZ ALFONSO HERMINIO::3::1::Compañia Peruana De Medios De Pago</v>
      </c>
    </row>
    <row r="5" spans="1:8" ht="28.5" x14ac:dyDescent="0.25">
      <c r="A5" s="1">
        <v>5</v>
      </c>
      <c r="B5" s="2" t="s">
        <v>81</v>
      </c>
      <c r="C5" s="2" t="s">
        <v>0</v>
      </c>
      <c r="D5" s="2" t="s">
        <v>6</v>
      </c>
      <c r="E5" s="2"/>
      <c r="F5" s="2"/>
      <c r="H5" t="str">
        <f t="shared" si="0"/>
        <v>LA SERNA PALOMINO NORA BERTHA::3::1::Universidad Nacional Mayor De San Marcos</v>
      </c>
    </row>
    <row r="6" spans="1:8" ht="28.5" x14ac:dyDescent="0.25">
      <c r="A6" s="3">
        <v>6</v>
      </c>
      <c r="B6" s="4" t="s">
        <v>82</v>
      </c>
      <c r="C6" s="4" t="s">
        <v>0</v>
      </c>
      <c r="D6" s="4" t="s">
        <v>6</v>
      </c>
      <c r="E6" s="4"/>
      <c r="F6" s="4"/>
      <c r="H6" t="str">
        <f t="shared" si="0"/>
        <v>LEON FERNANDEZ CAYO VICTOR::3::1::Universidad Nacional Mayor De San Marcos</v>
      </c>
    </row>
    <row r="7" spans="1:8" ht="28.5" x14ac:dyDescent="0.25">
      <c r="A7" s="1">
        <v>7</v>
      </c>
      <c r="B7" s="2" t="s">
        <v>83</v>
      </c>
      <c r="C7" s="2" t="s">
        <v>0</v>
      </c>
      <c r="D7" s="2" t="s">
        <v>84</v>
      </c>
      <c r="E7" s="2"/>
      <c r="F7" s="2"/>
      <c r="H7" t="str">
        <f t="shared" si="0"/>
        <v>MARIATEGUI CRESPO FRANCISCO JOSE::3::1::Independiente</v>
      </c>
    </row>
    <row r="8" spans="1:8" ht="28.5" x14ac:dyDescent="0.25">
      <c r="A8" s="3">
        <v>8</v>
      </c>
      <c r="B8" s="4" t="s">
        <v>85</v>
      </c>
      <c r="C8" s="4" t="s">
        <v>0</v>
      </c>
      <c r="D8" s="4" t="s">
        <v>8</v>
      </c>
      <c r="E8" s="4"/>
      <c r="F8" s="4"/>
      <c r="H8" t="str">
        <f t="shared" si="0"/>
        <v>PIZAN TOSCANO LUPE NERIDA::3::1::Universidad Nacional De Ingenieria Uni</v>
      </c>
    </row>
    <row r="9" spans="1:8" ht="71.25" x14ac:dyDescent="0.25">
      <c r="A9" s="1">
        <v>9</v>
      </c>
      <c r="B9" s="2" t="s">
        <v>86</v>
      </c>
      <c r="C9" s="2" t="s">
        <v>0</v>
      </c>
      <c r="D9" s="2" t="s">
        <v>87</v>
      </c>
      <c r="E9" s="2"/>
      <c r="F9" s="2"/>
      <c r="H9" t="str">
        <f t="shared" si="0"/>
        <v>PONCE CALDERON ANA MARIA::3::1::Fondo Nacional De Desarrollo Cientifico, Tecnologico Y De Innovacion Tecnologica - Fondecyt</v>
      </c>
    </row>
    <row r="10" spans="1:8" ht="42.75" x14ac:dyDescent="0.25">
      <c r="A10" s="3">
        <v>10</v>
      </c>
      <c r="B10" s="4" t="s">
        <v>88</v>
      </c>
      <c r="C10" s="4" t="s">
        <v>0</v>
      </c>
      <c r="D10" s="4" t="s">
        <v>89</v>
      </c>
      <c r="E10" s="4"/>
      <c r="F10" s="4"/>
      <c r="H10" t="str">
        <f t="shared" si="0"/>
        <v>QUINTANILLA MONTOYA GLEN FELIPE SANTIAGO::3::1::Servicio Nacional De Sanidad Agraria</v>
      </c>
    </row>
    <row r="11" spans="1:8" ht="28.5" x14ac:dyDescent="0.25">
      <c r="A11" s="1">
        <v>11</v>
      </c>
      <c r="B11" s="2" t="s">
        <v>90</v>
      </c>
      <c r="C11" s="2" t="s">
        <v>0</v>
      </c>
      <c r="D11" s="2" t="s">
        <v>91</v>
      </c>
      <c r="E11" s="2"/>
      <c r="F11" s="2"/>
      <c r="H11" t="str">
        <f t="shared" si="0"/>
        <v>RAMIREZ VELIZ JUAN FRANCISCO::3::1::Universidad Nacional Del Callao</v>
      </c>
    </row>
    <row r="12" spans="1:8" ht="28.5" x14ac:dyDescent="0.25">
      <c r="A12" s="3">
        <v>12</v>
      </c>
      <c r="B12" s="4" t="s">
        <v>92</v>
      </c>
      <c r="C12" s="4" t="s">
        <v>0</v>
      </c>
      <c r="D12" s="4" t="s">
        <v>3</v>
      </c>
      <c r="E12" s="4"/>
      <c r="F12" s="4"/>
      <c r="H12" t="str">
        <f t="shared" si="0"/>
        <v>RAMOS MONTES CARLOS NELSON::3::1::Reniec</v>
      </c>
    </row>
    <row r="13" spans="1:8" ht="28.5" x14ac:dyDescent="0.25">
      <c r="A13" s="1">
        <v>13</v>
      </c>
      <c r="B13" s="2" t="s">
        <v>93</v>
      </c>
      <c r="C13" s="2" t="s">
        <v>0</v>
      </c>
      <c r="D13" s="2" t="s">
        <v>8</v>
      </c>
      <c r="E13" s="2"/>
      <c r="F13" s="2"/>
      <c r="H13" t="str">
        <f t="shared" si="0"/>
        <v>ROJAS MENDOZA DORIS FANNY::3::1::Universidad Nacional De Ingenieria Uni</v>
      </c>
    </row>
    <row r="14" spans="1:8" ht="28.5" x14ac:dyDescent="0.25">
      <c r="A14" s="3">
        <v>14</v>
      </c>
      <c r="B14" s="4" t="s">
        <v>94</v>
      </c>
      <c r="C14" s="4" t="s">
        <v>0</v>
      </c>
      <c r="D14" s="4" t="s">
        <v>4</v>
      </c>
      <c r="E14" s="4"/>
      <c r="F14" s="4"/>
      <c r="H14" t="str">
        <f t="shared" si="0"/>
        <v>RONCORONI OSIO UMBERTO::3::1::Universidad De Lima</v>
      </c>
    </row>
    <row r="15" spans="1:8" ht="42.75" x14ac:dyDescent="0.25">
      <c r="A15" s="1">
        <v>15</v>
      </c>
      <c r="B15" s="2" t="s">
        <v>95</v>
      </c>
      <c r="C15" s="2" t="s">
        <v>0</v>
      </c>
      <c r="D15" s="2" t="s">
        <v>12</v>
      </c>
      <c r="E15" s="2"/>
      <c r="F15" s="2"/>
      <c r="H15" t="str">
        <f t="shared" si="0"/>
        <v>SANCHEZ TARNAWIECKI CARLOS ANTONIO::3::1::Unidad Ejecutora 002 - Inictel-Uni</v>
      </c>
    </row>
    <row r="16" spans="1:8" x14ac:dyDescent="0.25">
      <c r="A16" s="3"/>
      <c r="B16" s="4"/>
      <c r="C16" s="4"/>
      <c r="D16" s="4"/>
      <c r="E16" s="4"/>
      <c r="F16" s="4"/>
      <c r="H16" t="e">
        <f>CONCATENATE(#REF!,"::",3,"::",1,"::",B16)</f>
        <v>#REF!</v>
      </c>
    </row>
    <row r="17" spans="1:8" x14ac:dyDescent="0.25">
      <c r="A17" s="1"/>
      <c r="B17" s="2"/>
      <c r="C17" s="2"/>
      <c r="D17" s="2"/>
      <c r="E17" s="2"/>
      <c r="F17" s="2"/>
      <c r="H17" t="e">
        <f>CONCATENATE(#REF!,"::",3,"::",1,"::",B17)</f>
        <v>#REF!</v>
      </c>
    </row>
    <row r="18" spans="1:8" x14ac:dyDescent="0.25">
      <c r="A18" s="3"/>
      <c r="B18" s="4"/>
      <c r="C18" s="4"/>
      <c r="D18" s="4"/>
      <c r="E18" s="4"/>
      <c r="F18" s="4"/>
      <c r="H18" t="e">
        <f>CONCATENATE(#REF!,"::",3,"::",1,"::",B18)</f>
        <v>#REF!</v>
      </c>
    </row>
    <row r="19" spans="1:8" x14ac:dyDescent="0.25">
      <c r="A19" s="1"/>
      <c r="B19" s="2"/>
      <c r="C19" s="2"/>
      <c r="D19" s="2"/>
      <c r="E19" s="2"/>
      <c r="F19" s="2"/>
      <c r="H19" t="e">
        <f>CONCATENATE(#REF!,"::",3,"::",1,"::",B19)</f>
        <v>#REF!</v>
      </c>
    </row>
    <row r="20" spans="1:8" x14ac:dyDescent="0.25">
      <c r="A20" s="3"/>
      <c r="B20" s="4"/>
      <c r="C20" s="4"/>
      <c r="D20" s="4"/>
      <c r="E20" s="4"/>
      <c r="F20" s="4"/>
      <c r="H20" t="e">
        <f>CONCATENATE(#REF!,"::",3,"::",1,"::",B20)</f>
        <v>#REF!</v>
      </c>
    </row>
    <row r="21" spans="1:8" x14ac:dyDescent="0.25">
      <c r="A21" s="1"/>
      <c r="B21" s="2"/>
      <c r="C21" s="2"/>
      <c r="D21" s="2"/>
      <c r="E21" s="2"/>
      <c r="F21" s="2"/>
      <c r="H21" t="e">
        <f>CONCATENATE(#REF!,"::",3,"::",1,"::",B21)</f>
        <v>#REF!</v>
      </c>
    </row>
    <row r="22" spans="1:8" x14ac:dyDescent="0.25">
      <c r="A22" s="3"/>
      <c r="B22" s="4"/>
      <c r="C22" s="4"/>
      <c r="D22" s="4"/>
      <c r="E22" s="4"/>
      <c r="F22" s="4"/>
      <c r="H22" t="e">
        <f>CONCATENATE(#REF!,"::",3,"::",1,"::",B22)</f>
        <v>#REF!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sqref="A1:G1048576"/>
    </sheetView>
  </sheetViews>
  <sheetFormatPr baseColWidth="10" defaultRowHeight="15" x14ac:dyDescent="0.25"/>
  <cols>
    <col min="2" max="5" width="24.140625" customWidth="1"/>
    <col min="7" max="7" width="11.85546875" bestFit="1" customWidth="1"/>
  </cols>
  <sheetData>
    <row r="1" spans="1:7" ht="28.5" x14ac:dyDescent="0.25">
      <c r="A1" s="1" t="s">
        <v>100</v>
      </c>
      <c r="B1" s="2" t="s">
        <v>96</v>
      </c>
      <c r="C1" s="2" t="s">
        <v>0</v>
      </c>
      <c r="D1" s="2" t="s">
        <v>97</v>
      </c>
      <c r="E1" s="2"/>
      <c r="G1" t="str">
        <f>CONCATENATE(B1,"::",3,"::",1,"::",D1)</f>
        <v>BUSE THORNE EDUARDO WALTER::3::1::Quo Vadis Sac</v>
      </c>
    </row>
    <row r="2" spans="1:7" ht="28.5" x14ac:dyDescent="0.25">
      <c r="A2" s="3">
        <v>2</v>
      </c>
      <c r="B2" s="4" t="s">
        <v>98</v>
      </c>
      <c r="C2" s="4" t="s">
        <v>0</v>
      </c>
      <c r="D2" s="4" t="s">
        <v>8</v>
      </c>
      <c r="E2" s="4"/>
      <c r="G2" t="str">
        <f t="shared" ref="G2:G3" si="0">CONCATENATE(B2,"::",3,"::",1,"::",D2)</f>
        <v>ORTEGA LOAYZA DANIEL::3::1::Universidad Nacional De Ingenieria Uni</v>
      </c>
    </row>
    <row r="3" spans="1:7" ht="28.5" x14ac:dyDescent="0.25">
      <c r="A3" s="1">
        <v>3</v>
      </c>
      <c r="B3" s="2" t="s">
        <v>99</v>
      </c>
      <c r="C3" s="2" t="s">
        <v>0</v>
      </c>
      <c r="D3" s="2" t="s">
        <v>6</v>
      </c>
      <c r="E3" s="2"/>
      <c r="G3" t="str">
        <f t="shared" si="0"/>
        <v>PRO CONCEPCION LUZMILA ELISA::3::1::Universidad Nacional Mayor De San Marcos</v>
      </c>
    </row>
    <row r="4" spans="1:7" x14ac:dyDescent="0.25">
      <c r="A4" s="3"/>
      <c r="B4" s="4"/>
      <c r="C4" s="4"/>
      <c r="D4" s="4"/>
      <c r="E4" s="4"/>
      <c r="G4" t="e">
        <f>CONCATENATE(#REF!,"::",3,"::",1,"::",C4)</f>
        <v>#REF!</v>
      </c>
    </row>
    <row r="5" spans="1:7" x14ac:dyDescent="0.25">
      <c r="A5" s="1"/>
      <c r="B5" s="2"/>
      <c r="C5" s="2"/>
      <c r="D5" s="2"/>
      <c r="E5" s="2"/>
      <c r="G5" t="e">
        <f>CONCATENATE(#REF!,"::",3,"::",1,"::",C5)</f>
        <v>#REF!</v>
      </c>
    </row>
    <row r="6" spans="1:7" x14ac:dyDescent="0.25">
      <c r="A6" s="3"/>
      <c r="B6" s="4"/>
      <c r="C6" s="4"/>
      <c r="D6" s="4"/>
      <c r="E6" s="4"/>
      <c r="G6" t="e">
        <f>CONCATENATE(#REF!,"::",3,"::",1,"::",C6)</f>
        <v>#REF!</v>
      </c>
    </row>
    <row r="7" spans="1:7" x14ac:dyDescent="0.25">
      <c r="A7" s="1"/>
      <c r="B7" s="2"/>
      <c r="C7" s="2"/>
      <c r="D7" s="2"/>
      <c r="E7" s="2"/>
      <c r="G7" t="e">
        <f>CONCATENATE(#REF!,"::",3,"::",1,"::",C7)</f>
        <v>#REF!</v>
      </c>
    </row>
    <row r="8" spans="1:7" x14ac:dyDescent="0.25">
      <c r="A8" s="3"/>
      <c r="B8" s="4"/>
      <c r="C8" s="4"/>
      <c r="D8" s="4"/>
      <c r="E8" s="4"/>
      <c r="G8" t="e">
        <f>CONCATENATE(#REF!,"::",3,"::",1,"::",C8)</f>
        <v>#REF!</v>
      </c>
    </row>
    <row r="9" spans="1:7" x14ac:dyDescent="0.25">
      <c r="A9" s="1"/>
      <c r="B9" s="2"/>
      <c r="C9" s="2"/>
      <c r="D9" s="2"/>
      <c r="E9" s="2"/>
      <c r="G9" t="e">
        <f>CONCATENATE(#REF!,"::",3,"::",1,"::",C9)</f>
        <v>#REF!</v>
      </c>
    </row>
    <row r="10" spans="1:7" x14ac:dyDescent="0.25">
      <c r="A10" s="3"/>
      <c r="B10" s="4"/>
      <c r="C10" s="4"/>
      <c r="D10" s="4"/>
      <c r="E10" s="4"/>
      <c r="G10" t="e">
        <f>CONCATENATE(#REF!,"::",3,"::",1,"::",C10)</f>
        <v>#REF!</v>
      </c>
    </row>
    <row r="11" spans="1:7" x14ac:dyDescent="0.25">
      <c r="A11" s="1"/>
      <c r="B11" s="2"/>
      <c r="C11" s="2"/>
      <c r="D11" s="2"/>
      <c r="E11" s="2"/>
      <c r="G11" t="e">
        <f>CONCATENATE(#REF!,"::",3,"::",1,"::",C11)</f>
        <v>#REF!</v>
      </c>
    </row>
    <row r="12" spans="1:7" x14ac:dyDescent="0.25">
      <c r="A12" s="3"/>
      <c r="B12" s="4"/>
      <c r="C12" s="4"/>
      <c r="D12" s="4"/>
      <c r="E12" s="4"/>
      <c r="G12" t="e">
        <f>CONCATENATE(#REF!,"::",3,"::",1,"::",C12)</f>
        <v>#REF!</v>
      </c>
    </row>
    <row r="13" spans="1:7" x14ac:dyDescent="0.25">
      <c r="A13" s="1"/>
      <c r="B13" s="2"/>
      <c r="C13" s="2"/>
      <c r="D13" s="2"/>
      <c r="E13" s="2"/>
      <c r="G13" t="e">
        <f>CONCATENATE(#REF!,"::",3,"::",1,"::",C13)</f>
        <v>#REF!</v>
      </c>
    </row>
    <row r="14" spans="1:7" x14ac:dyDescent="0.25">
      <c r="A14" s="3"/>
      <c r="B14" s="4"/>
      <c r="C14" s="4"/>
      <c r="D14" s="4"/>
      <c r="E14" s="4"/>
      <c r="G14" t="e">
        <f>CONCATENATE(#REF!,"::",3,"::",1,"::",C14)</f>
        <v>#REF!</v>
      </c>
    </row>
    <row r="15" spans="1:7" x14ac:dyDescent="0.25">
      <c r="A15" s="1"/>
      <c r="B15" s="2"/>
      <c r="C15" s="2"/>
      <c r="D15" s="2"/>
      <c r="E15" s="2"/>
      <c r="G15" t="e">
        <f>CONCATENATE(#REF!,"::",3,"::",1,"::",C15)</f>
        <v>#REF!</v>
      </c>
    </row>
    <row r="16" spans="1:7" x14ac:dyDescent="0.25">
      <c r="A16" s="3"/>
      <c r="B16" s="4"/>
      <c r="C16" s="4"/>
      <c r="D16" s="4"/>
      <c r="E16" s="4"/>
      <c r="G16" t="e">
        <f>CONCATENATE(#REF!,"::",3,"::",1,"::",#REF!)</f>
        <v>#REF!</v>
      </c>
    </row>
    <row r="17" spans="1:7" x14ac:dyDescent="0.25">
      <c r="A17" s="1"/>
      <c r="B17" s="2"/>
      <c r="C17" s="2"/>
      <c r="D17" s="2"/>
      <c r="E17" s="2"/>
      <c r="G17" t="e">
        <f>CONCATENATE(#REF!,"::",3,"::",1,"::",#REF!)</f>
        <v>#REF!</v>
      </c>
    </row>
    <row r="18" spans="1:7" x14ac:dyDescent="0.25">
      <c r="A18" s="3"/>
      <c r="B18" s="4"/>
      <c r="C18" s="4"/>
      <c r="D18" s="4"/>
      <c r="E18" s="4"/>
      <c r="G18" t="e">
        <f>CONCATENATE(#REF!,"::",3,"::",1,"::",#REF!)</f>
        <v>#REF!</v>
      </c>
    </row>
    <row r="19" spans="1:7" x14ac:dyDescent="0.25">
      <c r="A19" s="1"/>
      <c r="B19" s="2"/>
      <c r="C19" s="2"/>
      <c r="D19" s="2"/>
      <c r="E19" s="2"/>
      <c r="G19" t="e">
        <f>CONCATENATE(#REF!,"::",3,"::",1,"::",#REF!)</f>
        <v>#REF!</v>
      </c>
    </row>
    <row r="20" spans="1:7" x14ac:dyDescent="0.25">
      <c r="A20" s="3"/>
      <c r="B20" s="4"/>
      <c r="C20" s="4"/>
      <c r="D20" s="4"/>
      <c r="E20" s="4"/>
      <c r="G20" t="e">
        <f>CONCATENATE(#REF!,"::",3,"::",1,"::",#REF!)</f>
        <v>#REF!</v>
      </c>
    </row>
    <row r="21" spans="1:7" x14ac:dyDescent="0.25">
      <c r="A21" s="1"/>
      <c r="B21" s="2"/>
      <c r="C21" s="2"/>
      <c r="D21" s="2"/>
      <c r="E21" s="2"/>
      <c r="G21" t="e">
        <f>CONCATENATE(#REF!,"::",3,"::",1,"::",#REF!)</f>
        <v>#REF!</v>
      </c>
    </row>
    <row r="22" spans="1:7" x14ac:dyDescent="0.25">
      <c r="A22" s="3"/>
      <c r="B22" s="4"/>
      <c r="C22" s="4"/>
      <c r="D22" s="4"/>
      <c r="E22" s="4"/>
      <c r="G22" t="e">
        <f>CONCATENATE(#REF!,"::",3,"::",1,"::",#REF!)</f>
        <v>#REF!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opLeftCell="A15" workbookViewId="0">
      <selection activeCell="A15" sqref="A1:XFD1048576"/>
    </sheetView>
  </sheetViews>
  <sheetFormatPr baseColWidth="10" defaultRowHeight="15" x14ac:dyDescent="0.25"/>
  <cols>
    <col min="2" max="4" width="24.140625" customWidth="1"/>
    <col min="6" max="6" width="11.85546875" bestFit="1" customWidth="1"/>
  </cols>
  <sheetData>
    <row r="1" spans="1:6" ht="28.5" x14ac:dyDescent="0.25">
      <c r="A1" s="1">
        <v>1</v>
      </c>
      <c r="B1" s="2" t="s">
        <v>101</v>
      </c>
      <c r="C1" s="2" t="s">
        <v>0</v>
      </c>
      <c r="D1" s="2" t="s">
        <v>102</v>
      </c>
      <c r="F1" t="str">
        <f>CONCATENATE(B1,"::",1,"::",2,"::",D1)</f>
        <v>ACHANCCARAY DIAZ DAVID RONALD::1::2::Universidad Pontificia Católica Del Perú</v>
      </c>
    </row>
    <row r="2" spans="1:6" ht="71.25" x14ac:dyDescent="0.25">
      <c r="A2" s="3">
        <v>2</v>
      </c>
      <c r="B2" s="4" t="s">
        <v>103</v>
      </c>
      <c r="C2" s="4" t="s">
        <v>0</v>
      </c>
      <c r="D2" s="4" t="s">
        <v>104</v>
      </c>
      <c r="F2" t="str">
        <f t="shared" ref="F2:F65" si="0">CONCATENATE(B2,"::",1,"::",2,"::",D2)</f>
        <v>ALDAVE CASTILLO CECILIA VALENTINA::1::2::Bnp Paribas - Dirección De Sistemas De Información Del Banco Nacional De Paris Y Paribas (Sector Ban</v>
      </c>
    </row>
    <row r="3" spans="1:6" ht="57" x14ac:dyDescent="0.25">
      <c r="A3" s="1">
        <v>3</v>
      </c>
      <c r="B3" s="2" t="s">
        <v>105</v>
      </c>
      <c r="C3" s="2" t="s">
        <v>0</v>
      </c>
      <c r="D3" s="2" t="s">
        <v>106</v>
      </c>
      <c r="F3" t="str">
        <f t="shared" si="0"/>
        <v>APAICO ESPINOZA CESAR AUGUSTO::1::2::Superintendencia Nacional De Aduanas Y Administración Tributaria (Sunat)</v>
      </c>
    </row>
    <row r="4" spans="1:6" ht="42.75" x14ac:dyDescent="0.25">
      <c r="A4" s="3">
        <v>4</v>
      </c>
      <c r="B4" s="4" t="s">
        <v>107</v>
      </c>
      <c r="C4" s="4" t="s">
        <v>0</v>
      </c>
      <c r="D4" s="4" t="s">
        <v>2</v>
      </c>
      <c r="F4" t="str">
        <f t="shared" si="0"/>
        <v>ASCENCION MORALES PAOLA JANETH::1::2::Pontificia Universidad Catolica Del Peru</v>
      </c>
    </row>
    <row r="5" spans="1:6" ht="28.5" x14ac:dyDescent="0.25">
      <c r="A5" s="1">
        <v>5</v>
      </c>
      <c r="B5" s="2" t="s">
        <v>108</v>
      </c>
      <c r="C5" s="2" t="s">
        <v>0</v>
      </c>
      <c r="D5" s="2" t="s">
        <v>2</v>
      </c>
      <c r="F5" t="str">
        <f t="shared" si="0"/>
        <v>AUCCAPURI QUISPETUPA DARWIN::1::2::Pontificia Universidad Catolica Del Peru</v>
      </c>
    </row>
    <row r="6" spans="1:6" ht="28.5" x14ac:dyDescent="0.25">
      <c r="A6" s="3">
        <v>6</v>
      </c>
      <c r="B6" s="4" t="s">
        <v>109</v>
      </c>
      <c r="C6" s="4" t="s">
        <v>0</v>
      </c>
      <c r="D6" s="4" t="s">
        <v>2</v>
      </c>
      <c r="F6" t="str">
        <f t="shared" si="0"/>
        <v>BALDEON MEDRANO JOHAN PAUL::1::2::Pontificia Universidad Catolica Del Peru</v>
      </c>
    </row>
    <row r="7" spans="1:6" ht="28.5" x14ac:dyDescent="0.25">
      <c r="A7" s="1">
        <v>7</v>
      </c>
      <c r="B7" s="2" t="s">
        <v>110</v>
      </c>
      <c r="C7" s="2" t="s">
        <v>0</v>
      </c>
      <c r="D7" s="2" t="s">
        <v>111</v>
      </c>
      <c r="F7" t="str">
        <f t="shared" si="0"/>
        <v>BARRIOS LOZANO RUBEN ERNESTO::1::2::Unique S.A.</v>
      </c>
    </row>
    <row r="8" spans="1:6" ht="28.5" x14ac:dyDescent="0.25">
      <c r="A8" s="3">
        <v>8</v>
      </c>
      <c r="B8" s="4" t="s">
        <v>112</v>
      </c>
      <c r="C8" s="4" t="s">
        <v>0</v>
      </c>
      <c r="D8" s="4" t="s">
        <v>113</v>
      </c>
      <c r="F8" t="str">
        <f t="shared" si="0"/>
        <v>BAUTISTA RAMOS MARTINA ESTELA::1::2::Universidad Privada Norbert Wiener S.A.</v>
      </c>
    </row>
    <row r="9" spans="1:6" ht="28.5" x14ac:dyDescent="0.25">
      <c r="A9" s="1">
        <v>9</v>
      </c>
      <c r="B9" s="2" t="s">
        <v>114</v>
      </c>
      <c r="C9" s="2" t="s">
        <v>0</v>
      </c>
      <c r="D9" s="2" t="s">
        <v>6</v>
      </c>
      <c r="F9" t="str">
        <f t="shared" si="0"/>
        <v>BAUTISTA UBILLUS EFRAIN RICARDO::1::2::Universidad Nacional Mayor De San Marcos</v>
      </c>
    </row>
    <row r="10" spans="1:6" ht="28.5" x14ac:dyDescent="0.25">
      <c r="A10" s="3">
        <v>10</v>
      </c>
      <c r="B10" s="4" t="s">
        <v>115</v>
      </c>
      <c r="C10" s="4" t="s">
        <v>0</v>
      </c>
      <c r="D10" s="4" t="s">
        <v>116</v>
      </c>
      <c r="F10" t="str">
        <f t="shared" si="0"/>
        <v>BONEU LIBERT JORGE JEMEL::1::2::Sinergy Eirl</v>
      </c>
    </row>
    <row r="11" spans="1:6" ht="28.5" x14ac:dyDescent="0.25">
      <c r="A11" s="1">
        <v>11</v>
      </c>
      <c r="B11" s="2" t="s">
        <v>117</v>
      </c>
      <c r="C11" s="2" t="s">
        <v>0</v>
      </c>
      <c r="D11" s="2" t="s">
        <v>3</v>
      </c>
      <c r="F11" t="str">
        <f t="shared" si="0"/>
        <v>BUSTAMANTE ROMERO JOSE::1::2::Reniec</v>
      </c>
    </row>
    <row r="12" spans="1:6" ht="42.75" x14ac:dyDescent="0.25">
      <c r="A12" s="3">
        <v>12</v>
      </c>
      <c r="B12" s="4" t="s">
        <v>118</v>
      </c>
      <c r="C12" s="4" t="s">
        <v>0</v>
      </c>
      <c r="D12" s="4" t="s">
        <v>119</v>
      </c>
      <c r="F12" t="str">
        <f t="shared" si="0"/>
        <v>CACEDA SANTILLAN OSCAR IVAN::1::2::Instituto Coreano Avanzado De Ciencia Y Tecnologia</v>
      </c>
    </row>
    <row r="13" spans="1:6" ht="28.5" x14ac:dyDescent="0.25">
      <c r="A13" s="1">
        <v>13</v>
      </c>
      <c r="B13" s="2" t="s">
        <v>120</v>
      </c>
      <c r="C13" s="2" t="s">
        <v>0</v>
      </c>
      <c r="D13" s="2" t="s">
        <v>121</v>
      </c>
      <c r="F13" t="str">
        <f t="shared" si="0"/>
        <v>CAJACHAHUA ESPINOZA LUIS ANGEL::1::2::Teradata S.A.C.</v>
      </c>
    </row>
    <row r="14" spans="1:6" ht="28.5" x14ac:dyDescent="0.25">
      <c r="A14" s="3">
        <v>14</v>
      </c>
      <c r="B14" s="4" t="s">
        <v>122</v>
      </c>
      <c r="C14" s="4" t="s">
        <v>0</v>
      </c>
      <c r="D14" s="4" t="s">
        <v>6</v>
      </c>
      <c r="F14" t="str">
        <f t="shared" si="0"/>
        <v>CANGALAYA LIRA CARLA MARCIA::1::2::Universidad Nacional Mayor De San Marcos</v>
      </c>
    </row>
    <row r="15" spans="1:6" ht="28.5" x14ac:dyDescent="0.25">
      <c r="A15" s="1">
        <v>15</v>
      </c>
      <c r="B15" s="2" t="s">
        <v>123</v>
      </c>
      <c r="C15" s="2" t="s">
        <v>0</v>
      </c>
      <c r="D15" s="2" t="s">
        <v>124</v>
      </c>
      <c r="F15" t="str">
        <f t="shared" si="0"/>
        <v>CARRASCO MERMA YANNICK PATRICK::1::2::Gmd S.A.</v>
      </c>
    </row>
    <row r="16" spans="1:6" ht="28.5" x14ac:dyDescent="0.25">
      <c r="A16" s="3">
        <v>16</v>
      </c>
      <c r="B16" s="4" t="s">
        <v>125</v>
      </c>
      <c r="C16" s="4" t="s">
        <v>0</v>
      </c>
      <c r="D16" s="4" t="s">
        <v>7</v>
      </c>
      <c r="F16" t="str">
        <f t="shared" si="0"/>
        <v>CARRERA SALAS ERNESTO ADOLFO::1::2::Universidad De San Martin De Porres</v>
      </c>
    </row>
    <row r="17" spans="1:6" ht="28.5" x14ac:dyDescent="0.25">
      <c r="A17" s="1">
        <v>17</v>
      </c>
      <c r="B17" s="2" t="s">
        <v>126</v>
      </c>
      <c r="C17" s="2" t="s">
        <v>0</v>
      </c>
      <c r="D17" s="2" t="s">
        <v>8</v>
      </c>
      <c r="F17" t="str">
        <f t="shared" si="0"/>
        <v>CASTILLO CARA JOSE MANUEL::1::2::Universidad Nacional De Ingenieria Uni</v>
      </c>
    </row>
    <row r="18" spans="1:6" ht="28.5" x14ac:dyDescent="0.25">
      <c r="A18" s="3">
        <v>18</v>
      </c>
      <c r="B18" s="4" t="s">
        <v>127</v>
      </c>
      <c r="C18" s="4" t="s">
        <v>0</v>
      </c>
      <c r="D18" s="4" t="s">
        <v>128</v>
      </c>
      <c r="F18" t="str">
        <f t="shared" si="0"/>
        <v>CASTILLO VIZARRES PAOLA ROCIO::1::2::Conectiva Peru S.A.</v>
      </c>
    </row>
    <row r="19" spans="1:6" ht="28.5" x14ac:dyDescent="0.25">
      <c r="A19" s="1">
        <v>19</v>
      </c>
      <c r="B19" s="2" t="s">
        <v>129</v>
      </c>
      <c r="C19" s="2" t="s">
        <v>0</v>
      </c>
      <c r="D19" s="2" t="s">
        <v>130</v>
      </c>
      <c r="F19" t="str">
        <f t="shared" si="0"/>
        <v>CHAUPIN QUISPE JORGE LUIS::1::2::Expertgroup Sac</v>
      </c>
    </row>
    <row r="20" spans="1:6" ht="28.5" x14ac:dyDescent="0.25">
      <c r="A20" s="3">
        <v>20</v>
      </c>
      <c r="B20" s="4" t="s">
        <v>131</v>
      </c>
      <c r="C20" s="4" t="s">
        <v>0</v>
      </c>
      <c r="D20" s="4" t="s">
        <v>132</v>
      </c>
      <c r="F20" t="str">
        <f t="shared" si="0"/>
        <v>CORAL GARAYAR LUIS MARCELLO::1::2::Wong Y Complementos Industriales Asoc Sa</v>
      </c>
    </row>
    <row r="21" spans="1:6" ht="28.5" x14ac:dyDescent="0.25">
      <c r="A21" s="1">
        <v>21</v>
      </c>
      <c r="B21" s="2" t="s">
        <v>133</v>
      </c>
      <c r="C21" s="2" t="s">
        <v>0</v>
      </c>
      <c r="D21" s="2" t="s">
        <v>134</v>
      </c>
      <c r="F21" t="str">
        <f t="shared" si="0"/>
        <v>CORDOVA SOLIS RAUL ANGEL::1::2::Centro Internacional De La Papa (Cip)</v>
      </c>
    </row>
    <row r="22" spans="1:6" ht="28.5" x14ac:dyDescent="0.25">
      <c r="A22" s="3">
        <v>22</v>
      </c>
      <c r="B22" s="4" t="s">
        <v>135</v>
      </c>
      <c r="C22" s="4" t="s">
        <v>0</v>
      </c>
      <c r="D22" s="4" t="s">
        <v>136</v>
      </c>
      <c r="F22" t="str">
        <f t="shared" si="0"/>
        <v>DE LA CRUZ NORIEGA BETTY::1::2::Accenture</v>
      </c>
    </row>
    <row r="23" spans="1:6" ht="42.75" x14ac:dyDescent="0.25">
      <c r="A23" s="1">
        <v>23</v>
      </c>
      <c r="B23" s="2" t="s">
        <v>137</v>
      </c>
      <c r="C23" s="2" t="s">
        <v>0</v>
      </c>
      <c r="D23" s="2" t="s">
        <v>138</v>
      </c>
      <c r="F23" t="str">
        <f t="shared" si="0"/>
        <v>DIAZ UCEDA FRANKLIN AVIMAEL::1::2::Telefónica Gestión De Servicios Compartidos S.A.C.</v>
      </c>
    </row>
    <row r="24" spans="1:6" ht="28.5" x14ac:dyDescent="0.25">
      <c r="A24" s="3">
        <v>24</v>
      </c>
      <c r="B24" s="4" t="s">
        <v>139</v>
      </c>
      <c r="C24" s="4" t="s">
        <v>0</v>
      </c>
      <c r="D24" s="4" t="s">
        <v>2</v>
      </c>
      <c r="F24" t="str">
        <f t="shared" si="0"/>
        <v>ENCISO SALAS LUIS MIGUEL::1::2::Pontificia Universidad Catolica Del Peru</v>
      </c>
    </row>
    <row r="25" spans="1:6" ht="28.5" x14ac:dyDescent="0.25">
      <c r="A25" s="1">
        <v>25</v>
      </c>
      <c r="B25" s="2" t="s">
        <v>140</v>
      </c>
      <c r="C25" s="2" t="s">
        <v>0</v>
      </c>
      <c r="D25" s="2" t="s">
        <v>141</v>
      </c>
      <c r="F25" t="str">
        <f t="shared" si="0"/>
        <v>ESPEJO PEÑA WAGNER::1::2::Gmd Sa</v>
      </c>
    </row>
    <row r="26" spans="1:6" ht="28.5" x14ac:dyDescent="0.25">
      <c r="A26" s="3">
        <v>26</v>
      </c>
      <c r="B26" s="4" t="s">
        <v>142</v>
      </c>
      <c r="C26" s="4" t="s">
        <v>0</v>
      </c>
      <c r="D26" s="4" t="s">
        <v>143</v>
      </c>
      <c r="F26" t="str">
        <f t="shared" si="0"/>
        <v>ESPINOZA MENDOZA RICARDO MARTIN::1::2::Lean Startup Machine</v>
      </c>
    </row>
    <row r="27" spans="1:6" ht="28.5" x14ac:dyDescent="0.25">
      <c r="A27" s="1">
        <v>27</v>
      </c>
      <c r="B27" s="2" t="s">
        <v>144</v>
      </c>
      <c r="C27" s="2" t="s">
        <v>0</v>
      </c>
      <c r="D27" s="2" t="s">
        <v>145</v>
      </c>
      <c r="F27" t="str">
        <f t="shared" si="0"/>
        <v>ESPINOZA MENDOZA LENIN RICHARD::1::2::Banco De Credito</v>
      </c>
    </row>
    <row r="28" spans="1:6" ht="42.75" x14ac:dyDescent="0.25">
      <c r="A28" s="3">
        <v>28</v>
      </c>
      <c r="B28" s="4" t="s">
        <v>146</v>
      </c>
      <c r="C28" s="4" t="s">
        <v>0</v>
      </c>
      <c r="D28" s="4" t="s">
        <v>147</v>
      </c>
      <c r="F28" t="str">
        <f t="shared" si="0"/>
        <v>FERNANDEZ IPARRAGUIRRE JADDY SILVANA::1::2::Banco De La Nacion - Pat.Fid Du036</v>
      </c>
    </row>
    <row r="29" spans="1:6" ht="28.5" x14ac:dyDescent="0.25">
      <c r="A29" s="1">
        <v>29</v>
      </c>
      <c r="B29" s="2" t="s">
        <v>148</v>
      </c>
      <c r="C29" s="2" t="s">
        <v>0</v>
      </c>
      <c r="D29" s="2" t="s">
        <v>2</v>
      </c>
      <c r="F29" t="str">
        <f t="shared" si="0"/>
        <v>FLORES GARCIA LUIS ALBERTO::1::2::Pontificia Universidad Catolica Del Peru</v>
      </c>
    </row>
    <row r="30" spans="1:6" ht="28.5" x14ac:dyDescent="0.25">
      <c r="A30" s="3">
        <v>30</v>
      </c>
      <c r="B30" s="4" t="s">
        <v>149</v>
      </c>
      <c r="C30" s="4" t="s">
        <v>0</v>
      </c>
      <c r="D30" s="4" t="s">
        <v>1</v>
      </c>
      <c r="F30" t="str">
        <f t="shared" si="0"/>
        <v>FLORIAN CRUZ LAURA ELIZABETH::1::2::Universidad Peruana De Ciencias Aplicada</v>
      </c>
    </row>
    <row r="31" spans="1:6" ht="28.5" x14ac:dyDescent="0.25">
      <c r="A31" s="1">
        <v>31</v>
      </c>
      <c r="B31" s="2" t="s">
        <v>150</v>
      </c>
      <c r="C31" s="2" t="s">
        <v>0</v>
      </c>
      <c r="D31" s="2" t="s">
        <v>151</v>
      </c>
      <c r="F31" t="str">
        <f t="shared" si="0"/>
        <v>GALLEGOS VELGARA HENRY GIOVANNY::1::2::Instituto Nacional De Salud</v>
      </c>
    </row>
    <row r="32" spans="1:6" ht="28.5" x14ac:dyDescent="0.25">
      <c r="A32" s="3">
        <v>32</v>
      </c>
      <c r="B32" s="4" t="s">
        <v>152</v>
      </c>
      <c r="C32" s="4" t="s">
        <v>0</v>
      </c>
      <c r="D32" s="4" t="s">
        <v>153</v>
      </c>
      <c r="F32" t="str">
        <f t="shared" si="0"/>
        <v>GARCIA GARCIA CECILIA::1::2::Avantica Technologies</v>
      </c>
    </row>
    <row r="33" spans="1:6" ht="28.5" x14ac:dyDescent="0.25">
      <c r="A33" s="1">
        <v>33</v>
      </c>
      <c r="B33" s="2" t="s">
        <v>154</v>
      </c>
      <c r="C33" s="2" t="s">
        <v>0</v>
      </c>
      <c r="D33" s="2" t="s">
        <v>155</v>
      </c>
      <c r="F33" t="str">
        <f t="shared" si="0"/>
        <v>GARCIA RUIZ JHON HENRY::1::2::Consultoria Yaroslab Sac</v>
      </c>
    </row>
    <row r="34" spans="1:6" ht="28.5" x14ac:dyDescent="0.25">
      <c r="A34" s="3">
        <v>34</v>
      </c>
      <c r="B34" s="4" t="s">
        <v>156</v>
      </c>
      <c r="C34" s="4" t="s">
        <v>0</v>
      </c>
      <c r="D34" s="4" t="s">
        <v>8</v>
      </c>
      <c r="F34" t="str">
        <f t="shared" si="0"/>
        <v>GAVIDIA CALDERON CARLOS GABRIEL::1::2::Universidad Nacional De Ingenieria Uni</v>
      </c>
    </row>
    <row r="35" spans="1:6" ht="28.5" x14ac:dyDescent="0.25">
      <c r="A35" s="1">
        <v>35</v>
      </c>
      <c r="B35" s="2" t="s">
        <v>157</v>
      </c>
      <c r="C35" s="2" t="s">
        <v>0</v>
      </c>
      <c r="D35" s="2" t="s">
        <v>158</v>
      </c>
      <c r="F35" t="str">
        <f t="shared" si="0"/>
        <v>GILT LOPEZ HUBER PAUL::1::2::Universidad Privada Telesup S.A.C.</v>
      </c>
    </row>
    <row r="36" spans="1:6" ht="28.5" x14ac:dyDescent="0.25">
      <c r="A36" s="3">
        <v>36</v>
      </c>
      <c r="B36" s="4" t="s">
        <v>159</v>
      </c>
      <c r="C36" s="4" t="s">
        <v>0</v>
      </c>
      <c r="D36" s="4" t="s">
        <v>2</v>
      </c>
      <c r="F36" t="str">
        <f t="shared" si="0"/>
        <v>HERRERA GELDRES IVAN ZICO SEGUNDO::1::2::Pontificia Universidad Catolica Del Peru</v>
      </c>
    </row>
    <row r="37" spans="1:6" ht="42.75" x14ac:dyDescent="0.25">
      <c r="A37" s="1">
        <v>37</v>
      </c>
      <c r="B37" s="2" t="s">
        <v>160</v>
      </c>
      <c r="C37" s="2" t="s">
        <v>0</v>
      </c>
      <c r="D37" s="2" t="s">
        <v>1</v>
      </c>
      <c r="F37" t="str">
        <f t="shared" si="0"/>
        <v>KOBAYASHI GUTIERREZ ALFRED HAYOSHI::1::2::Universidad Peruana De Ciencias Aplicada</v>
      </c>
    </row>
    <row r="38" spans="1:6" ht="28.5" x14ac:dyDescent="0.25">
      <c r="A38" s="3">
        <v>38</v>
      </c>
      <c r="B38" s="4" t="s">
        <v>161</v>
      </c>
      <c r="C38" s="4" t="s">
        <v>0</v>
      </c>
      <c r="D38" s="4" t="s">
        <v>162</v>
      </c>
      <c r="F38" t="str">
        <f t="shared" si="0"/>
        <v>LEON HUAMAN EDUARDO MIGUEL::1::2::Compañia De Minas Buenaventura S.A.A.</v>
      </c>
    </row>
    <row r="39" spans="1:6" ht="42.75" x14ac:dyDescent="0.25">
      <c r="A39" s="1">
        <v>39</v>
      </c>
      <c r="B39" s="2" t="s">
        <v>163</v>
      </c>
      <c r="C39" s="2" t="s">
        <v>0</v>
      </c>
      <c r="D39" s="2" t="s">
        <v>164</v>
      </c>
      <c r="F39" t="str">
        <f t="shared" si="0"/>
        <v>LEON PEREIRA CESAR ENRIQUE::1::2::Oficina Nacional De Gobierno Electrónico E Informática</v>
      </c>
    </row>
    <row r="40" spans="1:6" ht="28.5" x14ac:dyDescent="0.25">
      <c r="A40" s="3">
        <v>40</v>
      </c>
      <c r="B40" s="4" t="s">
        <v>165</v>
      </c>
      <c r="C40" s="4" t="s">
        <v>0</v>
      </c>
      <c r="D40" s="4" t="s">
        <v>166</v>
      </c>
      <c r="F40" t="str">
        <f t="shared" si="0"/>
        <v>LINARES TORRES FREDDY::1::2::Cominstall S.A.C.</v>
      </c>
    </row>
    <row r="41" spans="1:6" ht="28.5" x14ac:dyDescent="0.25">
      <c r="A41" s="1">
        <v>41</v>
      </c>
      <c r="B41" s="2" t="s">
        <v>167</v>
      </c>
      <c r="C41" s="2" t="s">
        <v>0</v>
      </c>
      <c r="D41" s="2" t="s">
        <v>168</v>
      </c>
      <c r="F41" t="str">
        <f t="shared" si="0"/>
        <v>LINARES VILA JUAN CARLOS::1::2::It Solutions Group</v>
      </c>
    </row>
    <row r="42" spans="1:6" ht="28.5" x14ac:dyDescent="0.25">
      <c r="A42" s="3">
        <v>42</v>
      </c>
      <c r="B42" s="4" t="s">
        <v>169</v>
      </c>
      <c r="C42" s="4" t="s">
        <v>0</v>
      </c>
      <c r="D42" s="4" t="s">
        <v>170</v>
      </c>
      <c r="F42" t="str">
        <f t="shared" si="0"/>
        <v>LOPEZ CARDENAS EDWARD PAVEL::1::2::Almacenes Y Logistica S.A.</v>
      </c>
    </row>
    <row r="43" spans="1:6" ht="28.5" x14ac:dyDescent="0.25">
      <c r="A43" s="1">
        <v>43</v>
      </c>
      <c r="B43" s="2" t="s">
        <v>171</v>
      </c>
      <c r="C43" s="2" t="s">
        <v>0</v>
      </c>
      <c r="D43" s="2" t="s">
        <v>172</v>
      </c>
      <c r="F43" t="str">
        <f t="shared" si="0"/>
        <v>MALAVER CIUDAD ALDO JUNIOR::1::2::Cng Holdings Peru Limited S.R.L.</v>
      </c>
    </row>
    <row r="44" spans="1:6" ht="28.5" x14ac:dyDescent="0.25">
      <c r="A44" s="3">
        <v>44</v>
      </c>
      <c r="B44" s="4" t="s">
        <v>173</v>
      </c>
      <c r="C44" s="4" t="s">
        <v>0</v>
      </c>
      <c r="D44" s="4" t="s">
        <v>174</v>
      </c>
      <c r="F44" t="str">
        <f t="shared" si="0"/>
        <v>MARIN HURTADO HERMAN DAVID::1::2::Laboratoria</v>
      </c>
    </row>
    <row r="45" spans="1:6" ht="42.75" x14ac:dyDescent="0.25">
      <c r="A45" s="1">
        <v>45</v>
      </c>
      <c r="B45" s="2" t="s">
        <v>175</v>
      </c>
      <c r="C45" s="2" t="s">
        <v>0</v>
      </c>
      <c r="D45" s="2" t="s">
        <v>176</v>
      </c>
      <c r="F45" t="str">
        <f t="shared" si="0"/>
        <v>MOQUILLAZA VIZARRETA MIGUEL ARTURO::1::2::Bbva Banco Continental</v>
      </c>
    </row>
    <row r="46" spans="1:6" ht="28.5" x14ac:dyDescent="0.25">
      <c r="A46" s="3">
        <v>46</v>
      </c>
      <c r="B46" s="4" t="s">
        <v>177</v>
      </c>
      <c r="C46" s="4" t="s">
        <v>0</v>
      </c>
      <c r="D46" s="4" t="s">
        <v>178</v>
      </c>
      <c r="F46" t="str">
        <f t="shared" si="0"/>
        <v>MUÑOZ DEL RIO MARTIN FELIX::1::2::Instituto Nacional De Estad. E Informati</v>
      </c>
    </row>
    <row r="47" spans="1:6" ht="28.5" x14ac:dyDescent="0.25">
      <c r="A47" s="1">
        <v>47</v>
      </c>
      <c r="B47" s="2" t="s">
        <v>179</v>
      </c>
      <c r="C47" s="2" t="s">
        <v>0</v>
      </c>
      <c r="D47" s="2" t="s">
        <v>2</v>
      </c>
      <c r="F47" t="str">
        <f t="shared" si="0"/>
        <v>MURILLO VELIZ BRAULIO OSCAR::1::2::Pontificia Universidad Catolica Del Peru</v>
      </c>
    </row>
    <row r="48" spans="1:6" ht="28.5" x14ac:dyDescent="0.25">
      <c r="A48" s="3">
        <v>48</v>
      </c>
      <c r="B48" s="4" t="s">
        <v>180</v>
      </c>
      <c r="C48" s="4" t="s">
        <v>0</v>
      </c>
      <c r="D48" s="4" t="s">
        <v>11</v>
      </c>
      <c r="F48" t="str">
        <f t="shared" si="0"/>
        <v>NUÑEZ DEL PRADO CORTEZ MIGUEL::1::2::Universidad Del Pacifico</v>
      </c>
    </row>
    <row r="49" spans="1:6" ht="28.5" x14ac:dyDescent="0.25">
      <c r="A49" s="1">
        <v>49</v>
      </c>
      <c r="B49" s="2" t="s">
        <v>181</v>
      </c>
      <c r="C49" s="2" t="s">
        <v>0</v>
      </c>
      <c r="D49" s="2" t="s">
        <v>2</v>
      </c>
      <c r="F49" t="str">
        <f t="shared" si="0"/>
        <v>PALMA STANCIUC ROSANNA INES::1::2::Pontificia Universidad Catolica Del Peru</v>
      </c>
    </row>
    <row r="50" spans="1:6" ht="28.5" x14ac:dyDescent="0.25">
      <c r="A50" s="3">
        <v>50</v>
      </c>
      <c r="B50" s="4" t="s">
        <v>182</v>
      </c>
      <c r="C50" s="4" t="s">
        <v>0</v>
      </c>
      <c r="D50" s="4" t="s">
        <v>183</v>
      </c>
      <c r="F50" t="str">
        <f t="shared" si="0"/>
        <v>PARIONA ALFARO MICHAEL::1::2::Oncocare S.A.C.</v>
      </c>
    </row>
    <row r="51" spans="1:6" ht="28.5" x14ac:dyDescent="0.25">
      <c r="A51" s="1">
        <v>51</v>
      </c>
      <c r="B51" s="2" t="s">
        <v>184</v>
      </c>
      <c r="C51" s="2" t="s">
        <v>0</v>
      </c>
      <c r="D51" s="2" t="s">
        <v>8</v>
      </c>
      <c r="F51" t="str">
        <f t="shared" si="0"/>
        <v>PAUCAR CURASMA RONALD::1::2::Universidad Nacional De Ingenieria Uni</v>
      </c>
    </row>
    <row r="52" spans="1:6" ht="28.5" x14ac:dyDescent="0.25">
      <c r="A52" s="3">
        <v>52</v>
      </c>
      <c r="B52" s="4" t="s">
        <v>185</v>
      </c>
      <c r="C52" s="4" t="s">
        <v>0</v>
      </c>
      <c r="D52" s="4" t="s">
        <v>186</v>
      </c>
      <c r="F52" t="str">
        <f t="shared" si="0"/>
        <v>PAUCAR CURASMA HERMINIO::1::2::Ministerio Publico-Gerencia General</v>
      </c>
    </row>
    <row r="53" spans="1:6" ht="28.5" x14ac:dyDescent="0.25">
      <c r="A53" s="1">
        <v>53</v>
      </c>
      <c r="B53" s="2" t="s">
        <v>187</v>
      </c>
      <c r="C53" s="2" t="s">
        <v>0</v>
      </c>
      <c r="D53" s="2" t="s">
        <v>2</v>
      </c>
      <c r="F53" t="str">
        <f t="shared" si="0"/>
        <v>PAZ ESPINOZA FREDDY ALBERTO::1::2::Pontificia Universidad Catolica Del Peru</v>
      </c>
    </row>
    <row r="54" spans="1:6" ht="28.5" x14ac:dyDescent="0.25">
      <c r="A54" s="3">
        <v>54</v>
      </c>
      <c r="B54" s="4" t="s">
        <v>188</v>
      </c>
      <c r="C54" s="4" t="s">
        <v>0</v>
      </c>
      <c r="D54" s="4" t="s">
        <v>189</v>
      </c>
      <c r="F54" t="str">
        <f t="shared" si="0"/>
        <v>PEBES TRUJILLO MIGUEL RAUL::1::2::Nextel Del Perú</v>
      </c>
    </row>
    <row r="55" spans="1:6" ht="42.75" x14ac:dyDescent="0.25">
      <c r="A55" s="1">
        <v>55</v>
      </c>
      <c r="B55" s="2" t="s">
        <v>190</v>
      </c>
      <c r="C55" s="2" t="s">
        <v>0</v>
      </c>
      <c r="D55" s="2" t="s">
        <v>191</v>
      </c>
      <c r="F55" t="str">
        <f t="shared" si="0"/>
        <v>PEREZ MENDOZA CARMEN LUCY::1::2::Servic Nac De Adiestram En Trabaj Indust</v>
      </c>
    </row>
    <row r="56" spans="1:6" ht="28.5" x14ac:dyDescent="0.25">
      <c r="A56" s="3">
        <v>56</v>
      </c>
      <c r="B56" s="4" t="s">
        <v>192</v>
      </c>
      <c r="C56" s="4" t="s">
        <v>0</v>
      </c>
      <c r="D56" s="4" t="s">
        <v>162</v>
      </c>
      <c r="F56" t="str">
        <f t="shared" si="0"/>
        <v>PEREZ ÑAVINCOPA DANNY ERNESTO::1::2::Compañia De Minas Buenaventura S.A.A.</v>
      </c>
    </row>
    <row r="57" spans="1:6" ht="28.5" x14ac:dyDescent="0.25">
      <c r="A57" s="1">
        <v>57</v>
      </c>
      <c r="B57" s="2" t="s">
        <v>193</v>
      </c>
      <c r="C57" s="2" t="s">
        <v>0</v>
      </c>
      <c r="D57" s="2" t="s">
        <v>194</v>
      </c>
      <c r="F57" t="str">
        <f t="shared" si="0"/>
        <v>PONCE ZAMORA LIZETH JACQUELINE::1::2::Universidad Peruana Cayetano Heredia</v>
      </c>
    </row>
    <row r="58" spans="1:6" ht="28.5" x14ac:dyDescent="0.25">
      <c r="A58" s="3">
        <v>58</v>
      </c>
      <c r="B58" s="4" t="s">
        <v>195</v>
      </c>
      <c r="C58" s="4" t="s">
        <v>0</v>
      </c>
      <c r="D58" s="4" t="s">
        <v>4</v>
      </c>
      <c r="F58" t="str">
        <f t="shared" si="0"/>
        <v>QUINTANA CRUZ HERNAN ALEJANDRO::1::2::Universidad De Lima</v>
      </c>
    </row>
    <row r="59" spans="1:6" ht="28.5" x14ac:dyDescent="0.25">
      <c r="A59" s="1">
        <v>59</v>
      </c>
      <c r="B59" s="2" t="s">
        <v>196</v>
      </c>
      <c r="C59" s="2" t="s">
        <v>0</v>
      </c>
      <c r="D59" s="2" t="s">
        <v>12</v>
      </c>
      <c r="F59" t="str">
        <f t="shared" si="0"/>
        <v>QUINTO ANCIETA JAVIER RICHARD::1::2::Unidad Ejecutora 002 - Inictel-Uni</v>
      </c>
    </row>
    <row r="60" spans="1:6" ht="28.5" x14ac:dyDescent="0.25">
      <c r="A60" s="3">
        <v>60</v>
      </c>
      <c r="B60" s="4" t="s">
        <v>197</v>
      </c>
      <c r="C60" s="4" t="s">
        <v>0</v>
      </c>
      <c r="D60" s="4" t="s">
        <v>198</v>
      </c>
      <c r="F60" t="str">
        <f t="shared" si="0"/>
        <v>QUINTO HUAMAN CARLOS::1::2::Ministerio De Defensa - Ejercito</v>
      </c>
    </row>
    <row r="61" spans="1:6" ht="28.5" x14ac:dyDescent="0.25">
      <c r="A61" s="1">
        <v>61</v>
      </c>
      <c r="B61" s="2" t="s">
        <v>199</v>
      </c>
      <c r="C61" s="2" t="s">
        <v>0</v>
      </c>
      <c r="D61" s="2" t="s">
        <v>7</v>
      </c>
      <c r="F61" t="str">
        <f t="shared" si="0"/>
        <v>QUISPE RODRIGUEZ ANA MILAGROS JANET::1::2::Universidad De San Martin De Porres</v>
      </c>
    </row>
    <row r="62" spans="1:6" ht="28.5" x14ac:dyDescent="0.25">
      <c r="A62" s="3">
        <v>62</v>
      </c>
      <c r="B62" s="4" t="s">
        <v>200</v>
      </c>
      <c r="C62" s="4" t="s">
        <v>0</v>
      </c>
      <c r="D62" s="4" t="s">
        <v>10</v>
      </c>
      <c r="F62" t="str">
        <f t="shared" si="0"/>
        <v>RODRIGUEZ BACA LISET SULAY::1::2::Universidad Cesar Vallejo S.A.C.</v>
      </c>
    </row>
    <row r="63" spans="1:6" ht="42.75" x14ac:dyDescent="0.25">
      <c r="A63" s="1">
        <v>63</v>
      </c>
      <c r="B63" s="2" t="s">
        <v>201</v>
      </c>
      <c r="C63" s="2" t="s">
        <v>0</v>
      </c>
      <c r="D63" s="2"/>
      <c r="F63" t="str">
        <f t="shared" si="0"/>
        <v>RODRIGUEZ CONDEZO DAVID ARMANDO::1::2::</v>
      </c>
    </row>
    <row r="64" spans="1:6" ht="28.5" x14ac:dyDescent="0.25">
      <c r="A64" s="3">
        <v>64</v>
      </c>
      <c r="B64" s="4" t="s">
        <v>202</v>
      </c>
      <c r="C64" s="4" t="s">
        <v>0</v>
      </c>
      <c r="D64" s="4" t="s">
        <v>203</v>
      </c>
      <c r="F64" t="str">
        <f t="shared" si="0"/>
        <v>RODRIGUEZ MALLMA MIRKO JERBER::1::2::Axcess Financial</v>
      </c>
    </row>
    <row r="65" spans="1:6" ht="28.5" x14ac:dyDescent="0.25">
      <c r="A65" s="1">
        <v>65</v>
      </c>
      <c r="B65" s="2" t="s">
        <v>204</v>
      </c>
      <c r="C65" s="2" t="s">
        <v>0</v>
      </c>
      <c r="D65" s="2" t="s">
        <v>205</v>
      </c>
      <c r="F65" t="str">
        <f t="shared" si="0"/>
        <v>ROJAS HILARIO GARY CRISTOPHER::1::2::Tiggres S.A.</v>
      </c>
    </row>
    <row r="66" spans="1:6" ht="28.5" x14ac:dyDescent="0.25">
      <c r="A66" s="3">
        <v>66</v>
      </c>
      <c r="B66" s="4" t="s">
        <v>206</v>
      </c>
      <c r="C66" s="4" t="s">
        <v>0</v>
      </c>
      <c r="D66" s="4" t="s">
        <v>207</v>
      </c>
      <c r="F66" t="str">
        <f t="shared" ref="F66:F81" si="1">CONCATENATE(B66,"::",1,"::",2,"::",D66)</f>
        <v>SABANA MENDOZA MARIBEL ELIZABETH::1::2::Provias Nacional -Mtc</v>
      </c>
    </row>
    <row r="67" spans="1:6" ht="28.5" x14ac:dyDescent="0.25">
      <c r="A67" s="1">
        <v>67</v>
      </c>
      <c r="B67" s="2" t="s">
        <v>208</v>
      </c>
      <c r="C67" s="2" t="s">
        <v>0</v>
      </c>
      <c r="D67" s="2" t="s">
        <v>8</v>
      </c>
      <c r="F67" t="str">
        <f t="shared" si="1"/>
        <v>SALGADO CANAL JOSE ANTONIO::1::2::Universidad Nacional De Ingenieria Uni</v>
      </c>
    </row>
    <row r="68" spans="1:6" ht="28.5" x14ac:dyDescent="0.25">
      <c r="A68" s="3">
        <v>68</v>
      </c>
      <c r="B68" s="4" t="s">
        <v>209</v>
      </c>
      <c r="C68" s="4" t="s">
        <v>0</v>
      </c>
      <c r="D68" s="4" t="s">
        <v>2</v>
      </c>
      <c r="F68" t="str">
        <f t="shared" si="1"/>
        <v>SANCHEZ ANTEZANA JUAN MANUEL::1::2::Pontificia Universidad Catolica Del Peru</v>
      </c>
    </row>
    <row r="69" spans="1:6" ht="28.5" x14ac:dyDescent="0.25">
      <c r="A69" s="1">
        <v>69</v>
      </c>
      <c r="B69" s="2" t="s">
        <v>210</v>
      </c>
      <c r="C69" s="2" t="s">
        <v>0</v>
      </c>
      <c r="D69" s="2" t="s">
        <v>2</v>
      </c>
      <c r="F69" t="str">
        <f t="shared" si="1"/>
        <v>SANCHEZ LOAYZA RICARDO MIGUEL::1::2::Pontificia Universidad Catolica Del Peru</v>
      </c>
    </row>
    <row r="70" spans="1:6" ht="28.5" x14ac:dyDescent="0.25">
      <c r="A70" s="3">
        <v>70</v>
      </c>
      <c r="B70" s="4" t="s">
        <v>211</v>
      </c>
      <c r="C70" s="4" t="s">
        <v>0</v>
      </c>
      <c r="D70" s="4" t="s">
        <v>212</v>
      </c>
      <c r="F70" t="str">
        <f t="shared" si="1"/>
        <v>SIHUAY ROJAS MARILYN GIANNINA::1::2::Telefónica Del Perú Sa</v>
      </c>
    </row>
    <row r="71" spans="1:6" ht="28.5" x14ac:dyDescent="0.25">
      <c r="A71" s="1">
        <v>71</v>
      </c>
      <c r="B71" s="2" t="s">
        <v>213</v>
      </c>
      <c r="C71" s="2" t="s">
        <v>0</v>
      </c>
      <c r="D71" s="2" t="s">
        <v>176</v>
      </c>
      <c r="F71" t="str">
        <f t="shared" si="1"/>
        <v>SULCA FLORES RICARDO ANDRE::1::2::Bbva Banco Continental</v>
      </c>
    </row>
    <row r="72" spans="1:6" ht="28.5" x14ac:dyDescent="0.25">
      <c r="A72" s="3">
        <v>72</v>
      </c>
      <c r="B72" s="4" t="s">
        <v>214</v>
      </c>
      <c r="C72" s="4" t="s">
        <v>0</v>
      </c>
      <c r="D72" s="4" t="s">
        <v>5</v>
      </c>
      <c r="F72" t="str">
        <f t="shared" si="1"/>
        <v>SUMARRIVA LEZAMA OMAR FERNANDO LIU::1::2::Universidad Esan</v>
      </c>
    </row>
    <row r="73" spans="1:6" ht="42.75" x14ac:dyDescent="0.25">
      <c r="A73" s="1">
        <v>73</v>
      </c>
      <c r="B73" s="2" t="s">
        <v>215</v>
      </c>
      <c r="C73" s="2" t="s">
        <v>0</v>
      </c>
      <c r="D73" s="2" t="s">
        <v>216</v>
      </c>
      <c r="F73" t="str">
        <f t="shared" si="1"/>
        <v>TENORIO TRIGOSO ALONSO::1::2::Centro De Tecnologias De Informacion Y Comunicaciones - Ctic</v>
      </c>
    </row>
    <row r="74" spans="1:6" ht="28.5" x14ac:dyDescent="0.25">
      <c r="A74" s="3">
        <v>74</v>
      </c>
      <c r="B74" s="4" t="s">
        <v>217</v>
      </c>
      <c r="C74" s="4" t="s">
        <v>0</v>
      </c>
      <c r="D74" s="4" t="s">
        <v>218</v>
      </c>
      <c r="F74" t="str">
        <f t="shared" si="1"/>
        <v>TITO MITMA JORGE FELIX::1::2::Ibm Del Perú</v>
      </c>
    </row>
    <row r="75" spans="1:6" ht="28.5" x14ac:dyDescent="0.25">
      <c r="A75" s="1">
        <v>75</v>
      </c>
      <c r="B75" s="2" t="s">
        <v>219</v>
      </c>
      <c r="C75" s="2" t="s">
        <v>0</v>
      </c>
      <c r="D75" s="2" t="s">
        <v>220</v>
      </c>
      <c r="F75" t="str">
        <f t="shared" si="1"/>
        <v>TOCTO CANO ESTEBAN::1::2::Universidad Peruana Union</v>
      </c>
    </row>
    <row r="76" spans="1:6" ht="28.5" x14ac:dyDescent="0.25">
      <c r="A76" s="3">
        <v>76</v>
      </c>
      <c r="B76" s="4" t="s">
        <v>221</v>
      </c>
      <c r="C76" s="4" t="s">
        <v>0</v>
      </c>
      <c r="D76" s="4" t="s">
        <v>194</v>
      </c>
      <c r="F76" t="str">
        <f t="shared" si="1"/>
        <v>VARGAS CUENTAS NATALIA INDIRA::1::2::Universidad Peruana Cayetano Heredia</v>
      </c>
    </row>
    <row r="77" spans="1:6" ht="28.5" x14ac:dyDescent="0.25">
      <c r="A77" s="1">
        <v>77</v>
      </c>
      <c r="B77" s="2" t="s">
        <v>222</v>
      </c>
      <c r="C77" s="2" t="s">
        <v>0</v>
      </c>
      <c r="D77" s="2" t="s">
        <v>6</v>
      </c>
      <c r="F77" t="str">
        <f t="shared" si="1"/>
        <v>VARGAS LICUONA MIGUEL ANGEL::1::2::Universidad Nacional Mayor De San Marcos</v>
      </c>
    </row>
    <row r="78" spans="1:6" ht="28.5" x14ac:dyDescent="0.25">
      <c r="A78" s="3">
        <v>78</v>
      </c>
      <c r="B78" s="4" t="s">
        <v>223</v>
      </c>
      <c r="C78" s="4" t="s">
        <v>0</v>
      </c>
      <c r="D78" s="4" t="s">
        <v>224</v>
      </c>
      <c r="F78" t="str">
        <f t="shared" si="1"/>
        <v>VEGA JAIME WILFREDO::1::2::Instituto Nacional De Defensa Civil</v>
      </c>
    </row>
    <row r="79" spans="1:6" ht="42.75" x14ac:dyDescent="0.25">
      <c r="A79" s="1">
        <v>79</v>
      </c>
      <c r="B79" s="2" t="s">
        <v>225</v>
      </c>
      <c r="C79" s="2" t="s">
        <v>0</v>
      </c>
      <c r="D79" s="2" t="s">
        <v>13</v>
      </c>
      <c r="F79" t="str">
        <f t="shared" si="1"/>
        <v>VILLAVICENCIO BERNAL JOSE LUIS RENATO::1::2::Compañia Peruana De Medios De Pago</v>
      </c>
    </row>
    <row r="80" spans="1:6" ht="42.75" x14ac:dyDescent="0.25">
      <c r="A80" s="3">
        <v>80</v>
      </c>
      <c r="B80" s="4" t="s">
        <v>226</v>
      </c>
      <c r="C80" s="4" t="s">
        <v>0</v>
      </c>
      <c r="D80" s="4" t="s">
        <v>2</v>
      </c>
      <c r="F80" t="str">
        <f t="shared" si="1"/>
        <v>ZAPATA DEL RIO CLAUDIA MARIA DEL PILAR::1::2::Pontificia Universidad Catolica Del Peru</v>
      </c>
    </row>
    <row r="81" spans="1:6" ht="28.5" x14ac:dyDescent="0.25">
      <c r="A81" s="1">
        <v>81</v>
      </c>
      <c r="B81" s="2" t="s">
        <v>227</v>
      </c>
      <c r="C81" s="2" t="s">
        <v>0</v>
      </c>
      <c r="D81" s="2" t="s">
        <v>228</v>
      </c>
      <c r="F81" t="str">
        <f t="shared" si="1"/>
        <v>ZELAYA HERRERA DAVID EDICSON::1::2::Dsb Mobile Sac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workbookViewId="0">
      <selection activeCell="F76" sqref="F1:F76"/>
    </sheetView>
  </sheetViews>
  <sheetFormatPr baseColWidth="10" defaultRowHeight="15" x14ac:dyDescent="0.25"/>
  <cols>
    <col min="2" max="4" width="24.140625" customWidth="1"/>
    <col min="6" max="6" width="11.85546875" bestFit="1" customWidth="1"/>
  </cols>
  <sheetData>
    <row r="1" spans="1:6" ht="42.75" x14ac:dyDescent="0.25">
      <c r="A1" s="1">
        <v>1</v>
      </c>
      <c r="B1" s="2" t="s">
        <v>229</v>
      </c>
      <c r="C1" s="2" t="s">
        <v>1</v>
      </c>
      <c r="D1" s="2"/>
      <c r="F1" t="str">
        <f>CONCATENATE(B1,"::",2,"::",2,"::",C1)</f>
        <v>ADERHOLD CALDERON GERD DANIEL HOLGER::2::2::Universidad Peruana De Ciencias Aplicada</v>
      </c>
    </row>
    <row r="2" spans="1:6" ht="28.5" x14ac:dyDescent="0.25">
      <c r="A2" s="3">
        <v>2</v>
      </c>
      <c r="B2" s="4" t="s">
        <v>230</v>
      </c>
      <c r="C2" s="4" t="s">
        <v>231</v>
      </c>
      <c r="D2" s="4"/>
      <c r="F2" t="str">
        <f t="shared" ref="F2:F65" si="0">CONCATENATE(B2,"::",2,"::",2,"::",C2)</f>
        <v>ALANIA HURTADO GINO FRANCISCO::2::2::Entel Peru S.A.</v>
      </c>
    </row>
    <row r="3" spans="1:6" ht="28.5" x14ac:dyDescent="0.25">
      <c r="A3" s="1">
        <v>3</v>
      </c>
      <c r="B3" s="2" t="s">
        <v>232</v>
      </c>
      <c r="C3" s="2" t="s">
        <v>233</v>
      </c>
      <c r="D3" s="2"/>
      <c r="F3" t="str">
        <f t="shared" si="0"/>
        <v>ALVARADO REVATA JORGE LUIS::2::2::Natural Computing</v>
      </c>
    </row>
    <row r="4" spans="1:6" ht="28.5" x14ac:dyDescent="0.25">
      <c r="A4" s="3">
        <v>4</v>
      </c>
      <c r="B4" s="4" t="s">
        <v>234</v>
      </c>
      <c r="C4" s="4" t="s">
        <v>235</v>
      </c>
      <c r="D4" s="4"/>
      <c r="F4" t="str">
        <f t="shared" si="0"/>
        <v>ASTOCAZA JUNES RAUL OMAR::2::2::Nokia Solutions And Networks Peru S.A.</v>
      </c>
    </row>
    <row r="5" spans="1:6" ht="28.5" x14ac:dyDescent="0.25">
      <c r="A5" s="1">
        <v>5</v>
      </c>
      <c r="B5" s="2" t="s">
        <v>236</v>
      </c>
      <c r="C5" s="2" t="s">
        <v>1</v>
      </c>
      <c r="D5" s="2"/>
      <c r="F5" t="str">
        <f t="shared" si="0"/>
        <v>AUGUSTIN DE LOAYZA PERCY ALLAN::2::2::Universidad Peruana De Ciencias Aplicada</v>
      </c>
    </row>
    <row r="6" spans="1:6" ht="28.5" x14ac:dyDescent="0.25">
      <c r="A6" s="3">
        <v>6</v>
      </c>
      <c r="B6" s="4" t="s">
        <v>109</v>
      </c>
      <c r="C6" s="4" t="s">
        <v>2</v>
      </c>
      <c r="D6" s="4"/>
      <c r="F6" t="str">
        <f t="shared" si="0"/>
        <v>BALDEON MEDRANO JOHAN PAUL::2::2::Pontificia Universidad Catolica Del Peru</v>
      </c>
    </row>
    <row r="7" spans="1:6" ht="28.5" x14ac:dyDescent="0.25">
      <c r="A7" s="1">
        <v>7</v>
      </c>
      <c r="B7" s="2" t="s">
        <v>112</v>
      </c>
      <c r="C7" s="2" t="s">
        <v>113</v>
      </c>
      <c r="D7" s="2"/>
      <c r="F7" t="str">
        <f t="shared" si="0"/>
        <v>BAUTISTA RAMOS MARTINA ESTELA::2::2::Universidad Privada Norbert Wiener S.A.</v>
      </c>
    </row>
    <row r="8" spans="1:6" ht="42.75" x14ac:dyDescent="0.25">
      <c r="A8" s="3">
        <v>8</v>
      </c>
      <c r="B8" s="4" t="s">
        <v>237</v>
      </c>
      <c r="C8" s="4" t="s">
        <v>238</v>
      </c>
      <c r="D8" s="4"/>
      <c r="F8" t="str">
        <f t="shared" si="0"/>
        <v>BAZAN BECERRA ROXANA PAOLA::2::2::Instituto Interamericano De Cooperación Para La Agricultura</v>
      </c>
    </row>
    <row r="9" spans="1:6" ht="42.75" x14ac:dyDescent="0.25">
      <c r="A9" s="1">
        <v>9</v>
      </c>
      <c r="B9" s="2" t="s">
        <v>239</v>
      </c>
      <c r="C9" s="2" t="s">
        <v>240</v>
      </c>
      <c r="D9" s="2"/>
      <c r="F9" t="str">
        <f t="shared" si="0"/>
        <v>BEDRIÑANA GURREONERO ALDO AQUILES::2::2::Telefonica Del Perú Saa</v>
      </c>
    </row>
    <row r="10" spans="1:6" ht="28.5" x14ac:dyDescent="0.25">
      <c r="A10" s="3">
        <v>10</v>
      </c>
      <c r="B10" s="4" t="s">
        <v>241</v>
      </c>
      <c r="C10" s="4" t="s">
        <v>242</v>
      </c>
      <c r="D10" s="4"/>
      <c r="F10" t="str">
        <f t="shared" si="0"/>
        <v>BUENO VILLANUEVA JUAN CARLOS::2::2::Universidad De Ingenieria Y Tecnologia</v>
      </c>
    </row>
    <row r="11" spans="1:6" ht="28.5" x14ac:dyDescent="0.25">
      <c r="A11" s="1">
        <v>11</v>
      </c>
      <c r="B11" s="2" t="s">
        <v>117</v>
      </c>
      <c r="C11" s="2" t="s">
        <v>3</v>
      </c>
      <c r="D11" s="2"/>
      <c r="F11" t="str">
        <f t="shared" si="0"/>
        <v>BUSTAMANTE ROMERO JOSE::2::2::Reniec</v>
      </c>
    </row>
    <row r="12" spans="1:6" ht="42.75" x14ac:dyDescent="0.25">
      <c r="A12" s="3">
        <v>12</v>
      </c>
      <c r="B12" s="4" t="s">
        <v>118</v>
      </c>
      <c r="C12" s="4" t="s">
        <v>119</v>
      </c>
      <c r="D12" s="4"/>
      <c r="F12" t="str">
        <f t="shared" si="0"/>
        <v>CACEDA SANTILLAN OSCAR IVAN::2::2::Instituto Coreano Avanzado De Ciencia Y Tecnologia</v>
      </c>
    </row>
    <row r="13" spans="1:6" ht="28.5" x14ac:dyDescent="0.25">
      <c r="A13" s="1">
        <v>13</v>
      </c>
      <c r="B13" s="2" t="s">
        <v>120</v>
      </c>
      <c r="C13" s="2" t="s">
        <v>121</v>
      </c>
      <c r="D13" s="2"/>
      <c r="F13" t="str">
        <f t="shared" si="0"/>
        <v>CAJACHAHUA ESPINOZA LUIS ANGEL::2::2::Teradata S.A.C.</v>
      </c>
    </row>
    <row r="14" spans="1:6" ht="42.75" x14ac:dyDescent="0.25">
      <c r="A14" s="3">
        <v>14</v>
      </c>
      <c r="B14" s="4" t="s">
        <v>243</v>
      </c>
      <c r="C14" s="4" t="s">
        <v>244</v>
      </c>
      <c r="D14" s="4"/>
      <c r="F14" t="str">
        <f t="shared" si="0"/>
        <v>CALDERON VILCA HUGO DAVID::2::2::Universidad Nacional Micaela Bastidas De Apurimac</v>
      </c>
    </row>
    <row r="15" spans="1:6" ht="42.75" x14ac:dyDescent="0.25">
      <c r="A15" s="1">
        <v>15</v>
      </c>
      <c r="B15" s="2" t="s">
        <v>245</v>
      </c>
      <c r="C15" s="2" t="s">
        <v>246</v>
      </c>
      <c r="D15" s="2"/>
      <c r="F15" t="str">
        <f t="shared" si="0"/>
        <v>CAMPOS AGUADO FREDY::2::2::Universidad Nacional Tecnologica De Lima Sur - Untels</v>
      </c>
    </row>
    <row r="16" spans="1:6" ht="28.5" x14ac:dyDescent="0.25">
      <c r="A16" s="3">
        <v>16</v>
      </c>
      <c r="B16" s="4" t="s">
        <v>125</v>
      </c>
      <c r="C16" s="4" t="s">
        <v>7</v>
      </c>
      <c r="D16" s="4"/>
      <c r="F16" t="str">
        <f t="shared" si="0"/>
        <v>CARRERA SALAS ERNESTO ADOLFO::2::2::Universidad De San Martin De Porres</v>
      </c>
    </row>
    <row r="17" spans="1:6" ht="28.5" x14ac:dyDescent="0.25">
      <c r="A17" s="1">
        <v>17</v>
      </c>
      <c r="B17" s="2" t="s">
        <v>247</v>
      </c>
      <c r="C17" s="2" t="s">
        <v>124</v>
      </c>
      <c r="D17" s="2"/>
      <c r="F17" t="str">
        <f t="shared" si="0"/>
        <v>CASTAÑEDA VARGAS PEDRO SEGUNDO::2::2::Gmd S.A.</v>
      </c>
    </row>
    <row r="18" spans="1:6" ht="28.5" x14ac:dyDescent="0.25">
      <c r="A18" s="3">
        <v>18</v>
      </c>
      <c r="B18" s="4" t="s">
        <v>127</v>
      </c>
      <c r="C18" s="4" t="s">
        <v>128</v>
      </c>
      <c r="D18" s="4"/>
      <c r="F18" t="str">
        <f t="shared" si="0"/>
        <v>CASTILLO VIZARRES PAOLA ROCIO::2::2::Conectiva Peru S.A.</v>
      </c>
    </row>
    <row r="19" spans="1:6" ht="28.5" x14ac:dyDescent="0.25">
      <c r="A19" s="1">
        <v>19</v>
      </c>
      <c r="B19" s="2" t="s">
        <v>248</v>
      </c>
      <c r="C19" s="2" t="s">
        <v>249</v>
      </c>
      <c r="D19" s="2"/>
      <c r="F19" t="str">
        <f t="shared" si="0"/>
        <v>CHARAHUA MENDOZA GABY::2::2::Escuela De Postgrado Gerens</v>
      </c>
    </row>
    <row r="20" spans="1:6" ht="28.5" x14ac:dyDescent="0.25">
      <c r="A20" s="3">
        <v>20</v>
      </c>
      <c r="B20" s="4" t="s">
        <v>129</v>
      </c>
      <c r="C20" s="4" t="s">
        <v>130</v>
      </c>
      <c r="D20" s="4"/>
      <c r="F20" t="str">
        <f t="shared" si="0"/>
        <v>CHAUPIN QUISPE JORGE LUIS::2::2::Expertgroup Sac</v>
      </c>
    </row>
    <row r="21" spans="1:6" ht="42.75" x14ac:dyDescent="0.25">
      <c r="A21" s="1">
        <v>21</v>
      </c>
      <c r="B21" s="2" t="s">
        <v>250</v>
      </c>
      <c r="C21" s="2" t="s">
        <v>251</v>
      </c>
      <c r="D21" s="2"/>
      <c r="F21" t="str">
        <f t="shared" si="0"/>
        <v>CHIRINOS AZPILCUETA CARLOS ALBERTO::2::2::Osinergmin</v>
      </c>
    </row>
    <row r="22" spans="1:6" ht="42.75" x14ac:dyDescent="0.25">
      <c r="A22" s="3">
        <v>22</v>
      </c>
      <c r="B22" s="4" t="s">
        <v>252</v>
      </c>
      <c r="C22" s="4" t="s">
        <v>253</v>
      </c>
      <c r="D22" s="4"/>
      <c r="F22" t="str">
        <f t="shared" si="0"/>
        <v>CORTES FONTCUBERTA ABUCCI JOSE LUIS::2::2::Instituto Peruano Del Deporte Ipd</v>
      </c>
    </row>
    <row r="23" spans="1:6" ht="28.5" x14ac:dyDescent="0.25">
      <c r="A23" s="1">
        <v>23</v>
      </c>
      <c r="B23" s="2" t="s">
        <v>254</v>
      </c>
      <c r="C23" s="2" t="s">
        <v>2</v>
      </c>
      <c r="D23" s="2"/>
      <c r="F23" t="str">
        <f t="shared" si="0"/>
        <v>CURO ROJAS CRISTIAN ABRAHAM::2::2::Pontificia Universidad Catolica Del Peru</v>
      </c>
    </row>
    <row r="24" spans="1:6" ht="28.5" x14ac:dyDescent="0.25">
      <c r="A24" s="3">
        <v>24</v>
      </c>
      <c r="B24" s="4" t="s">
        <v>135</v>
      </c>
      <c r="C24" s="4" t="s">
        <v>136</v>
      </c>
      <c r="D24" s="4"/>
      <c r="F24" t="str">
        <f t="shared" si="0"/>
        <v>DE LA CRUZ NORIEGA BETTY::2::2::Accenture</v>
      </c>
    </row>
    <row r="25" spans="1:6" ht="28.5" x14ac:dyDescent="0.25">
      <c r="A25" s="1">
        <v>25</v>
      </c>
      <c r="B25" s="2" t="s">
        <v>255</v>
      </c>
      <c r="C25" s="2" t="s">
        <v>256</v>
      </c>
      <c r="D25" s="2"/>
      <c r="F25" t="str">
        <f t="shared" si="0"/>
        <v>DIAZ ORBE JOSE EUSEBIO::2::2::Banco Falabella Peru S.A</v>
      </c>
    </row>
    <row r="26" spans="1:6" ht="28.5" x14ac:dyDescent="0.25">
      <c r="A26" s="3">
        <v>26</v>
      </c>
      <c r="B26" s="4" t="s">
        <v>257</v>
      </c>
      <c r="C26" s="4" t="s">
        <v>258</v>
      </c>
      <c r="D26" s="4"/>
      <c r="F26" t="str">
        <f t="shared" si="0"/>
        <v>ESPEJO BRICEÑO HUGO JOSE LUIS::2::2::Coorporación Lindley S.A. - Coca Cola</v>
      </c>
    </row>
    <row r="27" spans="1:6" ht="28.5" x14ac:dyDescent="0.25">
      <c r="A27" s="1">
        <v>27</v>
      </c>
      <c r="B27" s="2" t="s">
        <v>140</v>
      </c>
      <c r="C27" s="2" t="s">
        <v>141</v>
      </c>
      <c r="D27" s="2"/>
      <c r="F27" t="str">
        <f t="shared" si="0"/>
        <v>ESPEJO PEÑA WAGNER::2::2::Gmd Sa</v>
      </c>
    </row>
    <row r="28" spans="1:6" ht="28.5" x14ac:dyDescent="0.25">
      <c r="A28" s="3">
        <v>28</v>
      </c>
      <c r="B28" s="4" t="s">
        <v>259</v>
      </c>
      <c r="C28" s="4" t="s">
        <v>260</v>
      </c>
      <c r="D28" s="4"/>
      <c r="F28" t="str">
        <f t="shared" si="0"/>
        <v>ESPINOZA LEON JOSE FERNANDO::2::2::Open Tics Peru S.A.C</v>
      </c>
    </row>
    <row r="29" spans="1:6" ht="28.5" x14ac:dyDescent="0.25">
      <c r="A29" s="1">
        <v>29</v>
      </c>
      <c r="B29" s="2" t="s">
        <v>144</v>
      </c>
      <c r="C29" s="2" t="s">
        <v>145</v>
      </c>
      <c r="D29" s="2"/>
      <c r="F29" t="str">
        <f t="shared" si="0"/>
        <v>ESPINOZA MENDOZA LENIN RICHARD::2::2::Banco De Credito</v>
      </c>
    </row>
    <row r="30" spans="1:6" ht="28.5" x14ac:dyDescent="0.25">
      <c r="A30" s="3">
        <v>30</v>
      </c>
      <c r="B30" s="4" t="s">
        <v>261</v>
      </c>
      <c r="C30" s="4" t="s">
        <v>262</v>
      </c>
      <c r="D30" s="4"/>
      <c r="F30" t="str">
        <f t="shared" si="0"/>
        <v>FARFAN MADARIAGA JAIME MOSHE::2::2::Utec</v>
      </c>
    </row>
    <row r="31" spans="1:6" ht="42.75" x14ac:dyDescent="0.25">
      <c r="A31" s="1">
        <v>31</v>
      </c>
      <c r="B31" s="2" t="s">
        <v>146</v>
      </c>
      <c r="C31" s="2" t="s">
        <v>147</v>
      </c>
      <c r="D31" s="2"/>
      <c r="F31" t="str">
        <f t="shared" si="0"/>
        <v>FERNANDEZ IPARRAGUIRRE JADDY SILVANA::2::2::Banco De La Nacion - Pat.Fid Du036</v>
      </c>
    </row>
    <row r="32" spans="1:6" ht="28.5" x14ac:dyDescent="0.25">
      <c r="A32" s="3">
        <v>32</v>
      </c>
      <c r="B32" s="4" t="s">
        <v>148</v>
      </c>
      <c r="C32" s="4" t="s">
        <v>2</v>
      </c>
      <c r="D32" s="4"/>
      <c r="F32" t="str">
        <f t="shared" si="0"/>
        <v>FLORES GARCIA LUIS ALBERTO::2::2::Pontificia Universidad Catolica Del Peru</v>
      </c>
    </row>
    <row r="33" spans="1:6" ht="28.5" x14ac:dyDescent="0.25">
      <c r="A33" s="1">
        <v>33</v>
      </c>
      <c r="B33" s="2" t="s">
        <v>263</v>
      </c>
      <c r="C33" s="2" t="s">
        <v>264</v>
      </c>
      <c r="D33" s="2"/>
      <c r="F33" t="str">
        <f t="shared" si="0"/>
        <v>FLORIAN CASTRO RAFAEL ORLANDO::2::2::Laboratorio Medifarma</v>
      </c>
    </row>
    <row r="34" spans="1:6" ht="28.5" x14ac:dyDescent="0.25">
      <c r="A34" s="3">
        <v>34</v>
      </c>
      <c r="B34" s="4" t="s">
        <v>265</v>
      </c>
      <c r="C34" s="4" t="s">
        <v>266</v>
      </c>
      <c r="D34" s="4"/>
      <c r="F34" t="str">
        <f t="shared" si="0"/>
        <v>GOMEZ MENDOZA MIGUEL ANGEL::2::2::Mg Intec E.I.R.L</v>
      </c>
    </row>
    <row r="35" spans="1:6" ht="28.5" x14ac:dyDescent="0.25">
      <c r="A35" s="1">
        <v>35</v>
      </c>
      <c r="B35" s="2" t="s">
        <v>267</v>
      </c>
      <c r="C35" s="2" t="s">
        <v>268</v>
      </c>
      <c r="D35" s="2"/>
      <c r="F35" t="str">
        <f t="shared" si="0"/>
        <v>GONZALES SANCHEZ SANTIAGO RAUL::2::2::Universidad Inca Garcilaso De La Vega</v>
      </c>
    </row>
    <row r="36" spans="1:6" ht="42.75" x14ac:dyDescent="0.25">
      <c r="A36" s="3">
        <v>36</v>
      </c>
      <c r="B36" s="4" t="s">
        <v>269</v>
      </c>
      <c r="C36" s="4" t="s">
        <v>270</v>
      </c>
      <c r="D36" s="4"/>
      <c r="F36" t="str">
        <f t="shared" si="0"/>
        <v>GONZALEZ OTOYA BARRERA RAFAEL EDUARDO::2::2::Rd Tecnologias Y Servicios Sac</v>
      </c>
    </row>
    <row r="37" spans="1:6" ht="42.75" x14ac:dyDescent="0.25">
      <c r="A37" s="1">
        <v>37</v>
      </c>
      <c r="B37" s="2" t="s">
        <v>271</v>
      </c>
      <c r="C37" s="2" t="s">
        <v>272</v>
      </c>
      <c r="D37" s="2"/>
      <c r="F37" t="str">
        <f t="shared" si="0"/>
        <v>HUAMAN ARAGON JAVIER ALFREDO::2::2::Fincyt - Unidad Coordinadora Programa De Ciencia Y Tecnología</v>
      </c>
    </row>
    <row r="38" spans="1:6" ht="42.75" x14ac:dyDescent="0.25">
      <c r="A38" s="3">
        <v>38</v>
      </c>
      <c r="B38" s="4" t="s">
        <v>160</v>
      </c>
      <c r="C38" s="4" t="s">
        <v>1</v>
      </c>
      <c r="D38" s="4"/>
      <c r="F38" t="str">
        <f t="shared" si="0"/>
        <v>KOBAYASHI GUTIERREZ ALFRED HAYOSHI::2::2::Universidad Peruana De Ciencias Aplicada</v>
      </c>
    </row>
    <row r="39" spans="1:6" ht="42.75" x14ac:dyDescent="0.25">
      <c r="A39" s="1">
        <v>39</v>
      </c>
      <c r="B39" s="2" t="s">
        <v>273</v>
      </c>
      <c r="C39" s="2" t="s">
        <v>9</v>
      </c>
      <c r="D39" s="2"/>
      <c r="F39" t="str">
        <f t="shared" si="0"/>
        <v>LAPA ASTO ULISES SEMILIS::2::2::Asociacion Civil Universidad De Ciencias Y Humanidades Uch</v>
      </c>
    </row>
    <row r="40" spans="1:6" ht="42.75" x14ac:dyDescent="0.25">
      <c r="A40" s="3">
        <v>40</v>
      </c>
      <c r="B40" s="4" t="s">
        <v>274</v>
      </c>
      <c r="C40" s="4" t="s">
        <v>10</v>
      </c>
      <c r="D40" s="4"/>
      <c r="F40" t="str">
        <f t="shared" si="0"/>
        <v>LA ROSA SANCHEZ PAREDES DE SANTA MARIA MARIA LUISA::2::2::Universidad Cesar Vallejo S.A.C.</v>
      </c>
    </row>
    <row r="41" spans="1:6" ht="28.5" x14ac:dyDescent="0.25">
      <c r="A41" s="1">
        <v>41</v>
      </c>
      <c r="B41" s="2" t="s">
        <v>275</v>
      </c>
      <c r="C41" s="2" t="s">
        <v>147</v>
      </c>
      <c r="D41" s="2"/>
      <c r="F41" t="str">
        <f t="shared" si="0"/>
        <v>LAVADO NAPAICO LUIS ENRIQUE::2::2::Banco De La Nacion - Pat.Fid Du036</v>
      </c>
    </row>
    <row r="42" spans="1:6" ht="42.75" x14ac:dyDescent="0.25">
      <c r="A42" s="3">
        <v>42</v>
      </c>
      <c r="B42" s="4" t="s">
        <v>276</v>
      </c>
      <c r="C42" s="4" t="s">
        <v>277</v>
      </c>
      <c r="D42" s="4"/>
      <c r="F42" t="str">
        <f t="shared" si="0"/>
        <v>LAZARTE REATEGUI HENRY DANIEL::2::2::Universidad Tecnologica Del Peru S.A.C. O Utp S.A.C.</v>
      </c>
    </row>
    <row r="43" spans="1:6" ht="28.5" x14ac:dyDescent="0.25">
      <c r="A43" s="1">
        <v>43</v>
      </c>
      <c r="B43" s="2" t="s">
        <v>161</v>
      </c>
      <c r="C43" s="2" t="s">
        <v>162</v>
      </c>
      <c r="D43" s="2"/>
      <c r="F43" t="str">
        <f t="shared" si="0"/>
        <v>LEON HUAMAN EDUARDO MIGUEL::2::2::Compañia De Minas Buenaventura S.A.A.</v>
      </c>
    </row>
    <row r="44" spans="1:6" ht="42.75" x14ac:dyDescent="0.25">
      <c r="A44" s="3">
        <v>44</v>
      </c>
      <c r="B44" s="4" t="s">
        <v>163</v>
      </c>
      <c r="C44" s="4" t="s">
        <v>164</v>
      </c>
      <c r="D44" s="4"/>
      <c r="F44" t="str">
        <f t="shared" si="0"/>
        <v>LEON PEREIRA CESAR ENRIQUE::2::2::Oficina Nacional De Gobierno Electrónico E Informática</v>
      </c>
    </row>
    <row r="45" spans="1:6" ht="28.5" x14ac:dyDescent="0.25">
      <c r="A45" s="1">
        <v>45</v>
      </c>
      <c r="B45" s="2" t="s">
        <v>165</v>
      </c>
      <c r="C45" s="2" t="s">
        <v>166</v>
      </c>
      <c r="D45" s="2"/>
      <c r="F45" t="str">
        <f t="shared" si="0"/>
        <v>LINARES TORRES FREDDY::2::2::Cominstall S.A.C.</v>
      </c>
    </row>
    <row r="46" spans="1:6" ht="28.5" x14ac:dyDescent="0.25">
      <c r="A46" s="3">
        <v>46</v>
      </c>
      <c r="B46" s="4" t="s">
        <v>167</v>
      </c>
      <c r="C46" s="4" t="s">
        <v>168</v>
      </c>
      <c r="D46" s="4"/>
      <c r="F46" t="str">
        <f t="shared" si="0"/>
        <v>LINARES VILA JUAN CARLOS::2::2::It Solutions Group</v>
      </c>
    </row>
    <row r="47" spans="1:6" ht="28.5" x14ac:dyDescent="0.25">
      <c r="A47" s="1">
        <v>47</v>
      </c>
      <c r="B47" s="2" t="s">
        <v>173</v>
      </c>
      <c r="C47" s="2" t="s">
        <v>174</v>
      </c>
      <c r="D47" s="2"/>
      <c r="F47" t="str">
        <f t="shared" si="0"/>
        <v>MARIN HURTADO HERMAN DAVID::2::2::Laboratoria</v>
      </c>
    </row>
    <row r="48" spans="1:6" ht="42.75" x14ac:dyDescent="0.25">
      <c r="A48" s="3">
        <v>48</v>
      </c>
      <c r="B48" s="4" t="s">
        <v>278</v>
      </c>
      <c r="C48" s="4" t="s">
        <v>279</v>
      </c>
      <c r="D48" s="4"/>
      <c r="F48" t="str">
        <f t="shared" si="0"/>
        <v>NOLASCO VALENZUELA JORGE SANTIAGO::2::2::Inkadroid</v>
      </c>
    </row>
    <row r="49" spans="1:6" ht="28.5" x14ac:dyDescent="0.25">
      <c r="A49" s="1">
        <v>49</v>
      </c>
      <c r="B49" s="2" t="s">
        <v>184</v>
      </c>
      <c r="C49" s="2" t="s">
        <v>8</v>
      </c>
      <c r="D49" s="2"/>
      <c r="F49" t="str">
        <f t="shared" si="0"/>
        <v>PAUCAR CURASMA RONALD::2::2::Universidad Nacional De Ingenieria Uni</v>
      </c>
    </row>
    <row r="50" spans="1:6" ht="42.75" x14ac:dyDescent="0.25">
      <c r="A50" s="3">
        <v>50</v>
      </c>
      <c r="B50" s="4" t="s">
        <v>280</v>
      </c>
      <c r="C50" s="4" t="s">
        <v>281</v>
      </c>
      <c r="D50" s="4"/>
      <c r="F50" t="str">
        <f t="shared" si="0"/>
        <v>PERALTA VILLAVICENCIO GONZALO::2::2::Ingenieria Sintetica S.A.C.</v>
      </c>
    </row>
    <row r="51" spans="1:6" ht="28.5" x14ac:dyDescent="0.25">
      <c r="A51" s="1">
        <v>51</v>
      </c>
      <c r="B51" s="2" t="s">
        <v>199</v>
      </c>
      <c r="C51" s="2" t="s">
        <v>7</v>
      </c>
      <c r="D51" s="2"/>
      <c r="F51" t="str">
        <f t="shared" si="0"/>
        <v>QUISPE RODRIGUEZ ANA MILAGROS JANET::2::2::Universidad De San Martin De Porres</v>
      </c>
    </row>
    <row r="52" spans="1:6" ht="28.5" x14ac:dyDescent="0.25">
      <c r="A52" s="3">
        <v>52</v>
      </c>
      <c r="B52" s="4" t="s">
        <v>282</v>
      </c>
      <c r="C52" s="4" t="s">
        <v>283</v>
      </c>
      <c r="D52" s="4"/>
      <c r="F52" t="str">
        <f t="shared" si="0"/>
        <v>RAMIREZ DIAZ ANA MARIA::2::2::Universidad San Ignacio De Loyola S.A</v>
      </c>
    </row>
    <row r="53" spans="1:6" ht="28.5" x14ac:dyDescent="0.25">
      <c r="A53" s="1">
        <v>53</v>
      </c>
      <c r="B53" s="2" t="s">
        <v>284</v>
      </c>
      <c r="C53" s="2" t="s">
        <v>285</v>
      </c>
      <c r="D53" s="2"/>
      <c r="F53" t="str">
        <f t="shared" si="0"/>
        <v>RIVERA ALARCON DENNIS ALFONSO::2::2::Scriptededge</v>
      </c>
    </row>
    <row r="54" spans="1:6" ht="28.5" x14ac:dyDescent="0.25">
      <c r="A54" s="3">
        <v>54</v>
      </c>
      <c r="B54" s="4" t="s">
        <v>286</v>
      </c>
      <c r="C54" s="4" t="s">
        <v>287</v>
      </c>
      <c r="D54" s="4"/>
      <c r="F54" t="str">
        <f t="shared" si="0"/>
        <v>RODAS MARTINEZ ALICIA KARINA::2::2::Banco Central De Reserva Del Perú</v>
      </c>
    </row>
    <row r="55" spans="1:6" ht="42.75" x14ac:dyDescent="0.25">
      <c r="A55" s="1">
        <v>55</v>
      </c>
      <c r="B55" s="2" t="s">
        <v>288</v>
      </c>
      <c r="C55" s="2" t="s">
        <v>113</v>
      </c>
      <c r="D55" s="2"/>
      <c r="F55" t="str">
        <f t="shared" si="0"/>
        <v>RODRIGUEZ CALDERON CARLOS EDUARDO::2::2::Universidad Privada Norbert Wiener S.A.</v>
      </c>
    </row>
    <row r="56" spans="1:6" ht="28.5" x14ac:dyDescent="0.25">
      <c r="A56" s="3">
        <v>56</v>
      </c>
      <c r="B56" s="4" t="s">
        <v>206</v>
      </c>
      <c r="C56" s="4" t="s">
        <v>207</v>
      </c>
      <c r="D56" s="4"/>
      <c r="F56" t="str">
        <f t="shared" si="0"/>
        <v>SABANA MENDOZA MARIBEL ELIZABETH::2::2::Provias Nacional -Mtc</v>
      </c>
    </row>
    <row r="57" spans="1:6" ht="28.5" x14ac:dyDescent="0.25">
      <c r="A57" s="1">
        <v>57</v>
      </c>
      <c r="B57" s="2" t="s">
        <v>208</v>
      </c>
      <c r="C57" s="2" t="s">
        <v>8</v>
      </c>
      <c r="D57" s="2"/>
      <c r="F57" t="str">
        <f t="shared" si="0"/>
        <v>SALGADO CANAL JOSE ANTONIO::2::2::Universidad Nacional De Ingenieria Uni</v>
      </c>
    </row>
    <row r="58" spans="1:6" ht="42.75" x14ac:dyDescent="0.25">
      <c r="A58" s="3">
        <v>58</v>
      </c>
      <c r="B58" s="4" t="s">
        <v>289</v>
      </c>
      <c r="C58" s="4" t="s">
        <v>290</v>
      </c>
      <c r="D58" s="4"/>
      <c r="F58" t="str">
        <f t="shared" si="0"/>
        <v>SANDOVAL BELLING MARCO FEDERICO::2::2::Organismo Supervisor De Las Contrataciones Del Estado - Osce</v>
      </c>
    </row>
    <row r="59" spans="1:6" ht="28.5" x14ac:dyDescent="0.25">
      <c r="A59" s="1">
        <v>59</v>
      </c>
      <c r="B59" s="2" t="s">
        <v>211</v>
      </c>
      <c r="C59" s="2" t="s">
        <v>212</v>
      </c>
      <c r="D59" s="2"/>
      <c r="F59" t="str">
        <f t="shared" si="0"/>
        <v>SIHUAY ROJAS MARILYN GIANNINA::2::2::Telefónica Del Perú Sa</v>
      </c>
    </row>
    <row r="60" spans="1:6" ht="28.5" x14ac:dyDescent="0.25">
      <c r="A60" s="3">
        <v>60</v>
      </c>
      <c r="B60" s="4" t="s">
        <v>291</v>
      </c>
      <c r="C60" s="4" t="s">
        <v>292</v>
      </c>
      <c r="D60" s="4"/>
      <c r="F60" t="str">
        <f t="shared" si="0"/>
        <v>SILVA CUEVA JOHAN NETZEL::2::2::Citec</v>
      </c>
    </row>
    <row r="61" spans="1:6" ht="28.5" x14ac:dyDescent="0.25">
      <c r="A61" s="1">
        <v>61</v>
      </c>
      <c r="B61" s="2" t="s">
        <v>293</v>
      </c>
      <c r="C61" s="2" t="s">
        <v>294</v>
      </c>
      <c r="D61" s="2"/>
      <c r="F61" t="str">
        <f t="shared" si="0"/>
        <v>SOLIS CACERES OLIMPIO::2::2::Servicio Nacional Meteorologia E Hidrol.</v>
      </c>
    </row>
    <row r="62" spans="1:6" ht="42.75" x14ac:dyDescent="0.25">
      <c r="A62" s="3">
        <v>62</v>
      </c>
      <c r="B62" s="4" t="s">
        <v>295</v>
      </c>
      <c r="C62" s="4" t="s">
        <v>9</v>
      </c>
      <c r="D62" s="4"/>
      <c r="F62" t="str">
        <f t="shared" si="0"/>
        <v>SOLIS LASTRA JAVIER ULISES::2::2::Asociacion Civil Universidad De Ciencias Y Humanidades Uch</v>
      </c>
    </row>
    <row r="63" spans="1:6" ht="28.5" x14ac:dyDescent="0.25">
      <c r="A63" s="1">
        <v>63</v>
      </c>
      <c r="B63" s="2" t="s">
        <v>296</v>
      </c>
      <c r="C63" s="2" t="s">
        <v>297</v>
      </c>
      <c r="D63" s="2"/>
      <c r="F63" t="str">
        <f t="shared" si="0"/>
        <v>TAMBRAICO QUISPE OSCAR BASILIO::2::2::Servicios Educativos Stella Maris E.I.R.L</v>
      </c>
    </row>
    <row r="64" spans="1:6" ht="28.5" x14ac:dyDescent="0.25">
      <c r="A64" s="3">
        <v>64</v>
      </c>
      <c r="B64" s="4" t="s">
        <v>219</v>
      </c>
      <c r="C64" s="4" t="s">
        <v>220</v>
      </c>
      <c r="D64" s="4"/>
      <c r="F64" t="str">
        <f t="shared" si="0"/>
        <v>TOCTO CANO ESTEBAN::2::2::Universidad Peruana Union</v>
      </c>
    </row>
    <row r="65" spans="1:6" ht="28.5" x14ac:dyDescent="0.25">
      <c r="A65" s="1">
        <v>65</v>
      </c>
      <c r="B65" s="2" t="s">
        <v>298</v>
      </c>
      <c r="C65" s="2"/>
      <c r="D65" s="2"/>
      <c r="F65" t="str">
        <f t="shared" si="0"/>
        <v>TOVALINO ESTRELLA JUAN CARLOS::2::2::</v>
      </c>
    </row>
    <row r="66" spans="1:6" ht="28.5" x14ac:dyDescent="0.25">
      <c r="A66" s="3">
        <v>66</v>
      </c>
      <c r="B66" s="4" t="s">
        <v>299</v>
      </c>
      <c r="C66" s="4" t="s">
        <v>300</v>
      </c>
      <c r="D66" s="4"/>
      <c r="F66" t="str">
        <f t="shared" ref="F66:F76" si="1">CONCATENATE(B66,"::",2,"::",2,"::",C66)</f>
        <v>ULLOA PELAEZ NILTON CESAR::2::2::Iberotec</v>
      </c>
    </row>
    <row r="67" spans="1:6" ht="28.5" x14ac:dyDescent="0.25">
      <c r="A67" s="1">
        <v>67</v>
      </c>
      <c r="B67" s="2" t="s">
        <v>301</v>
      </c>
      <c r="C67" s="2" t="s">
        <v>302</v>
      </c>
      <c r="D67" s="2"/>
      <c r="F67" t="str">
        <f t="shared" si="1"/>
        <v>VALDEZ AGUINAGA JULIO VICENTE::2::2::Marcobre S.A.C.</v>
      </c>
    </row>
    <row r="68" spans="1:6" ht="28.5" x14ac:dyDescent="0.25">
      <c r="A68" s="3">
        <v>68</v>
      </c>
      <c r="B68" s="4" t="s">
        <v>223</v>
      </c>
      <c r="C68" s="4" t="s">
        <v>224</v>
      </c>
      <c r="D68" s="4"/>
      <c r="F68" t="str">
        <f t="shared" si="1"/>
        <v>VEGA JAIME WILFREDO::2::2::Instituto Nacional De Defensa Civil</v>
      </c>
    </row>
    <row r="69" spans="1:6" ht="42.75" x14ac:dyDescent="0.25">
      <c r="A69" s="1">
        <v>69</v>
      </c>
      <c r="B69" s="2" t="s">
        <v>225</v>
      </c>
      <c r="C69" s="2" t="s">
        <v>13</v>
      </c>
      <c r="D69" s="2"/>
      <c r="F69" t="str">
        <f t="shared" si="1"/>
        <v>VILLAVICENCIO BERNAL JOSE LUIS RENATO::2::2::Compañia Peruana De Medios De Pago</v>
      </c>
    </row>
    <row r="70" spans="1:6" ht="28.5" x14ac:dyDescent="0.25">
      <c r="A70" s="3">
        <v>70</v>
      </c>
      <c r="B70" s="4" t="s">
        <v>303</v>
      </c>
      <c r="C70" s="4" t="s">
        <v>304</v>
      </c>
      <c r="D70" s="4"/>
      <c r="F70" t="str">
        <f t="shared" si="1"/>
        <v>VILLEGAS ORTEGA JOSE HAMBLETT::2::2::Superintendencia Nacional De Salud</v>
      </c>
    </row>
    <row r="71" spans="1:6" ht="28.5" x14ac:dyDescent="0.25">
      <c r="A71" s="1">
        <v>71</v>
      </c>
      <c r="B71" s="2" t="s">
        <v>305</v>
      </c>
      <c r="C71" s="2" t="s">
        <v>306</v>
      </c>
      <c r="D71" s="2"/>
      <c r="F71" t="str">
        <f t="shared" si="1"/>
        <v>VILLENA AGUILAR MOISÉS ANTONIO::2::2::Universidad Privada Del Norte Sac</v>
      </c>
    </row>
    <row r="72" spans="1:6" ht="28.5" x14ac:dyDescent="0.25">
      <c r="A72" s="3">
        <v>72</v>
      </c>
      <c r="B72" s="4" t="s">
        <v>307</v>
      </c>
      <c r="C72" s="4" t="s">
        <v>6</v>
      </c>
      <c r="D72" s="4"/>
      <c r="F72" t="str">
        <f t="shared" si="1"/>
        <v>WONG PORTILLO LENIS ROSSI::2::2::Universidad Nacional Mayor De San Marcos</v>
      </c>
    </row>
    <row r="73" spans="1:6" ht="42.75" x14ac:dyDescent="0.25">
      <c r="A73" s="1">
        <v>73</v>
      </c>
      <c r="B73" s="2" t="s">
        <v>308</v>
      </c>
      <c r="C73" s="2" t="s">
        <v>2</v>
      </c>
      <c r="D73" s="2"/>
      <c r="F73" t="str">
        <f t="shared" si="1"/>
        <v>YRIGOYEN MONTESTRUQUE JOSE ISAAC::2::2::Pontificia Universidad Catolica Del Peru</v>
      </c>
    </row>
    <row r="74" spans="1:6" ht="28.5" x14ac:dyDescent="0.25">
      <c r="A74" s="3">
        <v>74</v>
      </c>
      <c r="B74" s="4" t="s">
        <v>309</v>
      </c>
      <c r="C74" s="4" t="s">
        <v>310</v>
      </c>
      <c r="D74" s="4"/>
      <c r="F74" t="str">
        <f t="shared" si="1"/>
        <v>YUCRA SOTOMAYOR DANIEL ALEJANDRO::2::2::Universidad Nacional Jorge Basadre G.</v>
      </c>
    </row>
    <row r="75" spans="1:6" ht="42.75" x14ac:dyDescent="0.25">
      <c r="A75" s="1">
        <v>75</v>
      </c>
      <c r="B75" s="2" t="s">
        <v>226</v>
      </c>
      <c r="C75" s="2" t="s">
        <v>2</v>
      </c>
      <c r="D75" s="2"/>
      <c r="F75" t="str">
        <f t="shared" si="1"/>
        <v>ZAPATA DEL RIO CLAUDIA MARIA DEL PILAR::2::2::Pontificia Universidad Catolica Del Peru</v>
      </c>
    </row>
    <row r="76" spans="1:6" ht="28.5" x14ac:dyDescent="0.25">
      <c r="A76" s="3">
        <v>76</v>
      </c>
      <c r="B76" s="4" t="s">
        <v>311</v>
      </c>
      <c r="C76" s="4" t="s">
        <v>6</v>
      </c>
      <c r="D76" s="4"/>
      <c r="F76" t="str">
        <f t="shared" si="1"/>
        <v>ZAVALETA CAMPOS JORGE LUIS::2::2::Universidad Nacional Mayor De San Marcos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activeCell="F47" sqref="F1:F47"/>
    </sheetView>
  </sheetViews>
  <sheetFormatPr baseColWidth="10" defaultRowHeight="15" x14ac:dyDescent="0.25"/>
  <cols>
    <col min="1" max="4" width="24.140625" customWidth="1"/>
    <col min="6" max="6" width="11.85546875" bestFit="1" customWidth="1"/>
  </cols>
  <sheetData>
    <row r="1" spans="1:6" ht="28.5" x14ac:dyDescent="0.25">
      <c r="A1" s="2" t="s">
        <v>312</v>
      </c>
      <c r="B1" s="2" t="s">
        <v>2</v>
      </c>
      <c r="C1" s="4"/>
      <c r="D1" s="4"/>
      <c r="F1" t="str">
        <f t="shared" ref="F1:F47" si="0">CONCATENATE(A1,"::",2,"::",2,"::",B1)</f>
        <v>AGUILERA SERPA CESAR AUGUSTO::2::2::Pontificia Universidad Catolica Del Peru</v>
      </c>
    </row>
    <row r="2" spans="1:6" ht="28.5" x14ac:dyDescent="0.25">
      <c r="A2" s="4" t="s">
        <v>313</v>
      </c>
      <c r="B2" s="4" t="s">
        <v>3</v>
      </c>
      <c r="C2" s="2"/>
      <c r="D2" s="2"/>
      <c r="F2" t="str">
        <f t="shared" si="0"/>
        <v>ALIAGA VILCHEZ TOBIAS ENRIQUE::2::2::Reniec</v>
      </c>
    </row>
    <row r="3" spans="1:6" x14ac:dyDescent="0.25">
      <c r="A3" s="2" t="s">
        <v>314</v>
      </c>
      <c r="B3" s="2" t="s">
        <v>315</v>
      </c>
      <c r="C3" s="4"/>
      <c r="D3" s="4"/>
      <c r="F3" t="str">
        <f t="shared" si="0"/>
        <v>ARCE ZARATE CESAR::2::2::Tecsup N° 1</v>
      </c>
    </row>
    <row r="4" spans="1:6" ht="28.5" x14ac:dyDescent="0.25">
      <c r="A4" s="4" t="s">
        <v>316</v>
      </c>
      <c r="B4" s="4" t="s">
        <v>317</v>
      </c>
      <c r="C4" s="2"/>
      <c r="D4" s="2"/>
      <c r="F4" t="str">
        <f t="shared" si="0"/>
        <v>BACA SANCHEZ ERIC::2::2::Business In General S.A.C.</v>
      </c>
    </row>
    <row r="5" spans="1:6" ht="28.5" x14ac:dyDescent="0.25">
      <c r="A5" s="2" t="s">
        <v>318</v>
      </c>
      <c r="B5" s="2" t="s">
        <v>319</v>
      </c>
      <c r="C5" s="4"/>
      <c r="D5" s="4"/>
      <c r="F5" t="str">
        <f t="shared" si="0"/>
        <v>BARRIENTOS DEZA RONAL::2::2::Presidencia Del Consejo De Ministros</v>
      </c>
    </row>
    <row r="6" spans="1:6" ht="28.5" x14ac:dyDescent="0.25">
      <c r="A6" s="4" t="s">
        <v>320</v>
      </c>
      <c r="B6" s="4" t="s">
        <v>2</v>
      </c>
      <c r="C6" s="2"/>
      <c r="D6" s="2"/>
      <c r="F6" t="str">
        <f t="shared" si="0"/>
        <v>BOSSIO MONTES DE OCA JUAN FERNANDO::2::2::Pontificia Universidad Catolica Del Peru</v>
      </c>
    </row>
    <row r="7" spans="1:6" ht="28.5" x14ac:dyDescent="0.25">
      <c r="A7" s="2" t="s">
        <v>321</v>
      </c>
      <c r="B7" s="2" t="s">
        <v>8</v>
      </c>
      <c r="C7" s="4"/>
      <c r="D7" s="4"/>
      <c r="F7" t="str">
        <f t="shared" si="0"/>
        <v>BRINGAS MASGO ISAAC ERNESTO::2::2::Universidad Nacional De Ingenieria Uni</v>
      </c>
    </row>
    <row r="8" spans="1:6" ht="28.5" x14ac:dyDescent="0.25">
      <c r="A8" s="4" t="s">
        <v>322</v>
      </c>
      <c r="B8" s="4" t="s">
        <v>300</v>
      </c>
      <c r="C8" s="2"/>
      <c r="D8" s="2"/>
      <c r="F8" t="str">
        <f t="shared" si="0"/>
        <v>BUSTAMANTE QUIROZ JOSE ANTONIO::2::2::Iberotec</v>
      </c>
    </row>
    <row r="9" spans="1:6" ht="28.5" x14ac:dyDescent="0.25">
      <c r="A9" s="2" t="s">
        <v>323</v>
      </c>
      <c r="B9" s="2" t="s">
        <v>5</v>
      </c>
      <c r="C9" s="4"/>
      <c r="D9" s="4"/>
      <c r="F9" t="str">
        <f t="shared" si="0"/>
        <v>CAMARGO ROMAN MARIELA ISABEL::2::2::Universidad Esan</v>
      </c>
    </row>
    <row r="10" spans="1:6" ht="28.5" x14ac:dyDescent="0.25">
      <c r="A10" s="4" t="s">
        <v>324</v>
      </c>
      <c r="B10" s="4" t="s">
        <v>325</v>
      </c>
      <c r="C10" s="2"/>
      <c r="D10" s="2"/>
      <c r="F10" t="str">
        <f t="shared" si="0"/>
        <v>CARI PUMAHUANCA RENE DELFIN::2::2::Komatsu-Mitsui Maquinarias Peru S.A.</v>
      </c>
    </row>
    <row r="11" spans="1:6" ht="28.5" x14ac:dyDescent="0.25">
      <c r="A11" s="2" t="s">
        <v>326</v>
      </c>
      <c r="B11" s="2"/>
      <c r="C11" s="4"/>
      <c r="D11" s="4"/>
      <c r="F11" t="str">
        <f t="shared" si="0"/>
        <v>CARRANZA NOGUEIRA CESAR CARLOS::2::2::</v>
      </c>
    </row>
    <row r="12" spans="1:6" ht="28.5" x14ac:dyDescent="0.25">
      <c r="A12" s="4" t="s">
        <v>327</v>
      </c>
      <c r="B12" s="4" t="s">
        <v>328</v>
      </c>
      <c r="C12" s="2"/>
      <c r="D12" s="2"/>
      <c r="F12" t="str">
        <f t="shared" si="0"/>
        <v>CARRILLO DIAZ JAVIER LEONCIO::2::2::Nemesisnet S.A.C.</v>
      </c>
    </row>
    <row r="13" spans="1:6" ht="28.5" x14ac:dyDescent="0.25">
      <c r="A13" s="2" t="s">
        <v>329</v>
      </c>
      <c r="B13" s="2" t="s">
        <v>5</v>
      </c>
      <c r="C13" s="4"/>
      <c r="D13" s="4"/>
      <c r="F13" t="str">
        <f t="shared" si="0"/>
        <v>CCOICCA PACASI YURI JAVIER::2::2::Universidad Esan</v>
      </c>
    </row>
    <row r="14" spans="1:6" ht="28.5" x14ac:dyDescent="0.25">
      <c r="A14" s="4" t="s">
        <v>330</v>
      </c>
      <c r="B14" s="4" t="s">
        <v>331</v>
      </c>
      <c r="C14" s="2"/>
      <c r="D14" s="2"/>
      <c r="F14" t="str">
        <f t="shared" si="0"/>
        <v>CELI MARIATEGUI JOSE ALEJANDRO::2::2::Cipher S.A.C.</v>
      </c>
    </row>
    <row r="15" spans="1:6" ht="28.5" x14ac:dyDescent="0.25">
      <c r="A15" s="2" t="s">
        <v>332</v>
      </c>
      <c r="B15" s="2" t="s">
        <v>6</v>
      </c>
      <c r="C15" s="4"/>
      <c r="D15" s="4"/>
      <c r="F15" t="str">
        <f t="shared" si="0"/>
        <v>CORTEZ VASQUEZ AUGUSTO PARCEMON::2::2::Universidad Nacional Mayor De San Marcos</v>
      </c>
    </row>
    <row r="16" spans="1:6" ht="28.5" x14ac:dyDescent="0.25">
      <c r="A16" s="4" t="s">
        <v>333</v>
      </c>
      <c r="B16" s="4" t="s">
        <v>3</v>
      </c>
      <c r="C16" s="2"/>
      <c r="D16" s="2"/>
      <c r="F16" t="str">
        <f t="shared" si="0"/>
        <v>CUEVA HUANUCO EDDIE DANNY::2::2::Reniec</v>
      </c>
    </row>
    <row r="17" spans="1:6" ht="28.5" x14ac:dyDescent="0.25">
      <c r="A17" s="2" t="s">
        <v>334</v>
      </c>
      <c r="B17" s="2" t="s">
        <v>2</v>
      </c>
      <c r="C17" s="4"/>
      <c r="D17" s="4"/>
      <c r="F17" t="str">
        <f t="shared" si="0"/>
        <v>DÁVILA RAMÓN ABRAHAM ELISEO::2::2::Pontificia Universidad Catolica Del Peru</v>
      </c>
    </row>
    <row r="18" spans="1:6" ht="28.5" x14ac:dyDescent="0.25">
      <c r="A18" s="4" t="s">
        <v>335</v>
      </c>
      <c r="B18" s="4" t="s">
        <v>336</v>
      </c>
      <c r="C18" s="2"/>
      <c r="D18" s="2"/>
      <c r="F18" t="str">
        <f t="shared" si="0"/>
        <v>FARFAN HERRERA JESUS EDGAR::2::2::Tec4biz S.A.C.</v>
      </c>
    </row>
    <row r="19" spans="1:6" ht="28.5" x14ac:dyDescent="0.25">
      <c r="A19" s="2" t="s">
        <v>337</v>
      </c>
      <c r="B19" s="2" t="s">
        <v>1</v>
      </c>
      <c r="C19" s="4"/>
      <c r="D19" s="4"/>
      <c r="F19" t="str">
        <f t="shared" si="0"/>
        <v>FRANCIA HUAMBACHANO JOEL::2::2::Universidad Peruana De Ciencias Aplicada</v>
      </c>
    </row>
    <row r="20" spans="1:6" ht="28.5" x14ac:dyDescent="0.25">
      <c r="A20" s="4" t="s">
        <v>338</v>
      </c>
      <c r="B20" s="4" t="s">
        <v>339</v>
      </c>
      <c r="C20" s="2"/>
      <c r="D20" s="2"/>
      <c r="F20" t="str">
        <f t="shared" si="0"/>
        <v>GALICIA CALDERON CESAR AUGUSTO::2::2::Abc Consultores</v>
      </c>
    </row>
    <row r="21" spans="1:6" ht="28.5" x14ac:dyDescent="0.25">
      <c r="A21" s="2" t="s">
        <v>340</v>
      </c>
      <c r="B21" s="2" t="s">
        <v>6</v>
      </c>
      <c r="C21" s="4"/>
      <c r="D21" s="4"/>
      <c r="F21" t="str">
        <f t="shared" si="0"/>
        <v>GAMARRA MORENO JUAN::2::2::Universidad Nacional Mayor De San Marcos</v>
      </c>
    </row>
    <row r="22" spans="1:6" ht="28.5" x14ac:dyDescent="0.25">
      <c r="A22" s="4" t="s">
        <v>341</v>
      </c>
      <c r="B22" s="4" t="s">
        <v>342</v>
      </c>
      <c r="C22" s="2"/>
      <c r="D22" s="2"/>
      <c r="F22" t="str">
        <f t="shared" si="0"/>
        <v>HURTADO MAGAN HENRY NIKOLAI::2::2::Klug Ingenieria S.A.C.</v>
      </c>
    </row>
    <row r="23" spans="1:6" ht="28.5" x14ac:dyDescent="0.25">
      <c r="A23" s="2" t="s">
        <v>343</v>
      </c>
      <c r="B23" s="2" t="s">
        <v>344</v>
      </c>
      <c r="C23" s="4"/>
      <c r="D23" s="4"/>
      <c r="F23" t="str">
        <f t="shared" si="0"/>
        <v>IRIARTE AHON FEDERICO AGUSTIN::2::2::Albor Tecnologico S.A.C.</v>
      </c>
    </row>
    <row r="24" spans="1:6" ht="28.5" x14ac:dyDescent="0.25">
      <c r="A24" s="4" t="s">
        <v>345</v>
      </c>
      <c r="B24" s="4" t="s">
        <v>300</v>
      </c>
      <c r="C24" s="2"/>
      <c r="D24" s="2"/>
      <c r="F24" t="str">
        <f t="shared" si="0"/>
        <v>IRIARTE GOMEZ FERNANDO ALBERTO::2::2::Iberotec</v>
      </c>
    </row>
    <row r="25" spans="1:6" ht="28.5" x14ac:dyDescent="0.25">
      <c r="A25" s="2" t="s">
        <v>346</v>
      </c>
      <c r="B25" s="2" t="s">
        <v>7</v>
      </c>
      <c r="C25" s="4"/>
      <c r="D25" s="4"/>
      <c r="F25" t="str">
        <f>CONCATENATE(A25,"::",3,"::",2,"::",B25)</f>
        <v>LEON LESCANO NORMA BIRGINIA::3::2::Universidad De San Martin De Porres</v>
      </c>
    </row>
    <row r="26" spans="1:6" ht="28.5" x14ac:dyDescent="0.25">
      <c r="A26" s="4" t="s">
        <v>347</v>
      </c>
      <c r="B26" s="4" t="s">
        <v>348</v>
      </c>
      <c r="C26" s="2"/>
      <c r="D26" s="2"/>
      <c r="F26" t="str">
        <f t="shared" ref="F26:F47" si="1">CONCATENATE(A26,"::",3,"::",2,"::",B26)</f>
        <v>LON KAN PRADO CARLOS ALBERTO::3::2::Aralda Ingenieros Sac</v>
      </c>
    </row>
    <row r="27" spans="1:6" ht="28.5" x14ac:dyDescent="0.25">
      <c r="A27" s="2" t="s">
        <v>349</v>
      </c>
      <c r="B27" s="2" t="s">
        <v>350</v>
      </c>
      <c r="C27" s="4"/>
      <c r="D27" s="4"/>
      <c r="F27" t="str">
        <f t="shared" si="1"/>
        <v>MADRID CISNEROS JUAN FRANCISCO::3::2::Engine Tech Eirl</v>
      </c>
    </row>
    <row r="28" spans="1:6" ht="28.5" x14ac:dyDescent="0.25">
      <c r="A28" s="4" t="s">
        <v>351</v>
      </c>
      <c r="B28" s="4" t="s">
        <v>352</v>
      </c>
      <c r="C28" s="2"/>
      <c r="D28" s="2"/>
      <c r="F28" t="str">
        <f t="shared" si="1"/>
        <v>MARIN LIRA MAX HERNANDO::3::2::Ejercito Peruano</v>
      </c>
    </row>
    <row r="29" spans="1:6" ht="28.5" x14ac:dyDescent="0.25">
      <c r="A29" s="2" t="s">
        <v>353</v>
      </c>
      <c r="B29" s="2" t="s">
        <v>315</v>
      </c>
      <c r="C29" s="4"/>
      <c r="D29" s="4"/>
      <c r="F29" t="str">
        <f t="shared" si="1"/>
        <v>MAZA ARNAO LUIS MIGUEL::3::2::Tecsup N° 1</v>
      </c>
    </row>
    <row r="30" spans="1:6" ht="28.5" x14ac:dyDescent="0.25">
      <c r="A30" s="4" t="s">
        <v>354</v>
      </c>
      <c r="B30" s="4" t="s">
        <v>102</v>
      </c>
      <c r="C30" s="2"/>
      <c r="D30" s="2"/>
      <c r="F30" t="str">
        <f t="shared" si="1"/>
        <v>MEJIA SOLANO CARMEN::3::2::Universidad Pontificia Católica Del Perú</v>
      </c>
    </row>
    <row r="31" spans="1:6" ht="28.5" x14ac:dyDescent="0.25">
      <c r="A31" s="2" t="s">
        <v>355</v>
      </c>
      <c r="B31" s="2" t="s">
        <v>356</v>
      </c>
      <c r="C31" s="4"/>
      <c r="D31" s="4"/>
      <c r="F31" t="str">
        <f t="shared" si="1"/>
        <v>MONROY ROBLES ROSE MARY::3::2::Bsh Electrodomésticos S.A.C.</v>
      </c>
    </row>
    <row r="32" spans="1:6" ht="28.5" x14ac:dyDescent="0.25">
      <c r="A32" s="4" t="s">
        <v>357</v>
      </c>
      <c r="B32" s="4" t="s">
        <v>7</v>
      </c>
      <c r="C32" s="2"/>
      <c r="D32" s="2"/>
      <c r="F32" t="str">
        <f t="shared" si="1"/>
        <v>MONTES ESKENAZY EDWIN JORGE::3::2::Universidad De San Martin De Porres</v>
      </c>
    </row>
    <row r="33" spans="1:6" ht="28.5" x14ac:dyDescent="0.25">
      <c r="A33" s="2" t="s">
        <v>358</v>
      </c>
      <c r="B33" s="2" t="s">
        <v>359</v>
      </c>
      <c r="C33" s="4"/>
      <c r="D33" s="4"/>
      <c r="F33" t="str">
        <f t="shared" si="1"/>
        <v>MORALES LOZADA JOSE VICENTE::3::2::Universidad Tecnica De Ambato</v>
      </c>
    </row>
    <row r="34" spans="1:6" ht="42.75" x14ac:dyDescent="0.25">
      <c r="A34" s="4" t="s">
        <v>360</v>
      </c>
      <c r="B34" s="4" t="s">
        <v>246</v>
      </c>
      <c r="C34" s="2"/>
      <c r="D34" s="2"/>
      <c r="F34" t="str">
        <f t="shared" si="1"/>
        <v>PELAEZ OSORIO MARIO ROGELIO::3::2::Universidad Nacional Tecnologica De Lima Sur - Untels</v>
      </c>
    </row>
    <row r="35" spans="1:6" ht="28.5" x14ac:dyDescent="0.25">
      <c r="A35" s="2" t="s">
        <v>361</v>
      </c>
      <c r="B35" s="2" t="s">
        <v>10</v>
      </c>
      <c r="C35" s="4"/>
      <c r="D35" s="4"/>
      <c r="F35" t="str">
        <f t="shared" si="1"/>
        <v>PEREZ FARFAN IVAN MARTIN::3::2::Universidad Cesar Vallejo S.A.C.</v>
      </c>
    </row>
    <row r="36" spans="1:6" ht="28.5" x14ac:dyDescent="0.25">
      <c r="A36" s="4" t="s">
        <v>362</v>
      </c>
      <c r="B36" s="4" t="s">
        <v>4</v>
      </c>
      <c r="C36" s="2"/>
      <c r="D36" s="2"/>
      <c r="F36" t="str">
        <f t="shared" si="1"/>
        <v>ROMERO VELAZCO GEORGE EDWIN::3::2::Universidad De Lima</v>
      </c>
    </row>
    <row r="37" spans="1:6" ht="28.5" x14ac:dyDescent="0.25">
      <c r="A37" s="2" t="s">
        <v>363</v>
      </c>
      <c r="B37" s="2" t="s">
        <v>8</v>
      </c>
      <c r="C37" s="4"/>
      <c r="D37" s="4"/>
      <c r="F37" t="str">
        <f t="shared" si="1"/>
        <v>ROSALES HUAMANI JIMMY AURELIO::3::2::Universidad Nacional De Ingenieria Uni</v>
      </c>
    </row>
    <row r="38" spans="1:6" ht="28.5" x14ac:dyDescent="0.25">
      <c r="A38" s="4" t="s">
        <v>364</v>
      </c>
      <c r="B38" s="4" t="s">
        <v>5</v>
      </c>
      <c r="C38" s="2"/>
      <c r="D38" s="2"/>
      <c r="F38" t="str">
        <f t="shared" si="1"/>
        <v>SIERRA FLORES LUIS MIGUEL::3::2::Universidad Esan</v>
      </c>
    </row>
    <row r="39" spans="1:6" ht="28.5" x14ac:dyDescent="0.25">
      <c r="A39" s="2" t="s">
        <v>365</v>
      </c>
      <c r="B39" s="2" t="s">
        <v>366</v>
      </c>
      <c r="C39" s="4"/>
      <c r="D39" s="4"/>
      <c r="F39" t="str">
        <f t="shared" si="1"/>
        <v>TAMASHIRO TAMASHIRO JAIME::3::2::Universidad Cientifica Del Sur S.A.C.</v>
      </c>
    </row>
    <row r="40" spans="1:6" ht="42.75" x14ac:dyDescent="0.25">
      <c r="A40" s="4" t="s">
        <v>367</v>
      </c>
      <c r="B40" s="4" t="s">
        <v>368</v>
      </c>
      <c r="C40" s="2"/>
      <c r="D40" s="2"/>
      <c r="F40" t="str">
        <f t="shared" si="1"/>
        <v>VALCARCEL ASCENCIOS SERGIO PAULO::3::2::Escuela Nacional De Archiveros</v>
      </c>
    </row>
    <row r="41" spans="1:6" ht="28.5" x14ac:dyDescent="0.25">
      <c r="A41" s="2" t="s">
        <v>369</v>
      </c>
      <c r="B41" s="2" t="s">
        <v>6</v>
      </c>
      <c r="C41" s="4"/>
      <c r="D41" s="4"/>
      <c r="F41" t="str">
        <f t="shared" si="1"/>
        <v>VARGAS HERRERA JAVIER ROGER RAUL::3::2::Universidad Nacional Mayor De San Marcos</v>
      </c>
    </row>
    <row r="42" spans="1:6" ht="28.5" x14ac:dyDescent="0.25">
      <c r="A42" s="4" t="s">
        <v>370</v>
      </c>
      <c r="B42" s="4" t="s">
        <v>371</v>
      </c>
      <c r="C42" s="2"/>
      <c r="D42" s="2"/>
      <c r="F42" t="str">
        <f t="shared" si="1"/>
        <v>VEGA SOLOGUREN GASTON SABINO::3::2::Innovaagil Sociedad Anonima Cerrada</v>
      </c>
    </row>
    <row r="43" spans="1:6" ht="42.75" x14ac:dyDescent="0.25">
      <c r="A43" s="2" t="s">
        <v>372</v>
      </c>
      <c r="B43" s="2" t="s">
        <v>373</v>
      </c>
      <c r="C43" s="4"/>
      <c r="D43" s="4"/>
      <c r="F43" t="str">
        <f t="shared" si="1"/>
        <v>VELASQUEZ CARDENAS LUIS ALBERTO::3::2::Sineace</v>
      </c>
    </row>
    <row r="44" spans="1:6" ht="28.5" x14ac:dyDescent="0.25">
      <c r="A44" s="4" t="s">
        <v>374</v>
      </c>
      <c r="B44" s="4" t="s">
        <v>319</v>
      </c>
      <c r="C44" s="2"/>
      <c r="D44" s="2"/>
      <c r="F44" t="str">
        <f t="shared" si="1"/>
        <v>VILCHEZ INGA CESAR::3::2::Presidencia Del Consejo De Ministros</v>
      </c>
    </row>
    <row r="45" spans="1:6" ht="42.75" x14ac:dyDescent="0.25">
      <c r="A45" s="2" t="s">
        <v>375</v>
      </c>
      <c r="B45" s="2" t="s">
        <v>376</v>
      </c>
      <c r="C45" s="4"/>
      <c r="D45" s="4"/>
      <c r="F45" t="str">
        <f t="shared" si="1"/>
        <v>VILLALOBOS AGUAYO MARIA TERESA::3::2::Informática De Municípios Associados - Ima</v>
      </c>
    </row>
    <row r="46" spans="1:6" ht="28.5" x14ac:dyDescent="0.25">
      <c r="A46" s="4" t="s">
        <v>377</v>
      </c>
      <c r="B46" s="4"/>
      <c r="C46" s="2"/>
      <c r="D46" s="2"/>
      <c r="F46" t="str">
        <f t="shared" si="1"/>
        <v>VILLAVERDE MEDRANO HUGO::3::2::</v>
      </c>
    </row>
    <row r="47" spans="1:6" ht="28.5" x14ac:dyDescent="0.25">
      <c r="A47" s="2" t="s">
        <v>378</v>
      </c>
      <c r="B47" s="2" t="s">
        <v>10</v>
      </c>
      <c r="C47" s="4"/>
      <c r="D47" s="4"/>
      <c r="F47" t="str">
        <f t="shared" si="1"/>
        <v>VISURRAGA AGUERO JOEL MARTIN::3::2::Universidad Cesar Vallejo S.A.C.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15" workbookViewId="0">
      <selection activeCell="F1" sqref="F1:F31"/>
    </sheetView>
  </sheetViews>
  <sheetFormatPr baseColWidth="10" defaultRowHeight="15" x14ac:dyDescent="0.25"/>
  <cols>
    <col min="1" max="4" width="24.140625" customWidth="1"/>
    <col min="6" max="6" width="11.85546875" bestFit="1" customWidth="1"/>
  </cols>
  <sheetData>
    <row r="1" spans="1:6" ht="28.5" x14ac:dyDescent="0.25">
      <c r="A1" s="2" t="s">
        <v>379</v>
      </c>
      <c r="B1" s="2" t="s">
        <v>4</v>
      </c>
      <c r="C1" s="2"/>
      <c r="D1" s="2"/>
      <c r="F1" t="str">
        <f>CONCATENATE(A1,"::",4,"::",2,"::",B1)</f>
        <v>AMABLE CIUDAD MIRIAM ELIZABETH::4::2::Universidad De Lima</v>
      </c>
    </row>
    <row r="2" spans="1:6" ht="42.75" x14ac:dyDescent="0.25">
      <c r="A2" s="4" t="s">
        <v>380</v>
      </c>
      <c r="B2" s="4" t="s">
        <v>381</v>
      </c>
      <c r="C2" s="4"/>
      <c r="D2" s="4"/>
      <c r="F2" t="str">
        <f t="shared" ref="F2:F31" si="0">CONCATENATE(A2,"::",4,"::",2,"::",B2)</f>
        <v>ANDERSON MACHADO OSCAR ANGEL GUILLERMO::4::2::Escuela Superior De Guerra Naval</v>
      </c>
    </row>
    <row r="3" spans="1:6" ht="85.5" x14ac:dyDescent="0.25">
      <c r="A3" s="2" t="s">
        <v>382</v>
      </c>
      <c r="B3" s="2" t="s">
        <v>383</v>
      </c>
      <c r="C3" s="2"/>
      <c r="D3" s="2"/>
      <c r="F3" t="str">
        <f t="shared" si="0"/>
        <v>ARANA HERENCIA JESÚS ADOLFO::4::2::Blueline Advanced Services Peru Sociedad Comercial De Responsabilidad Limitada - Blueline Peru Srl</v>
      </c>
    </row>
    <row r="4" spans="1:6" ht="28.5" x14ac:dyDescent="0.25">
      <c r="A4" s="4" t="s">
        <v>384</v>
      </c>
      <c r="B4" s="4" t="s">
        <v>385</v>
      </c>
      <c r="C4" s="4"/>
      <c r="D4" s="4"/>
      <c r="F4" t="str">
        <f t="shared" si="0"/>
        <v>ARTEAGA CORTEZ HUMBERTO URBANO::4::2::Provias Descentralizado - Mtc</v>
      </c>
    </row>
    <row r="5" spans="1:6" ht="28.5" x14ac:dyDescent="0.25">
      <c r="A5" s="2" t="s">
        <v>386</v>
      </c>
      <c r="B5" s="2" t="s">
        <v>2</v>
      </c>
      <c r="C5" s="2"/>
      <c r="D5" s="2"/>
      <c r="F5" t="str">
        <f t="shared" si="0"/>
        <v>AVILA CARO IRINA LYDIA::4::2::Pontificia Universidad Catolica Del Peru</v>
      </c>
    </row>
    <row r="6" spans="1:6" ht="42.75" x14ac:dyDescent="0.25">
      <c r="A6" s="4" t="s">
        <v>387</v>
      </c>
      <c r="B6" s="4" t="s">
        <v>5</v>
      </c>
      <c r="C6" s="4"/>
      <c r="D6" s="4"/>
      <c r="F6" t="str">
        <f t="shared" si="0"/>
        <v>BARRAGAN CHUMPITAZ CARLOS AUGUSTO::4::2::Universidad Esan</v>
      </c>
    </row>
    <row r="7" spans="1:6" ht="28.5" x14ac:dyDescent="0.25">
      <c r="A7" s="2" t="s">
        <v>388</v>
      </c>
      <c r="B7" s="2" t="s">
        <v>7</v>
      </c>
      <c r="C7" s="2"/>
      <c r="D7" s="2"/>
      <c r="F7" t="str">
        <f t="shared" si="0"/>
        <v>BAYONA ORE LUZ SUSSY::4::2::Universidad De San Martin De Porres</v>
      </c>
    </row>
    <row r="8" spans="1:6" ht="28.5" x14ac:dyDescent="0.25">
      <c r="A8" s="4" t="s">
        <v>389</v>
      </c>
      <c r="B8" s="4" t="s">
        <v>390</v>
      </c>
      <c r="C8" s="4"/>
      <c r="D8" s="4"/>
      <c r="F8" t="str">
        <f t="shared" si="0"/>
        <v>BUSTOS DIAZ MERCEDES SUSANA::4::2::Universidad Tecnológica De Perù</v>
      </c>
    </row>
    <row r="9" spans="1:6" ht="28.5" x14ac:dyDescent="0.25">
      <c r="A9" s="2" t="s">
        <v>391</v>
      </c>
      <c r="B9" s="2" t="s">
        <v>2</v>
      </c>
      <c r="C9" s="2"/>
      <c r="D9" s="2"/>
      <c r="F9" t="str">
        <f t="shared" si="0"/>
        <v>CERREÑO CARO RAUL IVAN::4::2::Pontificia Universidad Catolica Del Peru</v>
      </c>
    </row>
    <row r="10" spans="1:6" ht="28.5" x14ac:dyDescent="0.25">
      <c r="A10" s="4" t="s">
        <v>392</v>
      </c>
      <c r="B10" s="4" t="s">
        <v>393</v>
      </c>
      <c r="C10" s="4"/>
      <c r="D10" s="4"/>
      <c r="F10" t="str">
        <f t="shared" si="0"/>
        <v>CHUE GALLARDO JORGE::4::2::Universidad Nacional Agraria La Molina</v>
      </c>
    </row>
    <row r="11" spans="1:6" ht="28.5" x14ac:dyDescent="0.25">
      <c r="A11" s="2" t="s">
        <v>394</v>
      </c>
      <c r="B11" s="2" t="s">
        <v>6</v>
      </c>
      <c r="C11" s="2"/>
      <c r="D11" s="2"/>
      <c r="F11" t="str">
        <f t="shared" si="0"/>
        <v>DEL PINO RODRIGUEZ LUZ CORINA::4::2::Universidad Nacional Mayor De San Marcos</v>
      </c>
    </row>
    <row r="12" spans="1:6" ht="28.5" x14ac:dyDescent="0.25">
      <c r="A12" s="4" t="s">
        <v>395</v>
      </c>
      <c r="B12" s="4" t="s">
        <v>396</v>
      </c>
      <c r="C12" s="4"/>
      <c r="D12" s="4"/>
      <c r="F12" t="str">
        <f t="shared" si="0"/>
        <v>DE OLAZABAL LEON EDGARD EUGENIO::4::2::Abb S.A</v>
      </c>
    </row>
    <row r="13" spans="1:6" ht="28.5" x14ac:dyDescent="0.25">
      <c r="A13" s="2" t="s">
        <v>397</v>
      </c>
      <c r="B13" s="2" t="s">
        <v>220</v>
      </c>
      <c r="C13" s="2"/>
      <c r="D13" s="2"/>
      <c r="F13" t="str">
        <f t="shared" si="0"/>
        <v>FERNANDEZ ROJAS JOEL HUGO::4::2::Universidad Peruana Union</v>
      </c>
    </row>
    <row r="14" spans="1:6" ht="28.5" x14ac:dyDescent="0.25">
      <c r="A14" s="4" t="s">
        <v>398</v>
      </c>
      <c r="B14" s="4" t="s">
        <v>5</v>
      </c>
      <c r="C14" s="4"/>
      <c r="D14" s="4"/>
      <c r="F14" t="str">
        <f t="shared" si="0"/>
        <v>FORERO LORA JOSE OCTAVIO::4::2::Universidad Esan</v>
      </c>
    </row>
    <row r="15" spans="1:6" ht="28.5" x14ac:dyDescent="0.25">
      <c r="A15" s="2" t="s">
        <v>399</v>
      </c>
      <c r="B15" s="2" t="s">
        <v>4</v>
      </c>
      <c r="C15" s="2"/>
      <c r="D15" s="2"/>
      <c r="F15" t="str">
        <f t="shared" si="0"/>
        <v>GARCIA LOPEZ YVAN JESUS::4::2::Universidad De Lima</v>
      </c>
    </row>
    <row r="16" spans="1:6" ht="28.5" x14ac:dyDescent="0.25">
      <c r="A16" s="4" t="s">
        <v>400</v>
      </c>
      <c r="B16" s="4" t="s">
        <v>8</v>
      </c>
      <c r="C16" s="4"/>
      <c r="D16" s="4"/>
      <c r="F16" t="str">
        <f t="shared" si="0"/>
        <v>HUARCAYA JUNES ALEJANDRINA NELLY::4::2::Universidad Nacional De Ingenieria Uni</v>
      </c>
    </row>
    <row r="17" spans="1:6" ht="42.75" x14ac:dyDescent="0.25">
      <c r="A17" s="2" t="s">
        <v>401</v>
      </c>
      <c r="B17" s="2" t="s">
        <v>11</v>
      </c>
      <c r="C17" s="2"/>
      <c r="D17" s="2"/>
      <c r="F17" t="str">
        <f t="shared" si="0"/>
        <v>OJEDA DEL ARCO TANG UGO DAGOBERTO::4::2::Universidad Del Pacifico</v>
      </c>
    </row>
    <row r="18" spans="1:6" ht="28.5" x14ac:dyDescent="0.25">
      <c r="A18" s="4" t="s">
        <v>402</v>
      </c>
      <c r="B18" s="4" t="s">
        <v>403</v>
      </c>
      <c r="C18" s="4"/>
      <c r="D18" s="4"/>
      <c r="F18" t="str">
        <f t="shared" si="0"/>
        <v>PACHECO MARTINEZ GUILLERMO DAVID::4::2::Novatronic</v>
      </c>
    </row>
    <row r="19" spans="1:6" ht="28.5" x14ac:dyDescent="0.25">
      <c r="A19" s="2" t="s">
        <v>404</v>
      </c>
      <c r="B19" s="2" t="s">
        <v>8</v>
      </c>
      <c r="C19" s="2"/>
      <c r="D19" s="2"/>
      <c r="F19" t="str">
        <f t="shared" si="0"/>
        <v>PAREDES ANGELES JORGE HUMBERTO::4::2::Universidad Nacional De Ingenieria Uni</v>
      </c>
    </row>
    <row r="20" spans="1:6" ht="28.5" x14ac:dyDescent="0.25">
      <c r="A20" s="4" t="s">
        <v>405</v>
      </c>
      <c r="B20" s="4" t="s">
        <v>406</v>
      </c>
      <c r="C20" s="4"/>
      <c r="D20" s="4"/>
      <c r="F20" t="str">
        <f t="shared" si="0"/>
        <v>PINCHE SANCHEZ JESUS ALBERTO::4::2::Doe Run Peru</v>
      </c>
    </row>
    <row r="21" spans="1:6" ht="28.5" x14ac:dyDescent="0.25">
      <c r="A21" s="2" t="s">
        <v>407</v>
      </c>
      <c r="B21" s="2" t="s">
        <v>408</v>
      </c>
      <c r="C21" s="2"/>
      <c r="D21" s="2"/>
      <c r="F21" t="str">
        <f t="shared" si="0"/>
        <v>PIZARRO CASTRO CESAR AUGUSTO::4::2::Instituto Peruano De Energia Nuclear</v>
      </c>
    </row>
    <row r="22" spans="1:6" ht="28.5" x14ac:dyDescent="0.25">
      <c r="A22" s="4" t="s">
        <v>409</v>
      </c>
      <c r="B22" s="4" t="s">
        <v>410</v>
      </c>
      <c r="C22" s="4"/>
      <c r="D22" s="4"/>
      <c r="F22" t="str">
        <f t="shared" si="0"/>
        <v>QUINTANILLA DE LA CRUZ EDUARDO::4::2::Eofap</v>
      </c>
    </row>
    <row r="23" spans="1:6" ht="28.5" x14ac:dyDescent="0.25">
      <c r="A23" s="2" t="s">
        <v>411</v>
      </c>
      <c r="B23" s="2" t="s">
        <v>412</v>
      </c>
      <c r="C23" s="2"/>
      <c r="D23" s="2"/>
      <c r="F23" t="str">
        <f t="shared" si="0"/>
        <v>QUISPE MERINO FERNANDO MARCOS::4::2::Instituto Tecnologico De La Produccion</v>
      </c>
    </row>
    <row r="24" spans="1:6" ht="42.75" x14ac:dyDescent="0.25">
      <c r="A24" s="4" t="s">
        <v>413</v>
      </c>
      <c r="B24" s="4" t="s">
        <v>246</v>
      </c>
      <c r="C24" s="4"/>
      <c r="D24" s="4"/>
      <c r="F24" t="str">
        <f t="shared" si="0"/>
        <v>REATEGUI MORALES JUAN CARLOS::4::2::Universidad Nacional Tecnologica De Lima Sur - Untels</v>
      </c>
    </row>
    <row r="25" spans="1:6" ht="28.5" x14ac:dyDescent="0.25">
      <c r="A25" s="2" t="s">
        <v>414</v>
      </c>
      <c r="B25" s="2" t="s">
        <v>1</v>
      </c>
      <c r="C25" s="2"/>
      <c r="D25" s="2"/>
      <c r="F25" t="str">
        <f t="shared" si="0"/>
        <v>RIVAS PEÑA MARCOS HERNÁN::4::2::Universidad Peruana De Ciencias Aplicada</v>
      </c>
    </row>
    <row r="26" spans="1:6" ht="28.5" x14ac:dyDescent="0.25">
      <c r="A26" s="4" t="s">
        <v>415</v>
      </c>
      <c r="B26" s="4" t="s">
        <v>416</v>
      </c>
      <c r="C26" s="4"/>
      <c r="D26" s="4"/>
      <c r="F26" t="str">
        <f t="shared" si="0"/>
        <v>SANCHEZ COSTA LUIS MIGUEL::4::2::Servicios Analíticos Y Tecnológicos S.A.</v>
      </c>
    </row>
    <row r="27" spans="1:6" ht="28.5" x14ac:dyDescent="0.25">
      <c r="A27" s="2" t="s">
        <v>417</v>
      </c>
      <c r="B27" s="2" t="s">
        <v>6</v>
      </c>
      <c r="C27" s="2"/>
      <c r="D27" s="2"/>
      <c r="F27" t="str">
        <f t="shared" si="0"/>
        <v>SOTELO BEDON ADOLFO MARCOS::4::2::Universidad Nacional Mayor De San Marcos</v>
      </c>
    </row>
    <row r="28" spans="1:6" ht="28.5" x14ac:dyDescent="0.25">
      <c r="A28" s="4" t="s">
        <v>418</v>
      </c>
      <c r="B28" s="4" t="s">
        <v>419</v>
      </c>
      <c r="C28" s="4"/>
      <c r="D28" s="4"/>
      <c r="F28" t="str">
        <f t="shared" si="0"/>
        <v>TAKANO ABRATANI CARLOS AUGUSTO::4::2::It Group</v>
      </c>
    </row>
    <row r="29" spans="1:6" ht="28.5" x14ac:dyDescent="0.25">
      <c r="A29" s="2" t="s">
        <v>420</v>
      </c>
      <c r="B29" s="2"/>
      <c r="C29" s="2"/>
      <c r="D29" s="2"/>
      <c r="F29" t="str">
        <f t="shared" si="0"/>
        <v>TELLO CHARUN MAX RAFAEL::4::2::</v>
      </c>
    </row>
    <row r="30" spans="1:6" ht="28.5" x14ac:dyDescent="0.25">
      <c r="A30" s="4" t="s">
        <v>421</v>
      </c>
      <c r="B30" s="4" t="s">
        <v>113</v>
      </c>
      <c r="C30" s="4"/>
      <c r="D30" s="4"/>
      <c r="F30" t="str">
        <f t="shared" si="0"/>
        <v>UN JAN LIAU HING EMILIO ALBERTO::4::2::Universidad Privada Norbert Wiener S.A.</v>
      </c>
    </row>
    <row r="31" spans="1:6" ht="28.5" x14ac:dyDescent="0.25">
      <c r="A31" s="2" t="s">
        <v>422</v>
      </c>
      <c r="B31" s="2" t="s">
        <v>8</v>
      </c>
      <c r="C31" s="2"/>
      <c r="D31" s="2"/>
      <c r="F31" t="str">
        <f t="shared" si="0"/>
        <v>ZULOAGA ROTTA LUIS ALBERTO::4::2::Universidad Nacional De Ingenieria Uni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3" sqref="E3"/>
    </sheetView>
  </sheetViews>
  <sheetFormatPr baseColWidth="10" defaultRowHeight="15" x14ac:dyDescent="0.25"/>
  <cols>
    <col min="1" max="4" width="24.140625" customWidth="1"/>
    <col min="6" max="6" width="11.85546875" bestFit="1" customWidth="1"/>
  </cols>
  <sheetData>
    <row r="1" spans="1:6" ht="28.5" x14ac:dyDescent="0.25">
      <c r="A1" s="2" t="s">
        <v>423</v>
      </c>
      <c r="B1" s="2" t="s">
        <v>2</v>
      </c>
      <c r="C1" s="2"/>
      <c r="D1" s="2"/>
      <c r="F1" t="str">
        <f>CONCATENATE(A1,"::",5,"::",2,"::",B1)</f>
        <v>AMPUERO FLORES LUIS EDGARDO::5::2::Pontificia Universidad Catolica Del Peru</v>
      </c>
    </row>
    <row r="2" spans="1:6" ht="28.5" x14ac:dyDescent="0.25">
      <c r="A2" s="4" t="s">
        <v>424</v>
      </c>
      <c r="B2" s="4" t="s">
        <v>425</v>
      </c>
      <c r="C2" s="4"/>
      <c r="D2" s="4"/>
      <c r="F2" t="str">
        <f t="shared" ref="F2:F4" si="0">CONCATENATE(A2,"::",5,"::",2,"::",B2)</f>
        <v>COLLINS - ANTHONY MCLAREN::5::2::Fondecyt - Perú</v>
      </c>
    </row>
    <row r="3" spans="1:6" ht="28.5" x14ac:dyDescent="0.25">
      <c r="A3" s="2" t="s">
        <v>426</v>
      </c>
      <c r="B3" s="2" t="s">
        <v>8</v>
      </c>
      <c r="C3" s="2"/>
      <c r="D3" s="2"/>
      <c r="F3" t="str">
        <f t="shared" si="0"/>
        <v>MIGUEL CAÑAMERO JOSE PARIS::5::2::Universidad Nacional De Ingenieria Uni</v>
      </c>
    </row>
    <row r="4" spans="1:6" ht="42.75" x14ac:dyDescent="0.25">
      <c r="A4" s="4" t="s">
        <v>427</v>
      </c>
      <c r="B4" s="4" t="s">
        <v>428</v>
      </c>
      <c r="C4" s="4"/>
      <c r="D4" s="4"/>
      <c r="F4" t="str">
        <f t="shared" si="0"/>
        <v>YRIGOYEN QUINTANILLA GUILLERMO MANUEL::5::2::Universidad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Doctador 25-34</vt:lpstr>
      <vt:lpstr>Doctador 35-44</vt:lpstr>
      <vt:lpstr>Doctador 45-54</vt:lpstr>
      <vt:lpstr>Doctador 55-64</vt:lpstr>
      <vt:lpstr>Doctador 65+</vt:lpstr>
      <vt:lpstr>Magister 25-34</vt:lpstr>
      <vt:lpstr>Magister 35-44</vt:lpstr>
      <vt:lpstr>Magister 45-54</vt:lpstr>
      <vt:lpstr>Magister 55-64</vt:lpstr>
      <vt:lpstr>Magister 65+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2016-09-28T23:05:29Z</dcterms:created>
  <dcterms:modified xsi:type="dcterms:W3CDTF">2016-09-29T00:50:58Z</dcterms:modified>
</cp:coreProperties>
</file>